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\Downloads\Buget SGG 2017\"/>
    </mc:Choice>
  </mc:AlternateContent>
  <bookViews>
    <workbookView xWindow="0" yWindow="0" windowWidth="28800" windowHeight="12330" activeTab="1"/>
  </bookViews>
  <sheets>
    <sheet name="initial" sheetId="1" r:id="rId1"/>
    <sheet name="OUG 63" sheetId="2" r:id="rId2"/>
  </sheets>
  <definedNames>
    <definedName name="_xlnm.Print_Area" localSheetId="0">initial!$A$1:$C$197</definedName>
    <definedName name="_xlnm.Print_Area" localSheetId="1">'OUG 63'!$A$1:$C$211</definedName>
    <definedName name="_xlnm.Print_Titles" localSheetId="0">initial!$6:$8</definedName>
    <definedName name="_xlnm.Print_Titles" localSheetId="1">'OUG 63'!$6:$8</definedName>
  </definedNames>
  <calcPr calcId="162913"/>
</workbook>
</file>

<file path=xl/calcChain.xml><?xml version="1.0" encoding="utf-8"?>
<calcChain xmlns="http://schemas.openxmlformats.org/spreadsheetml/2006/main">
  <c r="C89" i="2" l="1"/>
  <c r="C15" i="2" s="1"/>
  <c r="C190" i="2"/>
  <c r="C187" i="2" s="1"/>
  <c r="C185" i="2" s="1"/>
  <c r="C202" i="2"/>
  <c r="C200" i="2"/>
  <c r="C198" i="2"/>
  <c r="C194" i="2"/>
  <c r="C207" i="2"/>
  <c r="C205" i="2" s="1"/>
  <c r="C189" i="2" s="1"/>
  <c r="C188" i="2"/>
  <c r="C106" i="2"/>
  <c r="C108" i="2"/>
  <c r="C95" i="2" s="1"/>
  <c r="C22" i="2" s="1"/>
  <c r="C21" i="2" s="1"/>
  <c r="C87" i="2"/>
  <c r="C13" i="2" s="1"/>
  <c r="C88" i="2"/>
  <c r="C14" i="2"/>
  <c r="C104" i="2"/>
  <c r="C91" i="2" s="1"/>
  <c r="C33" i="2" s="1"/>
  <c r="C105" i="2"/>
  <c r="C92" i="2" s="1"/>
  <c r="C34" i="2" s="1"/>
  <c r="C18" i="2" s="1"/>
  <c r="C93" i="2"/>
  <c r="C19" i="2" s="1"/>
  <c r="C90" i="2"/>
  <c r="C29" i="2"/>
  <c r="C30" i="2"/>
  <c r="C35" i="2"/>
  <c r="C31" i="2"/>
  <c r="C32" i="2"/>
  <c r="C123" i="2"/>
  <c r="C107" i="2"/>
  <c r="C94" i="2"/>
  <c r="C37" i="2"/>
  <c r="C36" i="2" s="1"/>
  <c r="C47" i="2"/>
  <c r="C48" i="2"/>
  <c r="C51" i="2"/>
  <c r="C50" i="2"/>
  <c r="C46" i="2" s="1"/>
  <c r="C44" i="2" s="1"/>
  <c r="C62" i="2" s="1"/>
  <c r="C52" i="2"/>
  <c r="C55" i="2"/>
  <c r="C58" i="2"/>
  <c r="C57" i="2" s="1"/>
  <c r="C53" i="2"/>
  <c r="C54" i="2"/>
  <c r="C74" i="2"/>
  <c r="C71" i="2"/>
  <c r="C69" i="2"/>
  <c r="C66" i="2" s="1"/>
  <c r="C64" i="2" s="1"/>
  <c r="C81" i="2" s="1"/>
  <c r="C67" i="2"/>
  <c r="C68" i="2"/>
  <c r="C70" i="2"/>
  <c r="C72" i="2"/>
  <c r="C73" i="2"/>
  <c r="C77" i="2"/>
  <c r="C76" i="2" s="1"/>
  <c r="C100" i="2"/>
  <c r="C101" i="2"/>
  <c r="C102" i="2"/>
  <c r="C103" i="2"/>
  <c r="C114" i="2"/>
  <c r="C112" i="2"/>
  <c r="C129" i="2" s="1"/>
  <c r="C128" i="2" s="1"/>
  <c r="C137" i="2"/>
  <c r="C133" i="2"/>
  <c r="C144" i="2"/>
  <c r="C161" i="2"/>
  <c r="C154" i="2"/>
  <c r="C155" i="2"/>
  <c r="C156" i="2"/>
  <c r="C158" i="2"/>
  <c r="C164" i="2"/>
  <c r="C163" i="2"/>
  <c r="C157" i="2"/>
  <c r="C159" i="2"/>
  <c r="C160" i="2"/>
  <c r="C168" i="2"/>
  <c r="C178" i="2"/>
  <c r="C114" i="1"/>
  <c r="C112" i="1" s="1"/>
  <c r="C129" i="1" s="1"/>
  <c r="C128" i="1" s="1"/>
  <c r="C123" i="1"/>
  <c r="C100" i="1"/>
  <c r="C101" i="1"/>
  <c r="C102" i="1"/>
  <c r="C103" i="1"/>
  <c r="C104" i="1"/>
  <c r="C105" i="1"/>
  <c r="C106" i="1"/>
  <c r="C107" i="1"/>
  <c r="C94" i="1" s="1"/>
  <c r="C37" i="1" s="1"/>
  <c r="C36" i="1" s="1"/>
  <c r="C87" i="1"/>
  <c r="C13" i="1" s="1"/>
  <c r="C88" i="1"/>
  <c r="C14" i="1"/>
  <c r="C89" i="1"/>
  <c r="C90" i="1"/>
  <c r="C91" i="1"/>
  <c r="C33" i="1" s="1"/>
  <c r="C17" i="1" s="1"/>
  <c r="C92" i="1"/>
  <c r="C34" i="1" s="1"/>
  <c r="C18" i="1" s="1"/>
  <c r="C93" i="1"/>
  <c r="C15" i="1"/>
  <c r="C16" i="1"/>
  <c r="C19" i="1"/>
  <c r="C189" i="1"/>
  <c r="C187" i="1" s="1"/>
  <c r="C185" i="1" s="1"/>
  <c r="C51" i="1"/>
  <c r="C50" i="1" s="1"/>
  <c r="C46" i="1" s="1"/>
  <c r="C44" i="1" s="1"/>
  <c r="C62" i="1" s="1"/>
  <c r="C70" i="1"/>
  <c r="C29" i="1"/>
  <c r="C30" i="1"/>
  <c r="C31" i="1"/>
  <c r="C28" i="1" s="1"/>
  <c r="C32" i="1"/>
  <c r="C35" i="1"/>
  <c r="C47" i="1"/>
  <c r="C48" i="1"/>
  <c r="C52" i="1"/>
  <c r="C55" i="1"/>
  <c r="C58" i="1"/>
  <c r="C57" i="1" s="1"/>
  <c r="C53" i="1"/>
  <c r="C54" i="1"/>
  <c r="C69" i="1"/>
  <c r="C66" i="1" s="1"/>
  <c r="C64" i="1" s="1"/>
  <c r="C81" i="1" s="1"/>
  <c r="C74" i="1"/>
  <c r="C71" i="1"/>
  <c r="C67" i="1"/>
  <c r="C68" i="1"/>
  <c r="C72" i="1"/>
  <c r="C73" i="1"/>
  <c r="C77" i="1"/>
  <c r="C76" i="1" s="1"/>
  <c r="C137" i="1"/>
  <c r="C133" i="1"/>
  <c r="C144" i="1"/>
  <c r="C156" i="1"/>
  <c r="C161" i="1"/>
  <c r="C154" i="1"/>
  <c r="C155" i="1"/>
  <c r="C153" i="1" s="1"/>
  <c r="C151" i="1" s="1"/>
  <c r="C158" i="1"/>
  <c r="C164" i="1"/>
  <c r="C163" i="1"/>
  <c r="C157" i="1"/>
  <c r="C159" i="1"/>
  <c r="C160" i="1"/>
  <c r="C168" i="1"/>
  <c r="C178" i="1"/>
  <c r="C194" i="1"/>
  <c r="C192" i="1"/>
  <c r="C17" i="2" l="1"/>
  <c r="C28" i="2"/>
  <c r="C166" i="1"/>
  <c r="C183" i="1" s="1"/>
  <c r="C131" i="1"/>
  <c r="C149" i="1" s="1"/>
  <c r="C153" i="2"/>
  <c r="C151" i="2" s="1"/>
  <c r="C99" i="1"/>
  <c r="C97" i="1" s="1"/>
  <c r="C166" i="2"/>
  <c r="C183" i="2" s="1"/>
  <c r="C131" i="2"/>
  <c r="C149" i="2" s="1"/>
  <c r="C86" i="2"/>
  <c r="C85" i="2" s="1"/>
  <c r="C99" i="2"/>
  <c r="C97" i="2" s="1"/>
  <c r="C26" i="2"/>
  <c r="C42" i="2" s="1"/>
  <c r="C41" i="2" s="1"/>
  <c r="C192" i="2"/>
  <c r="C26" i="1"/>
  <c r="C42" i="1" s="1"/>
  <c r="C41" i="1" s="1"/>
  <c r="C12" i="1"/>
  <c r="C86" i="1"/>
  <c r="C85" i="1" s="1"/>
  <c r="C108" i="1"/>
  <c r="C95" i="1" s="1"/>
  <c r="C22" i="1" s="1"/>
  <c r="C21" i="1" s="1"/>
  <c r="C16" i="2"/>
  <c r="C12" i="2" s="1"/>
  <c r="C10" i="2" s="1"/>
  <c r="C10" i="1" l="1"/>
</calcChain>
</file>

<file path=xl/sharedStrings.xml><?xml version="1.0" encoding="utf-8"?>
<sst xmlns="http://schemas.openxmlformats.org/spreadsheetml/2006/main" count="382" uniqueCount="63">
  <si>
    <t>SECRETARIATUL GENERAL AL GUVERNULUI - activitate proprie</t>
  </si>
  <si>
    <t xml:space="preserve">                                                                                      Anexa 3/13/01</t>
  </si>
  <si>
    <t>mii lei</t>
  </si>
  <si>
    <t>Cod</t>
  </si>
  <si>
    <t>TOTAL GENERAL</t>
  </si>
  <si>
    <t>CHELTUIELI CURENTE</t>
  </si>
  <si>
    <t>01</t>
  </si>
  <si>
    <t>TITLUL I CHELTUIELI DE PERSONAL</t>
  </si>
  <si>
    <t>10</t>
  </si>
  <si>
    <t>TITLUL II BUNURI ŞI SERVICII</t>
  </si>
  <si>
    <t>TITLUL VI TRANSFERURI INTRE UNITATI ALE ADM PUBL</t>
  </si>
  <si>
    <t>TITLUL VII ALTE TRANSFERURI</t>
  </si>
  <si>
    <t>TITLUL VIII PROIECTE CU FINANTARE DIN FONDURI EXTERNE NERAMBURSABILE (FEN) POSTADERARE</t>
  </si>
  <si>
    <t>56</t>
  </si>
  <si>
    <t>TITLUL X PROIECTE CU FINANTARE DIN FEN AFERENTE CADRULUI FINANCIAR 2014-2020</t>
  </si>
  <si>
    <t>58</t>
  </si>
  <si>
    <t>TITLUL XI ALTE CHELTUIELI</t>
  </si>
  <si>
    <t>CHELTUIELI DE CAPITAL</t>
  </si>
  <si>
    <t>TITLUL XIII ACTIVE NEFINANCIARE</t>
  </si>
  <si>
    <t>ACTIVE NEFINANCIARE</t>
  </si>
  <si>
    <t>din care :</t>
  </si>
  <si>
    <t>CAPITOL 5100 Autoritati publice si actiuni externe</t>
  </si>
  <si>
    <t>5100</t>
  </si>
  <si>
    <t>din total capitol:</t>
  </si>
  <si>
    <t>51010103</t>
  </si>
  <si>
    <t>CAPITOL 5400 Alte servicii publice generale</t>
  </si>
  <si>
    <t>5400</t>
  </si>
  <si>
    <t>CHELTUIELI DE PERSONAL</t>
  </si>
  <si>
    <t>BUNURI SI SERVICII</t>
  </si>
  <si>
    <t>TRANSFERURI INTRE UNITATI ALE ADMINISTRATIEI</t>
  </si>
  <si>
    <t>PUBLICE</t>
  </si>
  <si>
    <t>51.01</t>
  </si>
  <si>
    <t xml:space="preserve">ALTE TRANSFERURI </t>
  </si>
  <si>
    <t>55.01</t>
  </si>
  <si>
    <t>55.02</t>
  </si>
  <si>
    <t>ALTE CHELTUIELI</t>
  </si>
  <si>
    <t>CAPITOL 6700 Cultura, recreere si religie</t>
  </si>
  <si>
    <t>6700</t>
  </si>
  <si>
    <t>BUGET DE STAT</t>
  </si>
  <si>
    <t>din care:</t>
  </si>
  <si>
    <t>Partea I SERVICII PUBLICE GENERALE</t>
  </si>
  <si>
    <t>5100 01</t>
  </si>
  <si>
    <t>din care pe capitole:</t>
  </si>
  <si>
    <t>CAPITOL 5101 Autoritati publice si actiuni externe</t>
  </si>
  <si>
    <t>5101</t>
  </si>
  <si>
    <t>CAPITOL 5401 Alte servicii publice generale</t>
  </si>
  <si>
    <t>5401</t>
  </si>
  <si>
    <t>Partea a III-a CHELTUIELI SOCIAL CULTURALE</t>
  </si>
  <si>
    <t>6500 01</t>
  </si>
  <si>
    <t>CAPITOL 6701 Cultura, recreere si religie</t>
  </si>
  <si>
    <t>6701</t>
  </si>
  <si>
    <t>Alte servicii in domeniile culturii, recreerii si religiei</t>
  </si>
  <si>
    <t>FONDURI EXTERNE NERAMBURSABILE</t>
  </si>
  <si>
    <t>CAPITOL 5108 Autoritati publice si actiuni externe</t>
  </si>
  <si>
    <t>5108</t>
  </si>
  <si>
    <t>BUGET 2017</t>
  </si>
  <si>
    <r>
      <t xml:space="preserve">BUGET APROBAT               </t>
    </r>
    <r>
      <rPr>
        <i/>
        <sz val="8"/>
        <rFont val="Arial"/>
        <family val="2"/>
      </rPr>
      <t xml:space="preserve"> ( Legea nr.6/2017)</t>
    </r>
  </si>
  <si>
    <t>Indicator</t>
  </si>
  <si>
    <t>BUGET RECTIFICAT   (OUG 63/2017)</t>
  </si>
  <si>
    <t>Partea a V-a ACTIUNI ECONOMICE</t>
  </si>
  <si>
    <t>8000 01</t>
  </si>
  <si>
    <t>8001</t>
  </si>
  <si>
    <t>CAPITOL 8001 Actiuni generale economice, comerciale si de munca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</si>
</sst>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2" fillId="0" borderId="0" xfId="0" applyFont="1"/>
    <xf numFmtId="0" fontId="21" fillId="24" borderId="0" xfId="0" applyFont="1" applyFill="1"/>
    <xf numFmtId="0" fontId="20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vertical="center"/>
    </xf>
    <xf numFmtId="0" fontId="20" fillId="0" borderId="0" xfId="0" applyFont="1"/>
    <xf numFmtId="0" fontId="27" fillId="0" borderId="11" xfId="0" applyFont="1" applyBorder="1" applyAlignment="1">
      <alignment vertical="center"/>
    </xf>
    <xf numFmtId="49" fontId="20" fillId="0" borderId="0" xfId="0" quotePrefix="1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3" fontId="20" fillId="0" borderId="11" xfId="0" applyNumberFormat="1" applyFont="1" applyBorder="1" applyAlignment="1">
      <alignment vertical="center"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49" fontId="21" fillId="0" borderId="0" xfId="0" quotePrefix="1" applyNumberFormat="1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3" fontId="26" fillId="0" borderId="11" xfId="0" quotePrefix="1" applyNumberFormat="1" applyFont="1" applyBorder="1" applyAlignment="1">
      <alignment vertical="center"/>
    </xf>
    <xf numFmtId="49" fontId="26" fillId="0" borderId="0" xfId="0" quotePrefix="1" applyNumberFormat="1" applyFont="1" applyBorder="1" applyAlignment="1">
      <alignment horizontal="center" vertical="center"/>
    </xf>
    <xf numFmtId="3" fontId="21" fillId="0" borderId="11" xfId="0" quotePrefix="1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6" fillId="24" borderId="11" xfId="0" applyFont="1" applyFill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/>
    <xf numFmtId="3" fontId="28" fillId="0" borderId="11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1" fillId="0" borderId="0" xfId="0" applyNumberFormat="1" applyFont="1"/>
    <xf numFmtId="0" fontId="30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49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zoomScaleNormal="100" workbookViewId="0">
      <selection activeCell="A122" sqref="A122"/>
    </sheetView>
  </sheetViews>
  <sheetFormatPr defaultRowHeight="12.75" x14ac:dyDescent="0.2"/>
  <cols>
    <col min="1" max="1" width="56.85546875" style="3" customWidth="1"/>
    <col min="2" max="2" width="10.140625" style="2" customWidth="1"/>
    <col min="3" max="3" width="13" style="3" customWidth="1"/>
    <col min="4" max="16384" width="9.140625" style="4"/>
  </cols>
  <sheetData>
    <row r="1" spans="1:3" x14ac:dyDescent="0.2">
      <c r="A1" s="1" t="s">
        <v>0</v>
      </c>
    </row>
    <row r="2" spans="1:3" s="6" customFormat="1" ht="15" customHeight="1" x14ac:dyDescent="0.2">
      <c r="A2" s="5"/>
      <c r="B2" s="56"/>
      <c r="C2" s="56"/>
    </row>
    <row r="3" spans="1:3" ht="16.5" customHeight="1" x14ac:dyDescent="0.2">
      <c r="A3" s="57" t="s">
        <v>55</v>
      </c>
      <c r="B3" s="57"/>
      <c r="C3" s="57"/>
    </row>
    <row r="4" spans="1:3" s="7" customFormat="1" ht="5.25" customHeight="1" x14ac:dyDescent="0.2">
      <c r="A4" s="68"/>
      <c r="B4" s="68"/>
      <c r="C4" s="68"/>
    </row>
    <row r="5" spans="1:3" ht="20.25" customHeight="1" x14ac:dyDescent="0.2">
      <c r="A5" s="1" t="s">
        <v>1</v>
      </c>
      <c r="C5" s="8" t="s">
        <v>2</v>
      </c>
    </row>
    <row r="6" spans="1:3" ht="12.75" customHeight="1" x14ac:dyDescent="0.2">
      <c r="A6" s="9"/>
      <c r="B6" s="64" t="s">
        <v>3</v>
      </c>
      <c r="C6" s="58" t="s">
        <v>56</v>
      </c>
    </row>
    <row r="7" spans="1:3" ht="33" customHeight="1" x14ac:dyDescent="0.2">
      <c r="A7" s="10" t="s">
        <v>57</v>
      </c>
      <c r="B7" s="65"/>
      <c r="C7" s="59"/>
    </row>
    <row r="8" spans="1:3" ht="11.25" customHeight="1" x14ac:dyDescent="0.2">
      <c r="A8" s="11"/>
      <c r="B8" s="66"/>
      <c r="C8" s="60"/>
    </row>
    <row r="9" spans="1:3" s="6" customFormat="1" ht="11.25" x14ac:dyDescent="0.2">
      <c r="A9" s="12"/>
      <c r="B9" s="13"/>
      <c r="C9" s="12"/>
    </row>
    <row r="10" spans="1:3" s="17" customFormat="1" x14ac:dyDescent="0.2">
      <c r="A10" s="14" t="s">
        <v>4</v>
      </c>
      <c r="B10" s="15">
        <v>5000</v>
      </c>
      <c r="C10" s="16">
        <f>C12+C21</f>
        <v>244131</v>
      </c>
    </row>
    <row r="11" spans="1:3" s="17" customFormat="1" ht="8.25" customHeight="1" x14ac:dyDescent="0.2">
      <c r="A11" s="14"/>
      <c r="B11" s="15"/>
      <c r="C11" s="16"/>
    </row>
    <row r="12" spans="1:3" s="17" customFormat="1" ht="19.5" customHeight="1" x14ac:dyDescent="0.2">
      <c r="A12" s="18" t="s">
        <v>5</v>
      </c>
      <c r="B12" s="19" t="s">
        <v>6</v>
      </c>
      <c r="C12" s="16">
        <f>SUM(C13:C19)</f>
        <v>244131</v>
      </c>
    </row>
    <row r="13" spans="1:3" s="17" customFormat="1" ht="19.5" customHeight="1" x14ac:dyDescent="0.2">
      <c r="A13" s="20" t="s">
        <v>7</v>
      </c>
      <c r="B13" s="19" t="s">
        <v>8</v>
      </c>
      <c r="C13" s="16">
        <f>+C87</f>
        <v>54797</v>
      </c>
    </row>
    <row r="14" spans="1:3" s="17" customFormat="1" ht="24" customHeight="1" x14ac:dyDescent="0.2">
      <c r="A14" s="20" t="s">
        <v>9</v>
      </c>
      <c r="B14" s="15">
        <v>20</v>
      </c>
      <c r="C14" s="16">
        <f>+C88</f>
        <v>25000</v>
      </c>
    </row>
    <row r="15" spans="1:3" s="17" customFormat="1" ht="25.5" customHeight="1" x14ac:dyDescent="0.2">
      <c r="A15" s="20" t="s">
        <v>10</v>
      </c>
      <c r="B15" s="19">
        <v>51</v>
      </c>
      <c r="C15" s="16">
        <f>+C89</f>
        <v>18900</v>
      </c>
    </row>
    <row r="16" spans="1:3" s="17" customFormat="1" ht="19.5" customHeight="1" x14ac:dyDescent="0.2">
      <c r="A16" s="21" t="s">
        <v>11</v>
      </c>
      <c r="B16" s="15">
        <v>55</v>
      </c>
      <c r="C16" s="16">
        <f>C90</f>
        <v>948</v>
      </c>
    </row>
    <row r="17" spans="1:3" ht="38.25" hidden="1" customHeight="1" x14ac:dyDescent="0.2">
      <c r="A17" s="22" t="s">
        <v>12</v>
      </c>
      <c r="B17" s="15" t="s">
        <v>13</v>
      </c>
      <c r="C17" s="23">
        <f>C33</f>
        <v>0</v>
      </c>
    </row>
    <row r="18" spans="1:3" s="17" customFormat="1" ht="29.25" customHeight="1" x14ac:dyDescent="0.2">
      <c r="A18" s="22" t="s">
        <v>14</v>
      </c>
      <c r="B18" s="15" t="s">
        <v>15</v>
      </c>
      <c r="C18" s="23">
        <f>C34</f>
        <v>34586</v>
      </c>
    </row>
    <row r="19" spans="1:3" s="17" customFormat="1" ht="21.75" customHeight="1" x14ac:dyDescent="0.2">
      <c r="A19" s="24" t="s">
        <v>16</v>
      </c>
      <c r="B19" s="15">
        <v>59</v>
      </c>
      <c r="C19" s="16">
        <f>+C93</f>
        <v>109900</v>
      </c>
    </row>
    <row r="20" spans="1:3" s="17" customFormat="1" ht="12.75" hidden="1" customHeight="1" x14ac:dyDescent="0.2">
      <c r="A20" s="20" t="s">
        <v>17</v>
      </c>
      <c r="B20" s="15"/>
      <c r="C20" s="16"/>
    </row>
    <row r="21" spans="1:3" s="17" customFormat="1" ht="19.5" hidden="1" customHeight="1" x14ac:dyDescent="0.2">
      <c r="A21" s="20" t="s">
        <v>18</v>
      </c>
      <c r="B21" s="15">
        <v>70</v>
      </c>
      <c r="C21" s="16">
        <f>C22</f>
        <v>0</v>
      </c>
    </row>
    <row r="22" spans="1:3" s="17" customFormat="1" ht="19.5" hidden="1" customHeight="1" x14ac:dyDescent="0.2">
      <c r="A22" s="14" t="s">
        <v>19</v>
      </c>
      <c r="B22" s="15">
        <v>71</v>
      </c>
      <c r="C22" s="16">
        <f>+C95</f>
        <v>0</v>
      </c>
    </row>
    <row r="23" spans="1:3" ht="6.75" customHeight="1" x14ac:dyDescent="0.2">
      <c r="A23" s="25"/>
      <c r="B23" s="26"/>
      <c r="C23" s="16"/>
    </row>
    <row r="24" spans="1:3" x14ac:dyDescent="0.2">
      <c r="A24" s="27" t="s">
        <v>20</v>
      </c>
      <c r="B24" s="28"/>
      <c r="C24" s="16"/>
    </row>
    <row r="25" spans="1:3" ht="6.75" customHeight="1" x14ac:dyDescent="0.2">
      <c r="A25" s="27"/>
      <c r="B25" s="28"/>
      <c r="C25" s="16"/>
    </row>
    <row r="26" spans="1:3" ht="26.25" hidden="1" customHeight="1" x14ac:dyDescent="0.2">
      <c r="A26" s="29" t="s">
        <v>21</v>
      </c>
      <c r="B26" s="15" t="s">
        <v>22</v>
      </c>
      <c r="C26" s="16">
        <f>C28+C36</f>
        <v>86345</v>
      </c>
    </row>
    <row r="27" spans="1:3" ht="5.25" hidden="1" customHeight="1" x14ac:dyDescent="0.2">
      <c r="A27" s="29"/>
      <c r="B27" s="28"/>
      <c r="C27" s="16"/>
    </row>
    <row r="28" spans="1:3" ht="24.75" hidden="1" customHeight="1" x14ac:dyDescent="0.2">
      <c r="A28" s="30" t="s">
        <v>5</v>
      </c>
      <c r="B28" s="31" t="s">
        <v>6</v>
      </c>
      <c r="C28" s="16">
        <f>C29+C30+C31+C32+C33+C35</f>
        <v>86345</v>
      </c>
    </row>
    <row r="29" spans="1:3" ht="23.25" hidden="1" customHeight="1" x14ac:dyDescent="0.2">
      <c r="A29" s="20" t="s">
        <v>7</v>
      </c>
      <c r="B29" s="31" t="s">
        <v>8</v>
      </c>
      <c r="C29" s="16">
        <f>+C115</f>
        <v>54797</v>
      </c>
    </row>
    <row r="30" spans="1:3" ht="24" hidden="1" customHeight="1" x14ac:dyDescent="0.2">
      <c r="A30" s="20" t="s">
        <v>9</v>
      </c>
      <c r="B30" s="26">
        <v>20</v>
      </c>
      <c r="C30" s="16">
        <f>+C116</f>
        <v>25000</v>
      </c>
    </row>
    <row r="31" spans="1:3" ht="21" hidden="1" customHeight="1" x14ac:dyDescent="0.2">
      <c r="A31" s="20" t="s">
        <v>10</v>
      </c>
      <c r="B31" s="31">
        <v>51</v>
      </c>
      <c r="C31" s="16">
        <f>+C117</f>
        <v>4000</v>
      </c>
    </row>
    <row r="32" spans="1:3" ht="28.5" hidden="1" customHeight="1" x14ac:dyDescent="0.2">
      <c r="A32" s="21" t="s">
        <v>11</v>
      </c>
      <c r="B32" s="26">
        <v>55</v>
      </c>
      <c r="C32" s="16">
        <f>+C119+C195</f>
        <v>948</v>
      </c>
    </row>
    <row r="33" spans="1:3" ht="36" hidden="1" customHeight="1" x14ac:dyDescent="0.2">
      <c r="A33" s="22" t="s">
        <v>12</v>
      </c>
      <c r="B33" s="26" t="s">
        <v>13</v>
      </c>
      <c r="C33" s="23">
        <f>C91</f>
        <v>0</v>
      </c>
    </row>
    <row r="34" spans="1:3" ht="35.25" hidden="1" customHeight="1" x14ac:dyDescent="0.2">
      <c r="A34" s="22" t="s">
        <v>14</v>
      </c>
      <c r="B34" s="26" t="s">
        <v>15</v>
      </c>
      <c r="C34" s="23">
        <f>C92</f>
        <v>34586</v>
      </c>
    </row>
    <row r="35" spans="1:3" ht="22.5" hidden="1" customHeight="1" x14ac:dyDescent="0.2">
      <c r="A35" s="24" t="s">
        <v>16</v>
      </c>
      <c r="B35" s="26">
        <v>59</v>
      </c>
      <c r="C35" s="16">
        <f>+C122</f>
        <v>1600</v>
      </c>
    </row>
    <row r="36" spans="1:3" ht="21.75" hidden="1" customHeight="1" x14ac:dyDescent="0.2">
      <c r="A36" s="20" t="s">
        <v>17</v>
      </c>
      <c r="B36" s="26">
        <v>70</v>
      </c>
      <c r="C36" s="16">
        <f>C37</f>
        <v>0</v>
      </c>
    </row>
    <row r="37" spans="1:3" hidden="1" x14ac:dyDescent="0.2">
      <c r="A37" s="20" t="s">
        <v>18</v>
      </c>
      <c r="B37" s="26">
        <v>71</v>
      </c>
      <c r="C37" s="16">
        <f>C94</f>
        <v>0</v>
      </c>
    </row>
    <row r="38" spans="1:3" ht="13.5" hidden="1" customHeight="1" x14ac:dyDescent="0.2">
      <c r="A38" s="32"/>
      <c r="B38" s="33"/>
      <c r="C38" s="16"/>
    </row>
    <row r="39" spans="1:3" ht="12.75" hidden="1" customHeight="1" x14ac:dyDescent="0.2">
      <c r="A39" s="32" t="s">
        <v>23</v>
      </c>
      <c r="B39" s="33"/>
      <c r="C39" s="16"/>
    </row>
    <row r="40" spans="1:3" ht="6.75" hidden="1" customHeight="1" x14ac:dyDescent="0.2">
      <c r="A40" s="32"/>
      <c r="B40" s="33"/>
      <c r="C40" s="16"/>
    </row>
    <row r="41" spans="1:3" ht="12.75" hidden="1" customHeight="1" x14ac:dyDescent="0.2">
      <c r="A41" s="32"/>
      <c r="B41" s="34">
        <v>510101</v>
      </c>
      <c r="C41" s="16">
        <f>C42</f>
        <v>86345</v>
      </c>
    </row>
    <row r="42" spans="1:3" ht="12.75" hidden="1" customHeight="1" x14ac:dyDescent="0.2">
      <c r="A42" s="32"/>
      <c r="B42" s="34" t="s">
        <v>24</v>
      </c>
      <c r="C42" s="16">
        <f>C26</f>
        <v>86345</v>
      </c>
    </row>
    <row r="43" spans="1:3" hidden="1" x14ac:dyDescent="0.2">
      <c r="A43" s="32"/>
      <c r="B43" s="35"/>
      <c r="C43" s="16"/>
    </row>
    <row r="44" spans="1:3" ht="12.75" hidden="1" customHeight="1" x14ac:dyDescent="0.2">
      <c r="A44" s="29" t="s">
        <v>25</v>
      </c>
      <c r="B44" s="15" t="s">
        <v>26</v>
      </c>
      <c r="C44" s="16">
        <f>C46+C57</f>
        <v>0</v>
      </c>
    </row>
    <row r="45" spans="1:3" ht="12.75" hidden="1" customHeight="1" x14ac:dyDescent="0.2">
      <c r="A45" s="29"/>
      <c r="B45" s="28"/>
      <c r="C45" s="16"/>
    </row>
    <row r="46" spans="1:3" ht="12.75" hidden="1" customHeight="1" x14ac:dyDescent="0.2">
      <c r="A46" s="30" t="s">
        <v>5</v>
      </c>
      <c r="B46" s="31" t="s">
        <v>6</v>
      </c>
      <c r="C46" s="16">
        <f>C47+C48+C50+C52+C55</f>
        <v>0</v>
      </c>
    </row>
    <row r="47" spans="1:3" ht="12.75" hidden="1" customHeight="1" x14ac:dyDescent="0.2">
      <c r="A47" s="25" t="s">
        <v>27</v>
      </c>
      <c r="B47" s="31" t="s">
        <v>8</v>
      </c>
      <c r="C47" s="16">
        <f>C134</f>
        <v>0</v>
      </c>
    </row>
    <row r="48" spans="1:3" ht="12.75" hidden="1" customHeight="1" x14ac:dyDescent="0.2">
      <c r="A48" s="25" t="s">
        <v>28</v>
      </c>
      <c r="B48" s="26">
        <v>20</v>
      </c>
      <c r="C48" s="16">
        <f>C135</f>
        <v>0</v>
      </c>
    </row>
    <row r="49" spans="1:3" ht="12.75" hidden="1" customHeight="1" x14ac:dyDescent="0.2">
      <c r="A49" s="25" t="s">
        <v>29</v>
      </c>
      <c r="B49" s="31"/>
      <c r="C49" s="16"/>
    </row>
    <row r="50" spans="1:3" ht="12.75" hidden="1" customHeight="1" x14ac:dyDescent="0.2">
      <c r="A50" s="25" t="s">
        <v>30</v>
      </c>
      <c r="B50" s="31">
        <v>51</v>
      </c>
      <c r="C50" s="16">
        <f>C51</f>
        <v>0</v>
      </c>
    </row>
    <row r="51" spans="1:3" ht="12.75" hidden="1" customHeight="1" x14ac:dyDescent="0.2">
      <c r="A51" s="25"/>
      <c r="B51" s="26" t="s">
        <v>31</v>
      </c>
      <c r="C51" s="16">
        <f>C138</f>
        <v>0</v>
      </c>
    </row>
    <row r="52" spans="1:3" ht="12.75" hidden="1" customHeight="1" x14ac:dyDescent="0.2">
      <c r="A52" s="25" t="s">
        <v>32</v>
      </c>
      <c r="B52" s="26">
        <v>55</v>
      </c>
      <c r="C52" s="16">
        <f>C139</f>
        <v>0</v>
      </c>
    </row>
    <row r="53" spans="1:3" ht="12.75" hidden="1" customHeight="1" x14ac:dyDescent="0.2">
      <c r="A53" s="25"/>
      <c r="B53" s="26" t="s">
        <v>33</v>
      </c>
      <c r="C53" s="16">
        <f>C140</f>
        <v>1300</v>
      </c>
    </row>
    <row r="54" spans="1:3" ht="12.75" hidden="1" customHeight="1" x14ac:dyDescent="0.2">
      <c r="A54" s="25"/>
      <c r="B54" s="26" t="s">
        <v>34</v>
      </c>
      <c r="C54" s="16">
        <f>C141</f>
        <v>0</v>
      </c>
    </row>
    <row r="55" spans="1:3" ht="12.75" hidden="1" customHeight="1" x14ac:dyDescent="0.2">
      <c r="A55" s="25" t="s">
        <v>35</v>
      </c>
      <c r="B55" s="26">
        <v>59</v>
      </c>
      <c r="C55" s="16">
        <f>C142</f>
        <v>0</v>
      </c>
    </row>
    <row r="56" spans="1:3" ht="12.75" hidden="1" customHeight="1" x14ac:dyDescent="0.2">
      <c r="A56" s="25"/>
      <c r="B56" s="26"/>
      <c r="C56" s="16"/>
    </row>
    <row r="57" spans="1:3" ht="12.75" hidden="1" customHeight="1" x14ac:dyDescent="0.2">
      <c r="A57" s="30" t="s">
        <v>17</v>
      </c>
      <c r="B57" s="26">
        <v>70</v>
      </c>
      <c r="C57" s="16">
        <f>C58</f>
        <v>0</v>
      </c>
    </row>
    <row r="58" spans="1:3" ht="12.75" hidden="1" customHeight="1" x14ac:dyDescent="0.2">
      <c r="A58" s="25" t="s">
        <v>19</v>
      </c>
      <c r="B58" s="26">
        <v>71</v>
      </c>
      <c r="C58" s="16">
        <f>C145</f>
        <v>0</v>
      </c>
    </row>
    <row r="59" spans="1:3" ht="12.75" hidden="1" customHeight="1" x14ac:dyDescent="0.2">
      <c r="A59" s="32"/>
      <c r="B59" s="33"/>
      <c r="C59" s="16"/>
    </row>
    <row r="60" spans="1:3" ht="12.75" hidden="1" customHeight="1" x14ac:dyDescent="0.2">
      <c r="A60" s="32" t="s">
        <v>23</v>
      </c>
      <c r="B60" s="33"/>
      <c r="C60" s="16"/>
    </row>
    <row r="61" spans="1:3" ht="12.75" hidden="1" customHeight="1" x14ac:dyDescent="0.2">
      <c r="A61" s="32"/>
      <c r="B61" s="33"/>
      <c r="C61" s="16"/>
    </row>
    <row r="62" spans="1:3" ht="12.75" hidden="1" customHeight="1" x14ac:dyDescent="0.2">
      <c r="A62" s="32"/>
      <c r="B62" s="34">
        <v>540150</v>
      </c>
      <c r="C62" s="16">
        <f>C44</f>
        <v>0</v>
      </c>
    </row>
    <row r="63" spans="1:3" ht="12.75" hidden="1" customHeight="1" x14ac:dyDescent="0.2">
      <c r="A63" s="29"/>
      <c r="B63" s="28"/>
      <c r="C63" s="16"/>
    </row>
    <row r="64" spans="1:3" hidden="1" x14ac:dyDescent="0.2">
      <c r="A64" s="29" t="s">
        <v>36</v>
      </c>
      <c r="B64" s="15" t="s">
        <v>37</v>
      </c>
      <c r="C64" s="16" t="e">
        <f>C66</f>
        <v>#REF!</v>
      </c>
    </row>
    <row r="65" spans="1:3" hidden="1" x14ac:dyDescent="0.2">
      <c r="A65" s="29"/>
      <c r="B65" s="28"/>
      <c r="C65" s="16"/>
    </row>
    <row r="66" spans="1:3" ht="18" hidden="1" customHeight="1" x14ac:dyDescent="0.2">
      <c r="A66" s="30" t="s">
        <v>5</v>
      </c>
      <c r="B66" s="31" t="s">
        <v>6</v>
      </c>
      <c r="C66" s="16" t="e">
        <f>C69+C71+C74</f>
        <v>#REF!</v>
      </c>
    </row>
    <row r="67" spans="1:3" ht="12.75" hidden="1" customHeight="1" x14ac:dyDescent="0.2">
      <c r="A67" s="25" t="s">
        <v>27</v>
      </c>
      <c r="B67" s="31" t="s">
        <v>8</v>
      </c>
      <c r="C67" s="16" t="e">
        <f>+C169+#REF!</f>
        <v>#REF!</v>
      </c>
    </row>
    <row r="68" spans="1:3" ht="12.75" hidden="1" customHeight="1" x14ac:dyDescent="0.2">
      <c r="A68" s="25" t="s">
        <v>28</v>
      </c>
      <c r="B68" s="26">
        <v>20</v>
      </c>
      <c r="C68" s="16" t="e">
        <f>+C170+#REF!</f>
        <v>#REF!</v>
      </c>
    </row>
    <row r="69" spans="1:3" ht="24" hidden="1" customHeight="1" x14ac:dyDescent="0.2">
      <c r="A69" s="20" t="s">
        <v>10</v>
      </c>
      <c r="B69" s="31">
        <v>51</v>
      </c>
      <c r="C69" s="16">
        <f>C171</f>
        <v>14900</v>
      </c>
    </row>
    <row r="70" spans="1:3" ht="12.75" hidden="1" customHeight="1" x14ac:dyDescent="0.2">
      <c r="A70" s="25"/>
      <c r="B70" s="26" t="s">
        <v>31</v>
      </c>
      <c r="C70" s="16" t="e">
        <f>+C172+#REF!</f>
        <v>#REF!</v>
      </c>
    </row>
    <row r="71" spans="1:3" ht="12.75" hidden="1" customHeight="1" x14ac:dyDescent="0.2">
      <c r="A71" s="25" t="s">
        <v>32</v>
      </c>
      <c r="B71" s="26">
        <v>55</v>
      </c>
      <c r="C71" s="16" t="e">
        <f>+C173+#REF!</f>
        <v>#REF!</v>
      </c>
    </row>
    <row r="72" spans="1:3" ht="12.75" hidden="1" customHeight="1" x14ac:dyDescent="0.2">
      <c r="A72" s="25"/>
      <c r="B72" s="26" t="s">
        <v>33</v>
      </c>
      <c r="C72" s="16" t="e">
        <f>+C174+#REF!</f>
        <v>#REF!</v>
      </c>
    </row>
    <row r="73" spans="1:3" ht="12.75" hidden="1" customHeight="1" x14ac:dyDescent="0.2">
      <c r="A73" s="25"/>
      <c r="B73" s="26" t="s">
        <v>34</v>
      </c>
      <c r="C73" s="16" t="e">
        <f>+C175+#REF!</f>
        <v>#REF!</v>
      </c>
    </row>
    <row r="74" spans="1:3" ht="24.75" hidden="1" customHeight="1" x14ac:dyDescent="0.2">
      <c r="A74" s="24" t="s">
        <v>16</v>
      </c>
      <c r="B74" s="26">
        <v>59</v>
      </c>
      <c r="C74" s="16">
        <f>+C176</f>
        <v>108300</v>
      </c>
    </row>
    <row r="75" spans="1:3" ht="12.75" hidden="1" customHeight="1" x14ac:dyDescent="0.2">
      <c r="A75" s="25"/>
      <c r="B75" s="26"/>
      <c r="C75" s="16"/>
    </row>
    <row r="76" spans="1:3" ht="12.75" hidden="1" customHeight="1" x14ac:dyDescent="0.2">
      <c r="A76" s="27"/>
      <c r="B76" s="26">
        <v>70</v>
      </c>
      <c r="C76" s="16" t="e">
        <f>C77</f>
        <v>#REF!</v>
      </c>
    </row>
    <row r="77" spans="1:3" ht="12.75" hidden="1" customHeight="1" x14ac:dyDescent="0.2">
      <c r="A77" s="25" t="s">
        <v>19</v>
      </c>
      <c r="B77" s="26">
        <v>71</v>
      </c>
      <c r="C77" s="16" t="e">
        <f>+C179+#REF!</f>
        <v>#REF!</v>
      </c>
    </row>
    <row r="78" spans="1:3" ht="12.75" hidden="1" customHeight="1" x14ac:dyDescent="0.2">
      <c r="A78" s="32"/>
      <c r="B78" s="33"/>
      <c r="C78" s="16"/>
    </row>
    <row r="79" spans="1:3" ht="12.75" hidden="1" customHeight="1" x14ac:dyDescent="0.2">
      <c r="A79" s="32" t="s">
        <v>23</v>
      </c>
      <c r="B79" s="33"/>
      <c r="C79" s="16"/>
    </row>
    <row r="80" spans="1:3" ht="12.75" hidden="1" customHeight="1" x14ac:dyDescent="0.2">
      <c r="A80" s="32"/>
      <c r="B80" s="33"/>
      <c r="C80" s="16"/>
    </row>
    <row r="81" spans="1:3" ht="12.75" hidden="1" customHeight="1" x14ac:dyDescent="0.2">
      <c r="A81" s="32"/>
      <c r="B81" s="33">
        <v>670150</v>
      </c>
      <c r="C81" s="16" t="e">
        <f>C64</f>
        <v>#REF!</v>
      </c>
    </row>
    <row r="82" spans="1:3" ht="12.75" hidden="1" customHeight="1" x14ac:dyDescent="0.2">
      <c r="A82" s="29"/>
      <c r="B82" s="28"/>
      <c r="C82" s="16"/>
    </row>
    <row r="83" spans="1:3" s="6" customFormat="1" ht="12" hidden="1" customHeight="1" x14ac:dyDescent="0.2">
      <c r="A83" s="36"/>
      <c r="B83" s="13"/>
      <c r="C83" s="37"/>
    </row>
    <row r="84" spans="1:3" s="6" customFormat="1" ht="8.25" customHeight="1" x14ac:dyDescent="0.2">
      <c r="A84" s="36"/>
      <c r="B84" s="13"/>
      <c r="C84" s="37"/>
    </row>
    <row r="85" spans="1:3" s="17" customFormat="1" ht="21.75" customHeight="1" x14ac:dyDescent="0.2">
      <c r="A85" s="14" t="s">
        <v>38</v>
      </c>
      <c r="B85" s="15">
        <v>5001</v>
      </c>
      <c r="C85" s="16">
        <f>C86+C94</f>
        <v>244131</v>
      </c>
    </row>
    <row r="86" spans="1:3" ht="19.5" customHeight="1" x14ac:dyDescent="0.2">
      <c r="A86" s="30" t="s">
        <v>5</v>
      </c>
      <c r="B86" s="31" t="s">
        <v>6</v>
      </c>
      <c r="C86" s="16">
        <f>SUM(C87:C93)</f>
        <v>244131</v>
      </c>
    </row>
    <row r="87" spans="1:3" ht="21" customHeight="1" x14ac:dyDescent="0.2">
      <c r="A87" s="20" t="s">
        <v>7</v>
      </c>
      <c r="B87" s="31" t="s">
        <v>8</v>
      </c>
      <c r="C87" s="16">
        <f>+C115+C134+C169</f>
        <v>54797</v>
      </c>
    </row>
    <row r="88" spans="1:3" ht="24" customHeight="1" x14ac:dyDescent="0.2">
      <c r="A88" s="20" t="s">
        <v>9</v>
      </c>
      <c r="B88" s="26">
        <v>20</v>
      </c>
      <c r="C88" s="16">
        <f>+C116+C135+C170</f>
        <v>25000</v>
      </c>
    </row>
    <row r="89" spans="1:3" ht="29.25" customHeight="1" x14ac:dyDescent="0.2">
      <c r="A89" s="20" t="s">
        <v>10</v>
      </c>
      <c r="B89" s="31">
        <v>51</v>
      </c>
      <c r="C89" s="16">
        <f>+C117+C171</f>
        <v>18900</v>
      </c>
    </row>
    <row r="90" spans="1:3" ht="22.5" customHeight="1" x14ac:dyDescent="0.2">
      <c r="A90" s="21" t="s">
        <v>11</v>
      </c>
      <c r="B90" s="26">
        <v>55</v>
      </c>
      <c r="C90" s="16">
        <f>+C119+C139+C173</f>
        <v>948</v>
      </c>
    </row>
    <row r="91" spans="1:3" ht="39" hidden="1" customHeight="1" x14ac:dyDescent="0.2">
      <c r="A91" s="22" t="s">
        <v>12</v>
      </c>
      <c r="B91" s="26" t="s">
        <v>13</v>
      </c>
      <c r="C91" s="23">
        <f>C104</f>
        <v>0</v>
      </c>
    </row>
    <row r="92" spans="1:3" ht="34.5" customHeight="1" x14ac:dyDescent="0.2">
      <c r="A92" s="22" t="s">
        <v>14</v>
      </c>
      <c r="B92" s="26" t="s">
        <v>15</v>
      </c>
      <c r="C92" s="23">
        <f>C105</f>
        <v>34586</v>
      </c>
    </row>
    <row r="93" spans="1:3" ht="24.75" customHeight="1" x14ac:dyDescent="0.2">
      <c r="A93" s="24" t="s">
        <v>16</v>
      </c>
      <c r="B93" s="26">
        <v>59</v>
      </c>
      <c r="C93" s="16">
        <f>+C122+C142+C176</f>
        <v>109900</v>
      </c>
    </row>
    <row r="94" spans="1:3" ht="20.25" hidden="1" customHeight="1" x14ac:dyDescent="0.2">
      <c r="A94" s="20" t="s">
        <v>17</v>
      </c>
      <c r="B94" s="26">
        <v>70</v>
      </c>
      <c r="C94" s="16">
        <f>C107</f>
        <v>0</v>
      </c>
    </row>
    <row r="95" spans="1:3" ht="25.5" hidden="1" customHeight="1" x14ac:dyDescent="0.2">
      <c r="A95" s="20" t="s">
        <v>18</v>
      </c>
      <c r="B95" s="26">
        <v>71</v>
      </c>
      <c r="C95" s="16">
        <f>C108</f>
        <v>0</v>
      </c>
    </row>
    <row r="96" spans="1:3" ht="21" customHeight="1" x14ac:dyDescent="0.2">
      <c r="A96" s="27" t="s">
        <v>39</v>
      </c>
      <c r="B96" s="28"/>
      <c r="C96" s="16"/>
    </row>
    <row r="97" spans="1:4" ht="23.25" customHeight="1" x14ac:dyDescent="0.2">
      <c r="A97" s="14" t="s">
        <v>40</v>
      </c>
      <c r="B97" s="15" t="s">
        <v>41</v>
      </c>
      <c r="C97" s="16">
        <f>C99+C107</f>
        <v>120931</v>
      </c>
    </row>
    <row r="98" spans="1:4" ht="3.75" customHeight="1" x14ac:dyDescent="0.2">
      <c r="A98" s="27"/>
      <c r="B98" s="28"/>
      <c r="C98" s="16"/>
    </row>
    <row r="99" spans="1:4" x14ac:dyDescent="0.2">
      <c r="A99" s="30" t="s">
        <v>5</v>
      </c>
      <c r="B99" s="31" t="s">
        <v>6</v>
      </c>
      <c r="C99" s="16">
        <f>SUM(C100:C106)</f>
        <v>120931</v>
      </c>
    </row>
    <row r="100" spans="1:4" ht="27.75" customHeight="1" x14ac:dyDescent="0.2">
      <c r="A100" s="20" t="s">
        <v>7</v>
      </c>
      <c r="B100" s="31" t="s">
        <v>8</v>
      </c>
      <c r="C100" s="38">
        <f>+C115+C134</f>
        <v>54797</v>
      </c>
    </row>
    <row r="101" spans="1:4" ht="21" customHeight="1" x14ac:dyDescent="0.2">
      <c r="A101" s="20" t="s">
        <v>9</v>
      </c>
      <c r="B101" s="26">
        <v>20</v>
      </c>
      <c r="C101" s="38">
        <f>+C116+C135</f>
        <v>25000</v>
      </c>
    </row>
    <row r="102" spans="1:4" ht="27.75" customHeight="1" x14ac:dyDescent="0.2">
      <c r="A102" s="20" t="s">
        <v>10</v>
      </c>
      <c r="B102" s="31">
        <v>51</v>
      </c>
      <c r="C102" s="16">
        <f>+C117</f>
        <v>4000</v>
      </c>
    </row>
    <row r="103" spans="1:4" ht="21.75" customHeight="1" x14ac:dyDescent="0.2">
      <c r="A103" s="21" t="s">
        <v>11</v>
      </c>
      <c r="B103" s="26">
        <v>55</v>
      </c>
      <c r="C103" s="16">
        <f>+C119+C139</f>
        <v>948</v>
      </c>
    </row>
    <row r="104" spans="1:4" ht="36.75" hidden="1" customHeight="1" x14ac:dyDescent="0.2">
      <c r="A104" s="22" t="s">
        <v>12</v>
      </c>
      <c r="B104" s="26" t="s">
        <v>13</v>
      </c>
      <c r="C104" s="23">
        <f>C120</f>
        <v>0</v>
      </c>
    </row>
    <row r="105" spans="1:4" ht="39" customHeight="1" x14ac:dyDescent="0.2">
      <c r="A105" s="22" t="s">
        <v>14</v>
      </c>
      <c r="B105" s="26" t="s">
        <v>15</v>
      </c>
      <c r="C105" s="23">
        <f>C121</f>
        <v>34586</v>
      </c>
    </row>
    <row r="106" spans="1:4" ht="26.25" customHeight="1" x14ac:dyDescent="0.2">
      <c r="A106" s="24" t="s">
        <v>16</v>
      </c>
      <c r="B106" s="26">
        <v>59</v>
      </c>
      <c r="C106" s="38">
        <f>+C122+C142</f>
        <v>1600</v>
      </c>
    </row>
    <row r="107" spans="1:4" ht="25.5" hidden="1" customHeight="1" x14ac:dyDescent="0.2">
      <c r="A107" s="30" t="s">
        <v>17</v>
      </c>
      <c r="B107" s="26">
        <v>70</v>
      </c>
      <c r="C107" s="16">
        <f>C123</f>
        <v>0</v>
      </c>
    </row>
    <row r="108" spans="1:4" ht="25.5" hidden="1" customHeight="1" x14ac:dyDescent="0.2">
      <c r="A108" s="20" t="s">
        <v>18</v>
      </c>
      <c r="B108" s="26">
        <v>71</v>
      </c>
      <c r="C108" s="38">
        <f>C107</f>
        <v>0</v>
      </c>
    </row>
    <row r="109" spans="1:4" ht="9" customHeight="1" x14ac:dyDescent="0.2">
      <c r="A109" s="27"/>
      <c r="B109" s="28"/>
      <c r="C109" s="16"/>
    </row>
    <row r="110" spans="1:4" ht="14.25" customHeight="1" x14ac:dyDescent="0.2">
      <c r="A110" s="27" t="s">
        <v>42</v>
      </c>
      <c r="B110" s="28"/>
      <c r="C110" s="16"/>
    </row>
    <row r="111" spans="1:4" ht="8.25" customHeight="1" x14ac:dyDescent="0.2">
      <c r="A111" s="27"/>
      <c r="B111" s="28"/>
      <c r="C111" s="16"/>
    </row>
    <row r="112" spans="1:4" x14ac:dyDescent="0.2">
      <c r="A112" s="29" t="s">
        <v>43</v>
      </c>
      <c r="B112" s="15" t="s">
        <v>44</v>
      </c>
      <c r="C112" s="16">
        <f>C114+C123</f>
        <v>120931</v>
      </c>
      <c r="D112" s="53"/>
    </row>
    <row r="113" spans="1:3" ht="8.25" customHeight="1" x14ac:dyDescent="0.2">
      <c r="A113" s="27"/>
      <c r="B113" s="28"/>
      <c r="C113" s="16"/>
    </row>
    <row r="114" spans="1:3" x14ac:dyDescent="0.2">
      <c r="A114" s="30" t="s">
        <v>5</v>
      </c>
      <c r="B114" s="39" t="s">
        <v>6</v>
      </c>
      <c r="C114" s="16">
        <f>SUM(C115:C122)</f>
        <v>120931</v>
      </c>
    </row>
    <row r="115" spans="1:3" ht="24.75" customHeight="1" x14ac:dyDescent="0.2">
      <c r="A115" s="20" t="s">
        <v>7</v>
      </c>
      <c r="B115" s="31" t="s">
        <v>8</v>
      </c>
      <c r="C115" s="40">
        <v>54797</v>
      </c>
    </row>
    <row r="116" spans="1:3" ht="24" customHeight="1" x14ac:dyDescent="0.2">
      <c r="A116" s="20" t="s">
        <v>9</v>
      </c>
      <c r="B116" s="26">
        <v>20</v>
      </c>
      <c r="C116" s="41">
        <v>25000</v>
      </c>
    </row>
    <row r="117" spans="1:3" ht="24" customHeight="1" x14ac:dyDescent="0.2">
      <c r="A117" s="20" t="s">
        <v>10</v>
      </c>
      <c r="B117" s="31">
        <v>51</v>
      </c>
      <c r="C117" s="41">
        <v>4000</v>
      </c>
    </row>
    <row r="118" spans="1:3" ht="12.75" hidden="1" customHeight="1" x14ac:dyDescent="0.2">
      <c r="A118" s="25"/>
      <c r="B118" s="26"/>
      <c r="C118" s="41"/>
    </row>
    <row r="119" spans="1:3" ht="21" customHeight="1" x14ac:dyDescent="0.2">
      <c r="A119" s="21" t="s">
        <v>11</v>
      </c>
      <c r="B119" s="26">
        <v>55</v>
      </c>
      <c r="C119" s="41">
        <v>948</v>
      </c>
    </row>
    <row r="120" spans="1:3" ht="37.5" hidden="1" customHeight="1" x14ac:dyDescent="0.2">
      <c r="A120" s="22" t="s">
        <v>12</v>
      </c>
      <c r="B120" s="26" t="s">
        <v>13</v>
      </c>
      <c r="C120" s="41"/>
    </row>
    <row r="121" spans="1:3" ht="34.5" customHeight="1" x14ac:dyDescent="0.2">
      <c r="A121" s="22" t="s">
        <v>14</v>
      </c>
      <c r="B121" s="26" t="s">
        <v>15</v>
      </c>
      <c r="C121" s="41">
        <v>34586</v>
      </c>
    </row>
    <row r="122" spans="1:3" ht="23.25" customHeight="1" x14ac:dyDescent="0.2">
      <c r="A122" s="24" t="s">
        <v>16</v>
      </c>
      <c r="B122" s="26">
        <v>59</v>
      </c>
      <c r="C122" s="41">
        <v>1600</v>
      </c>
    </row>
    <row r="123" spans="1:3" s="44" customFormat="1" ht="23.25" hidden="1" customHeight="1" x14ac:dyDescent="0.2">
      <c r="A123" s="42" t="s">
        <v>18</v>
      </c>
      <c r="B123" s="43">
        <v>70</v>
      </c>
      <c r="C123" s="16">
        <f>C124</f>
        <v>0</v>
      </c>
    </row>
    <row r="124" spans="1:3" ht="31.5" hidden="1" customHeight="1" x14ac:dyDescent="0.2">
      <c r="A124" s="20" t="s">
        <v>18</v>
      </c>
      <c r="B124" s="26">
        <v>71</v>
      </c>
      <c r="C124" s="41"/>
    </row>
    <row r="125" spans="1:3" ht="15.75" customHeight="1" x14ac:dyDescent="0.2">
      <c r="A125" s="32"/>
      <c r="B125" s="33"/>
      <c r="C125" s="41"/>
    </row>
    <row r="126" spans="1:3" ht="12.75" hidden="1" customHeight="1" x14ac:dyDescent="0.2">
      <c r="A126" s="32" t="s">
        <v>23</v>
      </c>
      <c r="B126" s="33"/>
      <c r="C126" s="41"/>
    </row>
    <row r="127" spans="1:3" ht="6.75" hidden="1" customHeight="1" x14ac:dyDescent="0.2">
      <c r="A127" s="32"/>
      <c r="B127" s="33"/>
      <c r="C127" s="41"/>
    </row>
    <row r="128" spans="1:3" ht="12.75" hidden="1" customHeight="1" x14ac:dyDescent="0.2">
      <c r="A128" s="32"/>
      <c r="B128" s="33">
        <v>510101</v>
      </c>
      <c r="C128" s="41">
        <f>C129</f>
        <v>120931</v>
      </c>
    </row>
    <row r="129" spans="1:3" ht="12.75" hidden="1" customHeight="1" x14ac:dyDescent="0.2">
      <c r="A129" s="32"/>
      <c r="B129" s="33">
        <v>51010103</v>
      </c>
      <c r="C129" s="41">
        <f>C112</f>
        <v>120931</v>
      </c>
    </row>
    <row r="130" spans="1:3" x14ac:dyDescent="0.2">
      <c r="A130" s="32"/>
      <c r="B130" s="33"/>
      <c r="C130" s="41"/>
    </row>
    <row r="131" spans="1:3" ht="12.75" hidden="1" customHeight="1" x14ac:dyDescent="0.2">
      <c r="A131" s="29" t="s">
        <v>45</v>
      </c>
      <c r="B131" s="43" t="s">
        <v>46</v>
      </c>
      <c r="C131" s="16">
        <f>C133+C144</f>
        <v>0</v>
      </c>
    </row>
    <row r="132" spans="1:3" ht="12.75" hidden="1" customHeight="1" x14ac:dyDescent="0.2">
      <c r="A132" s="29"/>
      <c r="B132" s="28"/>
      <c r="C132" s="16"/>
    </row>
    <row r="133" spans="1:3" ht="12.75" hidden="1" customHeight="1" x14ac:dyDescent="0.2">
      <c r="A133" s="30" t="s">
        <v>5</v>
      </c>
      <c r="B133" s="31" t="s">
        <v>6</v>
      </c>
      <c r="C133" s="38">
        <f>C134+C135+C137+C139+C142</f>
        <v>0</v>
      </c>
    </row>
    <row r="134" spans="1:3" ht="12.75" hidden="1" customHeight="1" x14ac:dyDescent="0.2">
      <c r="A134" s="25" t="s">
        <v>27</v>
      </c>
      <c r="B134" s="31" t="s">
        <v>8</v>
      </c>
      <c r="C134" s="40"/>
    </row>
    <row r="135" spans="1:3" ht="12.75" hidden="1" customHeight="1" x14ac:dyDescent="0.2">
      <c r="A135" s="25" t="s">
        <v>28</v>
      </c>
      <c r="B135" s="26">
        <v>20</v>
      </c>
      <c r="C135" s="41">
        <v>0</v>
      </c>
    </row>
    <row r="136" spans="1:3" ht="12.75" hidden="1" customHeight="1" x14ac:dyDescent="0.2">
      <c r="A136" s="25" t="s">
        <v>29</v>
      </c>
      <c r="B136" s="31"/>
      <c r="C136" s="41"/>
    </row>
    <row r="137" spans="1:3" ht="12.75" hidden="1" customHeight="1" x14ac:dyDescent="0.2">
      <c r="A137" s="25" t="s">
        <v>30</v>
      </c>
      <c r="B137" s="31">
        <v>51</v>
      </c>
      <c r="C137" s="41">
        <f>C138</f>
        <v>0</v>
      </c>
    </row>
    <row r="138" spans="1:3" ht="12.75" hidden="1" customHeight="1" x14ac:dyDescent="0.2">
      <c r="A138" s="25"/>
      <c r="B138" s="26" t="s">
        <v>31</v>
      </c>
      <c r="C138" s="41"/>
    </row>
    <row r="139" spans="1:3" ht="12.75" hidden="1" customHeight="1" x14ac:dyDescent="0.2">
      <c r="A139" s="25" t="s">
        <v>32</v>
      </c>
      <c r="B139" s="26">
        <v>55</v>
      </c>
      <c r="C139" s="41">
        <v>0</v>
      </c>
    </row>
    <row r="140" spans="1:3" ht="12.75" hidden="1" customHeight="1" x14ac:dyDescent="0.2">
      <c r="A140" s="25"/>
      <c r="B140" s="26" t="s">
        <v>33</v>
      </c>
      <c r="C140" s="41">
        <v>1300</v>
      </c>
    </row>
    <row r="141" spans="1:3" ht="12.75" hidden="1" customHeight="1" x14ac:dyDescent="0.2">
      <c r="A141" s="25"/>
      <c r="B141" s="26" t="s">
        <v>34</v>
      </c>
      <c r="C141" s="41"/>
    </row>
    <row r="142" spans="1:3" ht="12.75" hidden="1" customHeight="1" x14ac:dyDescent="0.2">
      <c r="A142" s="25" t="s">
        <v>35</v>
      </c>
      <c r="B142" s="26">
        <v>59</v>
      </c>
      <c r="C142" s="41"/>
    </row>
    <row r="143" spans="1:3" ht="12.75" hidden="1" customHeight="1" x14ac:dyDescent="0.2">
      <c r="A143" s="25"/>
      <c r="B143" s="26"/>
      <c r="C143" s="41"/>
    </row>
    <row r="144" spans="1:3" ht="12.75" hidden="1" customHeight="1" x14ac:dyDescent="0.2">
      <c r="A144" s="30" t="s">
        <v>17</v>
      </c>
      <c r="B144" s="26">
        <v>70</v>
      </c>
      <c r="C144" s="16">
        <f>C145</f>
        <v>0</v>
      </c>
    </row>
    <row r="145" spans="1:3" ht="12.75" hidden="1" customHeight="1" x14ac:dyDescent="0.2">
      <c r="A145" s="25" t="s">
        <v>19</v>
      </c>
      <c r="B145" s="26">
        <v>71</v>
      </c>
      <c r="C145" s="41">
        <v>0</v>
      </c>
    </row>
    <row r="146" spans="1:3" ht="12.75" hidden="1" customHeight="1" x14ac:dyDescent="0.2">
      <c r="A146" s="32"/>
      <c r="B146" s="33"/>
      <c r="C146" s="41"/>
    </row>
    <row r="147" spans="1:3" ht="12.75" hidden="1" customHeight="1" x14ac:dyDescent="0.2">
      <c r="A147" s="32" t="s">
        <v>23</v>
      </c>
      <c r="B147" s="33"/>
      <c r="C147" s="41"/>
    </row>
    <row r="148" spans="1:3" ht="12.75" hidden="1" customHeight="1" x14ac:dyDescent="0.2">
      <c r="A148" s="32"/>
      <c r="B148" s="33"/>
      <c r="C148" s="41"/>
    </row>
    <row r="149" spans="1:3" ht="12.75" hidden="1" customHeight="1" x14ac:dyDescent="0.2">
      <c r="A149" s="32"/>
      <c r="B149" s="33">
        <v>540150</v>
      </c>
      <c r="C149" s="41">
        <f>C131</f>
        <v>0</v>
      </c>
    </row>
    <row r="150" spans="1:3" ht="12.75" hidden="1" customHeight="1" x14ac:dyDescent="0.2">
      <c r="A150" s="32"/>
      <c r="B150" s="33"/>
      <c r="C150" s="41"/>
    </row>
    <row r="151" spans="1:3" x14ac:dyDescent="0.2">
      <c r="A151" s="29" t="s">
        <v>47</v>
      </c>
      <c r="B151" s="15" t="s">
        <v>48</v>
      </c>
      <c r="C151" s="16">
        <f>C153+C163</f>
        <v>123200</v>
      </c>
    </row>
    <row r="152" spans="1:3" ht="6.75" customHeight="1" x14ac:dyDescent="0.2">
      <c r="A152" s="29"/>
      <c r="B152" s="28"/>
      <c r="C152" s="16"/>
    </row>
    <row r="153" spans="1:3" x14ac:dyDescent="0.2">
      <c r="A153" s="30" t="s">
        <v>5</v>
      </c>
      <c r="B153" s="31" t="s">
        <v>6</v>
      </c>
      <c r="C153" s="38">
        <f>C154+C155+C156+C158+C161</f>
        <v>123200</v>
      </c>
    </row>
    <row r="154" spans="1:3" ht="12.75" hidden="1" customHeight="1" x14ac:dyDescent="0.2">
      <c r="A154" s="25" t="s">
        <v>27</v>
      </c>
      <c r="B154" s="31" t="s">
        <v>8</v>
      </c>
      <c r="C154" s="38">
        <f>C169</f>
        <v>0</v>
      </c>
    </row>
    <row r="155" spans="1:3" ht="12.75" hidden="1" customHeight="1" x14ac:dyDescent="0.2">
      <c r="A155" s="25" t="s">
        <v>28</v>
      </c>
      <c r="B155" s="26">
        <v>20</v>
      </c>
      <c r="C155" s="38">
        <f>C170</f>
        <v>0</v>
      </c>
    </row>
    <row r="156" spans="1:3" ht="22.5" customHeight="1" x14ac:dyDescent="0.2">
      <c r="A156" s="20" t="s">
        <v>10</v>
      </c>
      <c r="B156" s="31">
        <v>51</v>
      </c>
      <c r="C156" s="16">
        <f t="shared" ref="C156:C161" si="0">C171</f>
        <v>14900</v>
      </c>
    </row>
    <row r="157" spans="1:3" ht="12.75" hidden="1" customHeight="1" x14ac:dyDescent="0.2">
      <c r="A157" s="25"/>
      <c r="B157" s="26" t="s">
        <v>31</v>
      </c>
      <c r="C157" s="38">
        <f t="shared" si="0"/>
        <v>4400</v>
      </c>
    </row>
    <row r="158" spans="1:3" ht="12.75" hidden="1" customHeight="1" x14ac:dyDescent="0.2">
      <c r="A158" s="25" t="s">
        <v>32</v>
      </c>
      <c r="B158" s="26">
        <v>55</v>
      </c>
      <c r="C158" s="16">
        <f t="shared" si="0"/>
        <v>0</v>
      </c>
    </row>
    <row r="159" spans="1:3" ht="12.75" hidden="1" customHeight="1" x14ac:dyDescent="0.2">
      <c r="A159" s="25"/>
      <c r="B159" s="26" t="s">
        <v>33</v>
      </c>
      <c r="C159" s="38">
        <f t="shared" si="0"/>
        <v>2537</v>
      </c>
    </row>
    <row r="160" spans="1:3" ht="12.75" hidden="1" customHeight="1" x14ac:dyDescent="0.2">
      <c r="A160" s="25"/>
      <c r="B160" s="26" t="s">
        <v>34</v>
      </c>
      <c r="C160" s="38">
        <f t="shared" si="0"/>
        <v>0</v>
      </c>
    </row>
    <row r="161" spans="1:3" x14ac:dyDescent="0.2">
      <c r="A161" s="24" t="s">
        <v>16</v>
      </c>
      <c r="B161" s="26">
        <v>59</v>
      </c>
      <c r="C161" s="38">
        <f t="shared" si="0"/>
        <v>108300</v>
      </c>
    </row>
    <row r="162" spans="1:3" ht="12.75" hidden="1" customHeight="1" x14ac:dyDescent="0.2">
      <c r="A162" s="25"/>
      <c r="B162" s="26"/>
      <c r="C162" s="41"/>
    </row>
    <row r="163" spans="1:3" ht="12.75" hidden="1" customHeight="1" x14ac:dyDescent="0.2">
      <c r="A163" s="27"/>
      <c r="B163" s="26">
        <v>70</v>
      </c>
      <c r="C163" s="41">
        <f>C164</f>
        <v>0</v>
      </c>
    </row>
    <row r="164" spans="1:3" ht="12.75" hidden="1" customHeight="1" x14ac:dyDescent="0.2">
      <c r="A164" s="25" t="s">
        <v>19</v>
      </c>
      <c r="B164" s="26">
        <v>71</v>
      </c>
      <c r="C164" s="40">
        <f>C179</f>
        <v>0</v>
      </c>
    </row>
    <row r="165" spans="1:3" ht="17.25" customHeight="1" x14ac:dyDescent="0.2">
      <c r="A165" s="27" t="s">
        <v>42</v>
      </c>
      <c r="B165" s="33"/>
      <c r="C165" s="41"/>
    </row>
    <row r="166" spans="1:3" ht="23.25" customHeight="1" x14ac:dyDescent="0.2">
      <c r="A166" s="29" t="s">
        <v>49</v>
      </c>
      <c r="B166" s="43" t="s">
        <v>50</v>
      </c>
      <c r="C166" s="16">
        <f>C168+C178</f>
        <v>123200</v>
      </c>
    </row>
    <row r="167" spans="1:3" x14ac:dyDescent="0.2">
      <c r="A167" s="29"/>
      <c r="B167" s="28"/>
      <c r="C167" s="16"/>
    </row>
    <row r="168" spans="1:3" x14ac:dyDescent="0.2">
      <c r="A168" s="30" t="s">
        <v>5</v>
      </c>
      <c r="B168" s="31" t="s">
        <v>6</v>
      </c>
      <c r="C168" s="38">
        <f>C169+C170+C171+C173+C176</f>
        <v>123200</v>
      </c>
    </row>
    <row r="169" spans="1:3" ht="12.75" hidden="1" customHeight="1" x14ac:dyDescent="0.2">
      <c r="A169" s="25" t="s">
        <v>27</v>
      </c>
      <c r="B169" s="31" t="s">
        <v>8</v>
      </c>
      <c r="C169" s="40"/>
    </row>
    <row r="170" spans="1:3" ht="12.75" hidden="1" customHeight="1" x14ac:dyDescent="0.2">
      <c r="A170" s="25" t="s">
        <v>28</v>
      </c>
      <c r="B170" s="26">
        <v>20</v>
      </c>
      <c r="C170" s="41"/>
    </row>
    <row r="171" spans="1:3" ht="21.75" customHeight="1" x14ac:dyDescent="0.2">
      <c r="A171" s="20" t="s">
        <v>10</v>
      </c>
      <c r="B171" s="31">
        <v>51</v>
      </c>
      <c r="C171" s="45">
        <v>14900</v>
      </c>
    </row>
    <row r="172" spans="1:3" ht="12.75" hidden="1" customHeight="1" x14ac:dyDescent="0.2">
      <c r="A172" s="25"/>
      <c r="B172" s="26" t="s">
        <v>31</v>
      </c>
      <c r="C172" s="41">
        <v>4400</v>
      </c>
    </row>
    <row r="173" spans="1:3" ht="12.75" hidden="1" customHeight="1" x14ac:dyDescent="0.2">
      <c r="A173" s="25" t="s">
        <v>32</v>
      </c>
      <c r="B173" s="26">
        <v>55</v>
      </c>
      <c r="C173" s="41"/>
    </row>
    <row r="174" spans="1:3" ht="12.75" hidden="1" customHeight="1" x14ac:dyDescent="0.2">
      <c r="A174" s="25"/>
      <c r="B174" s="26" t="s">
        <v>33</v>
      </c>
      <c r="C174" s="41">
        <v>2537</v>
      </c>
    </row>
    <row r="175" spans="1:3" ht="12.75" hidden="1" customHeight="1" x14ac:dyDescent="0.2">
      <c r="A175" s="25"/>
      <c r="B175" s="26" t="s">
        <v>34</v>
      </c>
      <c r="C175" s="41"/>
    </row>
    <row r="176" spans="1:3" ht="25.5" customHeight="1" x14ac:dyDescent="0.2">
      <c r="A176" s="24" t="s">
        <v>16</v>
      </c>
      <c r="B176" s="26">
        <v>59</v>
      </c>
      <c r="C176" s="41">
        <v>108300</v>
      </c>
    </row>
    <row r="177" spans="1:3" ht="12.75" hidden="1" customHeight="1" x14ac:dyDescent="0.2">
      <c r="A177" s="25"/>
      <c r="B177" s="26"/>
      <c r="C177" s="41"/>
    </row>
    <row r="178" spans="1:3" ht="12.75" hidden="1" customHeight="1" x14ac:dyDescent="0.2">
      <c r="A178" s="27"/>
      <c r="B178" s="26">
        <v>70</v>
      </c>
      <c r="C178" s="16">
        <f>C179</f>
        <v>0</v>
      </c>
    </row>
    <row r="179" spans="1:3" ht="12.75" hidden="1" customHeight="1" x14ac:dyDescent="0.2">
      <c r="A179" s="25" t="s">
        <v>19</v>
      </c>
      <c r="B179" s="26">
        <v>71</v>
      </c>
      <c r="C179" s="16"/>
    </row>
    <row r="180" spans="1:3" ht="12.75" hidden="1" customHeight="1" x14ac:dyDescent="0.2">
      <c r="A180" s="32"/>
      <c r="B180" s="33"/>
      <c r="C180" s="38"/>
    </row>
    <row r="181" spans="1:3" hidden="1" x14ac:dyDescent="0.2">
      <c r="A181" s="32" t="s">
        <v>23</v>
      </c>
      <c r="B181" s="33"/>
      <c r="C181" s="41"/>
    </row>
    <row r="182" spans="1:3" ht="4.5" customHeight="1" x14ac:dyDescent="0.2">
      <c r="A182" s="32"/>
      <c r="B182" s="33"/>
      <c r="C182" s="41"/>
    </row>
    <row r="183" spans="1:3" hidden="1" x14ac:dyDescent="0.2">
      <c r="A183" s="42" t="s">
        <v>51</v>
      </c>
      <c r="B183" s="46">
        <v>670150</v>
      </c>
      <c r="C183" s="41">
        <f>C166</f>
        <v>123200</v>
      </c>
    </row>
    <row r="184" spans="1:3" x14ac:dyDescent="0.2">
      <c r="A184" s="54"/>
      <c r="B184" s="47"/>
      <c r="C184" s="48"/>
    </row>
    <row r="185" spans="1:3" s="17" customFormat="1" ht="22.5" hidden="1" customHeight="1" x14ac:dyDescent="0.2">
      <c r="A185" s="14" t="s">
        <v>52</v>
      </c>
      <c r="B185" s="15">
        <v>5008</v>
      </c>
      <c r="C185" s="38">
        <f>C187</f>
        <v>0</v>
      </c>
    </row>
    <row r="186" spans="1:3" s="17" customFormat="1" ht="5.25" hidden="1" customHeight="1" x14ac:dyDescent="0.2">
      <c r="A186" s="14"/>
      <c r="B186" s="49"/>
      <c r="C186" s="16"/>
    </row>
    <row r="187" spans="1:3" ht="12.75" hidden="1" customHeight="1" x14ac:dyDescent="0.2">
      <c r="A187" s="30" t="s">
        <v>5</v>
      </c>
      <c r="B187" s="31" t="s">
        <v>6</v>
      </c>
      <c r="C187" s="16">
        <f>C189</f>
        <v>0</v>
      </c>
    </row>
    <row r="188" spans="1:3" ht="6.75" hidden="1" customHeight="1" x14ac:dyDescent="0.2">
      <c r="A188" s="25"/>
      <c r="B188" s="26"/>
      <c r="C188" s="16"/>
    </row>
    <row r="189" spans="1:3" ht="25.5" hidden="1" customHeight="1" x14ac:dyDescent="0.2">
      <c r="A189" s="22" t="s">
        <v>12</v>
      </c>
      <c r="B189" s="26" t="s">
        <v>13</v>
      </c>
      <c r="C189" s="16">
        <f>C196</f>
        <v>0</v>
      </c>
    </row>
    <row r="190" spans="1:3" ht="12.75" hidden="1" customHeight="1" x14ac:dyDescent="0.2">
      <c r="A190" s="27"/>
      <c r="B190" s="26"/>
      <c r="C190" s="16"/>
    </row>
    <row r="191" spans="1:3" ht="12.75" hidden="1" customHeight="1" x14ac:dyDescent="0.2">
      <c r="A191" s="27" t="s">
        <v>42</v>
      </c>
      <c r="B191" s="28"/>
      <c r="C191" s="41"/>
    </row>
    <row r="192" spans="1:3" ht="12.75" hidden="1" customHeight="1" x14ac:dyDescent="0.2">
      <c r="A192" s="29" t="s">
        <v>53</v>
      </c>
      <c r="B192" s="15" t="s">
        <v>54</v>
      </c>
      <c r="C192" s="16">
        <f>C194</f>
        <v>0</v>
      </c>
    </row>
    <row r="193" spans="1:3" ht="10.5" hidden="1" customHeight="1" x14ac:dyDescent="0.2">
      <c r="A193" s="27"/>
      <c r="B193" s="28"/>
      <c r="C193" s="16"/>
    </row>
    <row r="194" spans="1:3" ht="12.75" hidden="1" customHeight="1" x14ac:dyDescent="0.2">
      <c r="A194" s="30" t="s">
        <v>5</v>
      </c>
      <c r="B194" s="31" t="s">
        <v>6</v>
      </c>
      <c r="C194" s="38">
        <f>C196</f>
        <v>0</v>
      </c>
    </row>
    <row r="195" spans="1:3" ht="6.75" hidden="1" customHeight="1" x14ac:dyDescent="0.2">
      <c r="A195" s="25"/>
      <c r="B195" s="26"/>
      <c r="C195" s="41"/>
    </row>
    <row r="196" spans="1:3" ht="25.5" hidden="1" customHeight="1" x14ac:dyDescent="0.2">
      <c r="A196" s="22" t="s">
        <v>12</v>
      </c>
      <c r="B196" s="26" t="s">
        <v>13</v>
      </c>
      <c r="C196" s="41"/>
    </row>
    <row r="197" spans="1:3" ht="52.5" customHeight="1" x14ac:dyDescent="0.2">
      <c r="A197" s="52"/>
    </row>
    <row r="198" spans="1:3" ht="12.75" customHeight="1" x14ac:dyDescent="0.2">
      <c r="A198" s="67"/>
      <c r="B198" s="67"/>
      <c r="C198" s="67"/>
    </row>
    <row r="199" spans="1:3" ht="31.5" customHeight="1" x14ac:dyDescent="0.2">
      <c r="A199" s="62"/>
      <c r="B199" s="62"/>
      <c r="C199" s="62"/>
    </row>
    <row r="200" spans="1:3" x14ac:dyDescent="0.2">
      <c r="A200" s="63"/>
      <c r="B200" s="63"/>
      <c r="C200" s="63"/>
    </row>
    <row r="201" spans="1:3" ht="18" customHeight="1" x14ac:dyDescent="0.2"/>
    <row r="202" spans="1:3" ht="15.75" customHeight="1" x14ac:dyDescent="0.2">
      <c r="B202" s="61"/>
      <c r="C202" s="61"/>
    </row>
  </sheetData>
  <mergeCells count="9">
    <mergeCell ref="B2:C2"/>
    <mergeCell ref="A3:C3"/>
    <mergeCell ref="C6:C8"/>
    <mergeCell ref="B202:C202"/>
    <mergeCell ref="A199:C199"/>
    <mergeCell ref="A200:C200"/>
    <mergeCell ref="B6:B8"/>
    <mergeCell ref="A198:C198"/>
    <mergeCell ref="A4:C4"/>
  </mergeCells>
  <phoneticPr fontId="19" type="noConversion"/>
  <printOptions horizontalCentered="1"/>
  <pageMargins left="0.47244094488188981" right="0.39370078740157483" top="0.36" bottom="0.22" header="0.16" footer="0.17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56.85546875" style="3" customWidth="1"/>
    <col min="2" max="2" width="10.140625" style="2" customWidth="1"/>
    <col min="3" max="3" width="13" style="3" customWidth="1"/>
    <col min="4" max="16384" width="9.140625" style="4"/>
  </cols>
  <sheetData>
    <row r="1" spans="1:3" x14ac:dyDescent="0.2">
      <c r="A1" s="1" t="s">
        <v>0</v>
      </c>
    </row>
    <row r="2" spans="1:3" s="6" customFormat="1" ht="15" customHeight="1" x14ac:dyDescent="0.2">
      <c r="A2" s="5"/>
      <c r="B2" s="56"/>
      <c r="C2" s="56"/>
    </row>
    <row r="3" spans="1:3" ht="16.5" customHeight="1" x14ac:dyDescent="0.2">
      <c r="A3" s="57" t="s">
        <v>55</v>
      </c>
      <c r="B3" s="57"/>
      <c r="C3" s="57"/>
    </row>
    <row r="4" spans="1:3" s="7" customFormat="1" ht="5.25" customHeight="1" x14ac:dyDescent="0.2">
      <c r="A4" s="68"/>
      <c r="B4" s="68"/>
      <c r="C4" s="68"/>
    </row>
    <row r="5" spans="1:3" ht="20.25" customHeight="1" x14ac:dyDescent="0.2">
      <c r="A5" s="1" t="s">
        <v>1</v>
      </c>
      <c r="C5" s="8" t="s">
        <v>2</v>
      </c>
    </row>
    <row r="6" spans="1:3" ht="12.75" customHeight="1" x14ac:dyDescent="0.2">
      <c r="A6" s="9"/>
      <c r="B6" s="64" t="s">
        <v>3</v>
      </c>
      <c r="C6" s="58" t="s">
        <v>58</v>
      </c>
    </row>
    <row r="7" spans="1:3" ht="33" customHeight="1" x14ac:dyDescent="0.2">
      <c r="A7" s="10" t="s">
        <v>57</v>
      </c>
      <c r="B7" s="65"/>
      <c r="C7" s="59"/>
    </row>
    <row r="8" spans="1:3" ht="11.25" customHeight="1" x14ac:dyDescent="0.2">
      <c r="A8" s="11"/>
      <c r="B8" s="66"/>
      <c r="C8" s="60"/>
    </row>
    <row r="9" spans="1:3" s="6" customFormat="1" ht="11.25" x14ac:dyDescent="0.2">
      <c r="A9" s="12"/>
      <c r="B9" s="13"/>
      <c r="C9" s="12"/>
    </row>
    <row r="10" spans="1:3" s="17" customFormat="1" x14ac:dyDescent="0.2">
      <c r="A10" s="14" t="s">
        <v>4</v>
      </c>
      <c r="B10" s="15">
        <v>5000</v>
      </c>
      <c r="C10" s="16">
        <f>C12+C21</f>
        <v>279391</v>
      </c>
    </row>
    <row r="11" spans="1:3" s="17" customFormat="1" ht="8.25" customHeight="1" x14ac:dyDescent="0.2">
      <c r="A11" s="14"/>
      <c r="B11" s="15"/>
      <c r="C11" s="16"/>
    </row>
    <row r="12" spans="1:3" s="17" customFormat="1" ht="19.5" customHeight="1" x14ac:dyDescent="0.2">
      <c r="A12" s="18" t="s">
        <v>5</v>
      </c>
      <c r="B12" s="19" t="s">
        <v>6</v>
      </c>
      <c r="C12" s="16">
        <f>SUM(C13:C19)</f>
        <v>279322</v>
      </c>
    </row>
    <row r="13" spans="1:3" s="17" customFormat="1" ht="19.5" customHeight="1" x14ac:dyDescent="0.2">
      <c r="A13" s="20" t="s">
        <v>7</v>
      </c>
      <c r="B13" s="19" t="s">
        <v>8</v>
      </c>
      <c r="C13" s="16">
        <f>+C87</f>
        <v>53840</v>
      </c>
    </row>
    <row r="14" spans="1:3" s="17" customFormat="1" ht="24" customHeight="1" x14ac:dyDescent="0.2">
      <c r="A14" s="20" t="s">
        <v>9</v>
      </c>
      <c r="B14" s="15">
        <v>20</v>
      </c>
      <c r="C14" s="16">
        <f>+C88</f>
        <v>30288</v>
      </c>
    </row>
    <row r="15" spans="1:3" s="17" customFormat="1" ht="25.5" customHeight="1" x14ac:dyDescent="0.2">
      <c r="A15" s="20" t="s">
        <v>10</v>
      </c>
      <c r="B15" s="19">
        <v>51</v>
      </c>
      <c r="C15" s="16">
        <f>+C89</f>
        <v>33900</v>
      </c>
    </row>
    <row r="16" spans="1:3" s="17" customFormat="1" ht="19.5" customHeight="1" x14ac:dyDescent="0.2">
      <c r="A16" s="21" t="s">
        <v>11</v>
      </c>
      <c r="B16" s="15">
        <v>55</v>
      </c>
      <c r="C16" s="16">
        <f>C90</f>
        <v>948</v>
      </c>
    </row>
    <row r="17" spans="1:3" ht="38.25" hidden="1" customHeight="1" x14ac:dyDescent="0.2">
      <c r="A17" s="22" t="s">
        <v>12</v>
      </c>
      <c r="B17" s="15" t="s">
        <v>13</v>
      </c>
      <c r="C17" s="23">
        <f>C33</f>
        <v>0</v>
      </c>
    </row>
    <row r="18" spans="1:3" s="17" customFormat="1" ht="29.25" customHeight="1" x14ac:dyDescent="0.2">
      <c r="A18" s="22" t="s">
        <v>14</v>
      </c>
      <c r="B18" s="15" t="s">
        <v>15</v>
      </c>
      <c r="C18" s="23">
        <f>C34</f>
        <v>34586</v>
      </c>
    </row>
    <row r="19" spans="1:3" s="17" customFormat="1" ht="21.75" customHeight="1" x14ac:dyDescent="0.2">
      <c r="A19" s="24" t="s">
        <v>16</v>
      </c>
      <c r="B19" s="15">
        <v>59</v>
      </c>
      <c r="C19" s="16">
        <f>+C93</f>
        <v>125760</v>
      </c>
    </row>
    <row r="20" spans="1:3" s="17" customFormat="1" ht="12.75" customHeight="1" x14ac:dyDescent="0.2">
      <c r="A20" s="20" t="s">
        <v>17</v>
      </c>
      <c r="B20" s="15"/>
      <c r="C20" s="16"/>
    </row>
    <row r="21" spans="1:3" s="17" customFormat="1" ht="19.5" customHeight="1" x14ac:dyDescent="0.2">
      <c r="A21" s="20" t="s">
        <v>18</v>
      </c>
      <c r="B21" s="15">
        <v>70</v>
      </c>
      <c r="C21" s="16">
        <f>C22</f>
        <v>69</v>
      </c>
    </row>
    <row r="22" spans="1:3" s="17" customFormat="1" ht="19.5" customHeight="1" x14ac:dyDescent="0.2">
      <c r="A22" s="14" t="s">
        <v>19</v>
      </c>
      <c r="B22" s="15">
        <v>71</v>
      </c>
      <c r="C22" s="16">
        <f>+C95</f>
        <v>69</v>
      </c>
    </row>
    <row r="23" spans="1:3" ht="6.75" customHeight="1" x14ac:dyDescent="0.2">
      <c r="A23" s="25"/>
      <c r="B23" s="26"/>
      <c r="C23" s="16"/>
    </row>
    <row r="24" spans="1:3" x14ac:dyDescent="0.2">
      <c r="A24" s="27" t="s">
        <v>20</v>
      </c>
      <c r="B24" s="28"/>
      <c r="C24" s="16"/>
    </row>
    <row r="25" spans="1:3" ht="6.75" customHeight="1" x14ac:dyDescent="0.2">
      <c r="A25" s="27"/>
      <c r="B25" s="28"/>
      <c r="C25" s="16"/>
    </row>
    <row r="26" spans="1:3" ht="26.25" hidden="1" customHeight="1" x14ac:dyDescent="0.2">
      <c r="A26" s="29" t="s">
        <v>21</v>
      </c>
      <c r="B26" s="15" t="s">
        <v>22</v>
      </c>
      <c r="C26" s="16">
        <f>C28+C36</f>
        <v>99855</v>
      </c>
    </row>
    <row r="27" spans="1:3" ht="5.25" hidden="1" customHeight="1" x14ac:dyDescent="0.2">
      <c r="A27" s="29"/>
      <c r="B27" s="28"/>
      <c r="C27" s="16"/>
    </row>
    <row r="28" spans="1:3" ht="24.75" hidden="1" customHeight="1" x14ac:dyDescent="0.2">
      <c r="A28" s="30" t="s">
        <v>5</v>
      </c>
      <c r="B28" s="31" t="s">
        <v>6</v>
      </c>
      <c r="C28" s="16">
        <f>C29+C30+C31+C32+C33+C35</f>
        <v>99786</v>
      </c>
    </row>
    <row r="29" spans="1:3" ht="23.25" hidden="1" customHeight="1" x14ac:dyDescent="0.2">
      <c r="A29" s="20" t="s">
        <v>7</v>
      </c>
      <c r="B29" s="31" t="s">
        <v>8</v>
      </c>
      <c r="C29" s="16">
        <f>+C115</f>
        <v>53840</v>
      </c>
    </row>
    <row r="30" spans="1:3" ht="24" hidden="1" customHeight="1" x14ac:dyDescent="0.2">
      <c r="A30" s="20" t="s">
        <v>9</v>
      </c>
      <c r="B30" s="26">
        <v>20</v>
      </c>
      <c r="C30" s="16">
        <f>+C116</f>
        <v>30288</v>
      </c>
    </row>
    <row r="31" spans="1:3" ht="21" hidden="1" customHeight="1" x14ac:dyDescent="0.2">
      <c r="A31" s="20" t="s">
        <v>10</v>
      </c>
      <c r="B31" s="31">
        <v>51</v>
      </c>
      <c r="C31" s="16">
        <f>+C117</f>
        <v>14000</v>
      </c>
    </row>
    <row r="32" spans="1:3" ht="28.5" hidden="1" customHeight="1" x14ac:dyDescent="0.2">
      <c r="A32" s="21" t="s">
        <v>11</v>
      </c>
      <c r="B32" s="26">
        <v>55</v>
      </c>
      <c r="C32" s="16">
        <f>+C119+C208</f>
        <v>948</v>
      </c>
    </row>
    <row r="33" spans="1:3" ht="36" hidden="1" customHeight="1" x14ac:dyDescent="0.2">
      <c r="A33" s="22" t="s">
        <v>12</v>
      </c>
      <c r="B33" s="26" t="s">
        <v>13</v>
      </c>
      <c r="C33" s="23">
        <f>C91</f>
        <v>0</v>
      </c>
    </row>
    <row r="34" spans="1:3" ht="35.25" hidden="1" customHeight="1" x14ac:dyDescent="0.2">
      <c r="A34" s="22" t="s">
        <v>14</v>
      </c>
      <c r="B34" s="26" t="s">
        <v>15</v>
      </c>
      <c r="C34" s="23">
        <f>C92</f>
        <v>34586</v>
      </c>
    </row>
    <row r="35" spans="1:3" ht="22.5" hidden="1" customHeight="1" x14ac:dyDescent="0.2">
      <c r="A35" s="24" t="s">
        <v>16</v>
      </c>
      <c r="B35" s="26">
        <v>59</v>
      </c>
      <c r="C35" s="16">
        <f>+C122</f>
        <v>710</v>
      </c>
    </row>
    <row r="36" spans="1:3" ht="21.75" hidden="1" customHeight="1" x14ac:dyDescent="0.2">
      <c r="A36" s="20" t="s">
        <v>17</v>
      </c>
      <c r="B36" s="26">
        <v>70</v>
      </c>
      <c r="C36" s="16">
        <f>C37</f>
        <v>69</v>
      </c>
    </row>
    <row r="37" spans="1:3" hidden="1" x14ac:dyDescent="0.2">
      <c r="A37" s="20" t="s">
        <v>18</v>
      </c>
      <c r="B37" s="26">
        <v>71</v>
      </c>
      <c r="C37" s="16">
        <f>C94</f>
        <v>69</v>
      </c>
    </row>
    <row r="38" spans="1:3" ht="13.5" hidden="1" customHeight="1" x14ac:dyDescent="0.2">
      <c r="A38" s="32"/>
      <c r="B38" s="33"/>
      <c r="C38" s="16"/>
    </row>
    <row r="39" spans="1:3" ht="12.75" hidden="1" customHeight="1" x14ac:dyDescent="0.2">
      <c r="A39" s="32" t="s">
        <v>23</v>
      </c>
      <c r="B39" s="33"/>
      <c r="C39" s="16"/>
    </row>
    <row r="40" spans="1:3" ht="6.75" hidden="1" customHeight="1" x14ac:dyDescent="0.2">
      <c r="A40" s="32"/>
      <c r="B40" s="33"/>
      <c r="C40" s="16"/>
    </row>
    <row r="41" spans="1:3" ht="12.75" hidden="1" customHeight="1" x14ac:dyDescent="0.2">
      <c r="A41" s="32"/>
      <c r="B41" s="34">
        <v>510101</v>
      </c>
      <c r="C41" s="16">
        <f>C42</f>
        <v>99855</v>
      </c>
    </row>
    <row r="42" spans="1:3" ht="12.75" hidden="1" customHeight="1" x14ac:dyDescent="0.2">
      <c r="A42" s="32"/>
      <c r="B42" s="34" t="s">
        <v>24</v>
      </c>
      <c r="C42" s="16">
        <f>C26</f>
        <v>99855</v>
      </c>
    </row>
    <row r="43" spans="1:3" hidden="1" x14ac:dyDescent="0.2">
      <c r="A43" s="32"/>
      <c r="B43" s="35"/>
      <c r="C43" s="16"/>
    </row>
    <row r="44" spans="1:3" ht="12.75" hidden="1" customHeight="1" x14ac:dyDescent="0.2">
      <c r="A44" s="29" t="s">
        <v>25</v>
      </c>
      <c r="B44" s="15" t="s">
        <v>26</v>
      </c>
      <c r="C44" s="16">
        <f>C46+C57</f>
        <v>0</v>
      </c>
    </row>
    <row r="45" spans="1:3" ht="12.75" hidden="1" customHeight="1" x14ac:dyDescent="0.2">
      <c r="A45" s="29"/>
      <c r="B45" s="28"/>
      <c r="C45" s="16"/>
    </row>
    <row r="46" spans="1:3" ht="12.75" hidden="1" customHeight="1" x14ac:dyDescent="0.2">
      <c r="A46" s="30" t="s">
        <v>5</v>
      </c>
      <c r="B46" s="31" t="s">
        <v>6</v>
      </c>
      <c r="C46" s="16">
        <f>C47+C48+C50+C52+C55</f>
        <v>0</v>
      </c>
    </row>
    <row r="47" spans="1:3" ht="12.75" hidden="1" customHeight="1" x14ac:dyDescent="0.2">
      <c r="A47" s="25" t="s">
        <v>27</v>
      </c>
      <c r="B47" s="31" t="s">
        <v>8</v>
      </c>
      <c r="C47" s="16">
        <f>C134</f>
        <v>0</v>
      </c>
    </row>
    <row r="48" spans="1:3" ht="12.75" hidden="1" customHeight="1" x14ac:dyDescent="0.2">
      <c r="A48" s="25" t="s">
        <v>28</v>
      </c>
      <c r="B48" s="26">
        <v>20</v>
      </c>
      <c r="C48" s="16">
        <f>C135</f>
        <v>0</v>
      </c>
    </row>
    <row r="49" spans="1:3" ht="12.75" hidden="1" customHeight="1" x14ac:dyDescent="0.2">
      <c r="A49" s="25" t="s">
        <v>29</v>
      </c>
      <c r="B49" s="31"/>
      <c r="C49" s="16"/>
    </row>
    <row r="50" spans="1:3" ht="12.75" hidden="1" customHeight="1" x14ac:dyDescent="0.2">
      <c r="A50" s="25" t="s">
        <v>30</v>
      </c>
      <c r="B50" s="31">
        <v>51</v>
      </c>
      <c r="C50" s="16">
        <f>C51</f>
        <v>0</v>
      </c>
    </row>
    <row r="51" spans="1:3" ht="12.75" hidden="1" customHeight="1" x14ac:dyDescent="0.2">
      <c r="A51" s="25"/>
      <c r="B51" s="26" t="s">
        <v>31</v>
      </c>
      <c r="C51" s="16">
        <f>C138</f>
        <v>0</v>
      </c>
    </row>
    <row r="52" spans="1:3" ht="12.75" hidden="1" customHeight="1" x14ac:dyDescent="0.2">
      <c r="A52" s="25" t="s">
        <v>32</v>
      </c>
      <c r="B52" s="26">
        <v>55</v>
      </c>
      <c r="C52" s="16">
        <f>C139</f>
        <v>0</v>
      </c>
    </row>
    <row r="53" spans="1:3" ht="12.75" hidden="1" customHeight="1" x14ac:dyDescent="0.2">
      <c r="A53" s="25"/>
      <c r="B53" s="26" t="s">
        <v>33</v>
      </c>
      <c r="C53" s="16">
        <f>C140</f>
        <v>1300</v>
      </c>
    </row>
    <row r="54" spans="1:3" ht="12.75" hidden="1" customHeight="1" x14ac:dyDescent="0.2">
      <c r="A54" s="25"/>
      <c r="B54" s="26" t="s">
        <v>34</v>
      </c>
      <c r="C54" s="16">
        <f>C141</f>
        <v>0</v>
      </c>
    </row>
    <row r="55" spans="1:3" ht="12.75" hidden="1" customHeight="1" x14ac:dyDescent="0.2">
      <c r="A55" s="25" t="s">
        <v>35</v>
      </c>
      <c r="B55" s="26">
        <v>59</v>
      </c>
      <c r="C55" s="16">
        <f>C142</f>
        <v>0</v>
      </c>
    </row>
    <row r="56" spans="1:3" ht="12.75" hidden="1" customHeight="1" x14ac:dyDescent="0.2">
      <c r="A56" s="25"/>
      <c r="B56" s="26"/>
      <c r="C56" s="16"/>
    </row>
    <row r="57" spans="1:3" ht="12.75" hidden="1" customHeight="1" x14ac:dyDescent="0.2">
      <c r="A57" s="30" t="s">
        <v>17</v>
      </c>
      <c r="B57" s="26">
        <v>70</v>
      </c>
      <c r="C57" s="16">
        <f>C58</f>
        <v>0</v>
      </c>
    </row>
    <row r="58" spans="1:3" ht="12.75" hidden="1" customHeight="1" x14ac:dyDescent="0.2">
      <c r="A58" s="25" t="s">
        <v>19</v>
      </c>
      <c r="B58" s="26">
        <v>71</v>
      </c>
      <c r="C58" s="16">
        <f>C145</f>
        <v>0</v>
      </c>
    </row>
    <row r="59" spans="1:3" ht="12.75" hidden="1" customHeight="1" x14ac:dyDescent="0.2">
      <c r="A59" s="32"/>
      <c r="B59" s="33"/>
      <c r="C59" s="16"/>
    </row>
    <row r="60" spans="1:3" ht="12.75" hidden="1" customHeight="1" x14ac:dyDescent="0.2">
      <c r="A60" s="32" t="s">
        <v>23</v>
      </c>
      <c r="B60" s="33"/>
      <c r="C60" s="16"/>
    </row>
    <row r="61" spans="1:3" ht="12.75" hidden="1" customHeight="1" x14ac:dyDescent="0.2">
      <c r="A61" s="32"/>
      <c r="B61" s="33"/>
      <c r="C61" s="16"/>
    </row>
    <row r="62" spans="1:3" ht="12.75" hidden="1" customHeight="1" x14ac:dyDescent="0.2">
      <c r="A62" s="32"/>
      <c r="B62" s="34">
        <v>540150</v>
      </c>
      <c r="C62" s="16">
        <f>C44</f>
        <v>0</v>
      </c>
    </row>
    <row r="63" spans="1:3" ht="12.75" hidden="1" customHeight="1" x14ac:dyDescent="0.2">
      <c r="A63" s="29"/>
      <c r="B63" s="28"/>
      <c r="C63" s="16"/>
    </row>
    <row r="64" spans="1:3" hidden="1" x14ac:dyDescent="0.2">
      <c r="A64" s="29" t="s">
        <v>36</v>
      </c>
      <c r="B64" s="15" t="s">
        <v>37</v>
      </c>
      <c r="C64" s="16">
        <f>C66</f>
        <v>139950</v>
      </c>
    </row>
    <row r="65" spans="1:3" hidden="1" x14ac:dyDescent="0.2">
      <c r="A65" s="29"/>
      <c r="B65" s="28"/>
      <c r="C65" s="16"/>
    </row>
    <row r="66" spans="1:3" ht="18" hidden="1" customHeight="1" x14ac:dyDescent="0.2">
      <c r="A66" s="30" t="s">
        <v>5</v>
      </c>
      <c r="B66" s="31" t="s">
        <v>6</v>
      </c>
      <c r="C66" s="16">
        <f>C69+C71+C74</f>
        <v>139950</v>
      </c>
    </row>
    <row r="67" spans="1:3" ht="12.75" hidden="1" customHeight="1" x14ac:dyDescent="0.2">
      <c r="A67" s="25" t="s">
        <v>27</v>
      </c>
      <c r="B67" s="31" t="s">
        <v>8</v>
      </c>
      <c r="C67" s="16" t="e">
        <f>+C169+#REF!</f>
        <v>#REF!</v>
      </c>
    </row>
    <row r="68" spans="1:3" ht="12.75" hidden="1" customHeight="1" x14ac:dyDescent="0.2">
      <c r="A68" s="25" t="s">
        <v>28</v>
      </c>
      <c r="B68" s="26">
        <v>20</v>
      </c>
      <c r="C68" s="16" t="e">
        <f>+C170+#REF!</f>
        <v>#REF!</v>
      </c>
    </row>
    <row r="69" spans="1:3" ht="24" hidden="1" customHeight="1" x14ac:dyDescent="0.2">
      <c r="A69" s="20" t="s">
        <v>10</v>
      </c>
      <c r="B69" s="31">
        <v>51</v>
      </c>
      <c r="C69" s="16">
        <f>C171</f>
        <v>14900</v>
      </c>
    </row>
    <row r="70" spans="1:3" ht="12.75" hidden="1" customHeight="1" x14ac:dyDescent="0.2">
      <c r="A70" s="25"/>
      <c r="B70" s="26" t="s">
        <v>31</v>
      </c>
      <c r="C70" s="16" t="e">
        <f>+C172+#REF!</f>
        <v>#REF!</v>
      </c>
    </row>
    <row r="71" spans="1:3" ht="12.75" hidden="1" customHeight="1" x14ac:dyDescent="0.2">
      <c r="A71" s="25" t="s">
        <v>32</v>
      </c>
      <c r="B71" s="26">
        <v>55</v>
      </c>
      <c r="C71" s="16">
        <f>+C173+C210</f>
        <v>0</v>
      </c>
    </row>
    <row r="72" spans="1:3" ht="12.75" hidden="1" customHeight="1" x14ac:dyDescent="0.2">
      <c r="A72" s="25"/>
      <c r="B72" s="26" t="s">
        <v>33</v>
      </c>
      <c r="C72" s="16" t="e">
        <f>+C174+#REF!</f>
        <v>#REF!</v>
      </c>
    </row>
    <row r="73" spans="1:3" ht="12.75" hidden="1" customHeight="1" x14ac:dyDescent="0.2">
      <c r="A73" s="25"/>
      <c r="B73" s="26" t="s">
        <v>34</v>
      </c>
      <c r="C73" s="16" t="e">
        <f>+C175+#REF!</f>
        <v>#REF!</v>
      </c>
    </row>
    <row r="74" spans="1:3" ht="24.75" hidden="1" customHeight="1" x14ac:dyDescent="0.2">
      <c r="A74" s="24" t="s">
        <v>16</v>
      </c>
      <c r="B74" s="26">
        <v>59</v>
      </c>
      <c r="C74" s="16">
        <f>+C176</f>
        <v>125050</v>
      </c>
    </row>
    <row r="75" spans="1:3" ht="12.75" hidden="1" customHeight="1" x14ac:dyDescent="0.2">
      <c r="A75" s="25"/>
      <c r="B75" s="26"/>
      <c r="C75" s="16"/>
    </row>
    <row r="76" spans="1:3" ht="12.75" hidden="1" customHeight="1" x14ac:dyDescent="0.2">
      <c r="A76" s="27"/>
      <c r="B76" s="26">
        <v>70</v>
      </c>
      <c r="C76" s="16" t="e">
        <f>C77</f>
        <v>#REF!</v>
      </c>
    </row>
    <row r="77" spans="1:3" ht="12.75" hidden="1" customHeight="1" x14ac:dyDescent="0.2">
      <c r="A77" s="25" t="s">
        <v>19</v>
      </c>
      <c r="B77" s="26">
        <v>71</v>
      </c>
      <c r="C77" s="16" t="e">
        <f>+C179+#REF!</f>
        <v>#REF!</v>
      </c>
    </row>
    <row r="78" spans="1:3" ht="12.75" hidden="1" customHeight="1" x14ac:dyDescent="0.2">
      <c r="A78" s="32"/>
      <c r="B78" s="33"/>
      <c r="C78" s="16"/>
    </row>
    <row r="79" spans="1:3" ht="12.75" hidden="1" customHeight="1" x14ac:dyDescent="0.2">
      <c r="A79" s="32" t="s">
        <v>23</v>
      </c>
      <c r="B79" s="33"/>
      <c r="C79" s="16"/>
    </row>
    <row r="80" spans="1:3" ht="12.75" hidden="1" customHeight="1" x14ac:dyDescent="0.2">
      <c r="A80" s="32"/>
      <c r="B80" s="33"/>
      <c r="C80" s="16"/>
    </row>
    <row r="81" spans="1:3" ht="12.75" hidden="1" customHeight="1" x14ac:dyDescent="0.2">
      <c r="A81" s="32"/>
      <c r="B81" s="33">
        <v>670150</v>
      </c>
      <c r="C81" s="16">
        <f>C64</f>
        <v>139950</v>
      </c>
    </row>
    <row r="82" spans="1:3" ht="12.75" hidden="1" customHeight="1" x14ac:dyDescent="0.2">
      <c r="A82" s="29"/>
      <c r="B82" s="28"/>
      <c r="C82" s="16"/>
    </row>
    <row r="83" spans="1:3" s="6" customFormat="1" ht="12" hidden="1" customHeight="1" x14ac:dyDescent="0.2">
      <c r="A83" s="36"/>
      <c r="B83" s="13"/>
      <c r="C83" s="37"/>
    </row>
    <row r="84" spans="1:3" s="6" customFormat="1" ht="8.25" customHeight="1" x14ac:dyDescent="0.2">
      <c r="A84" s="36"/>
      <c r="B84" s="13"/>
      <c r="C84" s="37"/>
    </row>
    <row r="85" spans="1:3" s="17" customFormat="1" ht="21.75" customHeight="1" x14ac:dyDescent="0.2">
      <c r="A85" s="14" t="s">
        <v>38</v>
      </c>
      <c r="B85" s="15">
        <v>5001</v>
      </c>
      <c r="C85" s="16">
        <f>C86+C94</f>
        <v>279391</v>
      </c>
    </row>
    <row r="86" spans="1:3" ht="19.5" customHeight="1" x14ac:dyDescent="0.2">
      <c r="A86" s="30" t="s">
        <v>5</v>
      </c>
      <c r="B86" s="31" t="s">
        <v>6</v>
      </c>
      <c r="C86" s="16">
        <f>SUM(C87:C93)</f>
        <v>279322</v>
      </c>
    </row>
    <row r="87" spans="1:3" ht="21" customHeight="1" x14ac:dyDescent="0.2">
      <c r="A87" s="20" t="s">
        <v>7</v>
      </c>
      <c r="B87" s="31" t="s">
        <v>8</v>
      </c>
      <c r="C87" s="16">
        <f>+C115+C134+C169</f>
        <v>53840</v>
      </c>
    </row>
    <row r="88" spans="1:3" ht="24" customHeight="1" x14ac:dyDescent="0.2">
      <c r="A88" s="20" t="s">
        <v>9</v>
      </c>
      <c r="B88" s="26">
        <v>20</v>
      </c>
      <c r="C88" s="16">
        <f>+C116+C135+C170</f>
        <v>30288</v>
      </c>
    </row>
    <row r="89" spans="1:3" ht="29.25" customHeight="1" x14ac:dyDescent="0.2">
      <c r="A89" s="20" t="s">
        <v>10</v>
      </c>
      <c r="B89" s="31">
        <v>51</v>
      </c>
      <c r="C89" s="16">
        <f>+C117+C171+C195</f>
        <v>33900</v>
      </c>
    </row>
    <row r="90" spans="1:3" ht="22.5" customHeight="1" x14ac:dyDescent="0.2">
      <c r="A90" s="21" t="s">
        <v>11</v>
      </c>
      <c r="B90" s="26">
        <v>55</v>
      </c>
      <c r="C90" s="16">
        <f>+C119+C139+C173</f>
        <v>948</v>
      </c>
    </row>
    <row r="91" spans="1:3" ht="39" hidden="1" customHeight="1" x14ac:dyDescent="0.2">
      <c r="A91" s="22" t="s">
        <v>12</v>
      </c>
      <c r="B91" s="26" t="s">
        <v>13</v>
      </c>
      <c r="C91" s="23">
        <f>C104</f>
        <v>0</v>
      </c>
    </row>
    <row r="92" spans="1:3" ht="34.5" customHeight="1" x14ac:dyDescent="0.2">
      <c r="A92" s="22" t="s">
        <v>14</v>
      </c>
      <c r="B92" s="26" t="s">
        <v>15</v>
      </c>
      <c r="C92" s="23">
        <f>C105</f>
        <v>34586</v>
      </c>
    </row>
    <row r="93" spans="1:3" ht="24.75" customHeight="1" x14ac:dyDescent="0.2">
      <c r="A93" s="24" t="s">
        <v>16</v>
      </c>
      <c r="B93" s="26">
        <v>59</v>
      </c>
      <c r="C93" s="16">
        <f>+C122+C142+C176</f>
        <v>125760</v>
      </c>
    </row>
    <row r="94" spans="1:3" ht="20.25" customHeight="1" x14ac:dyDescent="0.2">
      <c r="A94" s="20" t="s">
        <v>17</v>
      </c>
      <c r="B94" s="26">
        <v>70</v>
      </c>
      <c r="C94" s="16">
        <f>C107</f>
        <v>69</v>
      </c>
    </row>
    <row r="95" spans="1:3" ht="25.5" customHeight="1" x14ac:dyDescent="0.2">
      <c r="A95" s="20" t="s">
        <v>18</v>
      </c>
      <c r="B95" s="26">
        <v>71</v>
      </c>
      <c r="C95" s="16">
        <f>C108</f>
        <v>69</v>
      </c>
    </row>
    <row r="96" spans="1:3" ht="12" customHeight="1" x14ac:dyDescent="0.2">
      <c r="A96" s="27" t="s">
        <v>39</v>
      </c>
      <c r="B96" s="28"/>
      <c r="C96" s="16"/>
    </row>
    <row r="97" spans="1:4" ht="16.5" customHeight="1" x14ac:dyDescent="0.2">
      <c r="A97" s="14" t="s">
        <v>40</v>
      </c>
      <c r="B97" s="15" t="s">
        <v>41</v>
      </c>
      <c r="C97" s="16">
        <f>C99+C107</f>
        <v>134441</v>
      </c>
    </row>
    <row r="98" spans="1:4" ht="3.75" customHeight="1" x14ac:dyDescent="0.2">
      <c r="A98" s="27"/>
      <c r="B98" s="28"/>
      <c r="C98" s="16"/>
    </row>
    <row r="99" spans="1:4" x14ac:dyDescent="0.2">
      <c r="A99" s="30" t="s">
        <v>5</v>
      </c>
      <c r="B99" s="31" t="s">
        <v>6</v>
      </c>
      <c r="C99" s="16">
        <f>SUM(C100:C106)</f>
        <v>134372</v>
      </c>
    </row>
    <row r="100" spans="1:4" ht="27.75" customHeight="1" x14ac:dyDescent="0.2">
      <c r="A100" s="20" t="s">
        <v>7</v>
      </c>
      <c r="B100" s="31" t="s">
        <v>8</v>
      </c>
      <c r="C100" s="38">
        <f>+C115+C134</f>
        <v>53840</v>
      </c>
    </row>
    <row r="101" spans="1:4" ht="21" customHeight="1" x14ac:dyDescent="0.2">
      <c r="A101" s="20" t="s">
        <v>9</v>
      </c>
      <c r="B101" s="26">
        <v>20</v>
      </c>
      <c r="C101" s="38">
        <f>+C116+C135</f>
        <v>30288</v>
      </c>
    </row>
    <row r="102" spans="1:4" ht="27.75" customHeight="1" x14ac:dyDescent="0.2">
      <c r="A102" s="20" t="s">
        <v>10</v>
      </c>
      <c r="B102" s="31">
        <v>51</v>
      </c>
      <c r="C102" s="16">
        <f>+C117</f>
        <v>14000</v>
      </c>
    </row>
    <row r="103" spans="1:4" ht="21.75" customHeight="1" x14ac:dyDescent="0.2">
      <c r="A103" s="21" t="s">
        <v>11</v>
      </c>
      <c r="B103" s="26">
        <v>55</v>
      </c>
      <c r="C103" s="16">
        <f>+C119+C139</f>
        <v>948</v>
      </c>
    </row>
    <row r="104" spans="1:4" ht="36.75" hidden="1" customHeight="1" x14ac:dyDescent="0.2">
      <c r="A104" s="22" t="s">
        <v>12</v>
      </c>
      <c r="B104" s="26" t="s">
        <v>13</v>
      </c>
      <c r="C104" s="23">
        <f>C120</f>
        <v>0</v>
      </c>
    </row>
    <row r="105" spans="1:4" ht="39" customHeight="1" x14ac:dyDescent="0.2">
      <c r="A105" s="22" t="s">
        <v>14</v>
      </c>
      <c r="B105" s="26" t="s">
        <v>15</v>
      </c>
      <c r="C105" s="23">
        <f>C121</f>
        <v>34586</v>
      </c>
    </row>
    <row r="106" spans="1:4" ht="26.25" customHeight="1" x14ac:dyDescent="0.2">
      <c r="A106" s="24" t="s">
        <v>16</v>
      </c>
      <c r="B106" s="26">
        <v>59</v>
      </c>
      <c r="C106" s="38">
        <f>C122</f>
        <v>710</v>
      </c>
    </row>
    <row r="107" spans="1:4" ht="25.5" customHeight="1" x14ac:dyDescent="0.2">
      <c r="A107" s="30" t="s">
        <v>17</v>
      </c>
      <c r="B107" s="26">
        <v>70</v>
      </c>
      <c r="C107" s="16">
        <f>C123</f>
        <v>69</v>
      </c>
    </row>
    <row r="108" spans="1:4" ht="25.5" customHeight="1" x14ac:dyDescent="0.2">
      <c r="A108" s="20" t="s">
        <v>18</v>
      </c>
      <c r="B108" s="26">
        <v>71</v>
      </c>
      <c r="C108" s="16">
        <f>C124</f>
        <v>69</v>
      </c>
    </row>
    <row r="109" spans="1:4" ht="9" customHeight="1" x14ac:dyDescent="0.2">
      <c r="A109" s="27"/>
      <c r="B109" s="28"/>
      <c r="C109" s="16"/>
    </row>
    <row r="110" spans="1:4" ht="14.25" customHeight="1" x14ac:dyDescent="0.2">
      <c r="A110" s="27" t="s">
        <v>42</v>
      </c>
      <c r="B110" s="28"/>
      <c r="C110" s="16"/>
    </row>
    <row r="111" spans="1:4" ht="8.25" customHeight="1" x14ac:dyDescent="0.2">
      <c r="A111" s="27"/>
      <c r="B111" s="28"/>
      <c r="C111" s="16"/>
    </row>
    <row r="112" spans="1:4" x14ac:dyDescent="0.2">
      <c r="A112" s="29" t="s">
        <v>43</v>
      </c>
      <c r="B112" s="15" t="s">
        <v>44</v>
      </c>
      <c r="C112" s="16">
        <f>C114+C123</f>
        <v>134441</v>
      </c>
      <c r="D112" s="53"/>
    </row>
    <row r="113" spans="1:3" ht="8.25" customHeight="1" x14ac:dyDescent="0.2">
      <c r="A113" s="27"/>
      <c r="B113" s="28"/>
      <c r="C113" s="16"/>
    </row>
    <row r="114" spans="1:3" x14ac:dyDescent="0.2">
      <c r="A114" s="30" t="s">
        <v>5</v>
      </c>
      <c r="B114" s="39" t="s">
        <v>6</v>
      </c>
      <c r="C114" s="16">
        <f>SUM(C115:C122)</f>
        <v>134372</v>
      </c>
    </row>
    <row r="115" spans="1:3" ht="24.75" customHeight="1" x14ac:dyDescent="0.2">
      <c r="A115" s="20" t="s">
        <v>7</v>
      </c>
      <c r="B115" s="31" t="s">
        <v>8</v>
      </c>
      <c r="C115" s="40">
        <v>53840</v>
      </c>
    </row>
    <row r="116" spans="1:3" ht="24" customHeight="1" x14ac:dyDescent="0.2">
      <c r="A116" s="20" t="s">
        <v>9</v>
      </c>
      <c r="B116" s="26">
        <v>20</v>
      </c>
      <c r="C116" s="41">
        <v>30288</v>
      </c>
    </row>
    <row r="117" spans="1:3" ht="24" customHeight="1" x14ac:dyDescent="0.2">
      <c r="A117" s="20" t="s">
        <v>10</v>
      </c>
      <c r="B117" s="31">
        <v>51</v>
      </c>
      <c r="C117" s="41">
        <v>14000</v>
      </c>
    </row>
    <row r="118" spans="1:3" ht="12.75" hidden="1" customHeight="1" x14ac:dyDescent="0.2">
      <c r="A118" s="25"/>
      <c r="B118" s="26"/>
      <c r="C118" s="41"/>
    </row>
    <row r="119" spans="1:3" ht="21" customHeight="1" x14ac:dyDescent="0.2">
      <c r="A119" s="21" t="s">
        <v>11</v>
      </c>
      <c r="B119" s="26">
        <v>55</v>
      </c>
      <c r="C119" s="41">
        <v>948</v>
      </c>
    </row>
    <row r="120" spans="1:3" ht="37.5" hidden="1" customHeight="1" x14ac:dyDescent="0.2">
      <c r="A120" s="22" t="s">
        <v>12</v>
      </c>
      <c r="B120" s="26" t="s">
        <v>13</v>
      </c>
      <c r="C120" s="41"/>
    </row>
    <row r="121" spans="1:3" ht="34.5" customHeight="1" x14ac:dyDescent="0.2">
      <c r="A121" s="22" t="s">
        <v>14</v>
      </c>
      <c r="B121" s="26" t="s">
        <v>15</v>
      </c>
      <c r="C121" s="41">
        <v>34586</v>
      </c>
    </row>
    <row r="122" spans="1:3" ht="23.25" customHeight="1" x14ac:dyDescent="0.2">
      <c r="A122" s="24" t="s">
        <v>16</v>
      </c>
      <c r="B122" s="26">
        <v>59</v>
      </c>
      <c r="C122" s="41">
        <v>710</v>
      </c>
    </row>
    <row r="123" spans="1:3" s="44" customFormat="1" ht="23.25" customHeight="1" x14ac:dyDescent="0.2">
      <c r="A123" s="42" t="s">
        <v>18</v>
      </c>
      <c r="B123" s="43">
        <v>70</v>
      </c>
      <c r="C123" s="16">
        <f>C124</f>
        <v>69</v>
      </c>
    </row>
    <row r="124" spans="1:3" ht="31.5" customHeight="1" x14ac:dyDescent="0.2">
      <c r="A124" s="20" t="s">
        <v>18</v>
      </c>
      <c r="B124" s="26">
        <v>71</v>
      </c>
      <c r="C124" s="41">
        <v>69</v>
      </c>
    </row>
    <row r="125" spans="1:3" ht="15.75" customHeight="1" x14ac:dyDescent="0.2">
      <c r="A125" s="32"/>
      <c r="B125" s="33"/>
      <c r="C125" s="41"/>
    </row>
    <row r="126" spans="1:3" ht="12.75" hidden="1" customHeight="1" x14ac:dyDescent="0.2">
      <c r="A126" s="32" t="s">
        <v>23</v>
      </c>
      <c r="B126" s="33"/>
      <c r="C126" s="41"/>
    </row>
    <row r="127" spans="1:3" ht="6.75" hidden="1" customHeight="1" x14ac:dyDescent="0.2">
      <c r="A127" s="32"/>
      <c r="B127" s="33"/>
      <c r="C127" s="41"/>
    </row>
    <row r="128" spans="1:3" ht="12.75" hidden="1" customHeight="1" x14ac:dyDescent="0.2">
      <c r="A128" s="32"/>
      <c r="B128" s="33">
        <v>510101</v>
      </c>
      <c r="C128" s="41">
        <f>C129</f>
        <v>134441</v>
      </c>
    </row>
    <row r="129" spans="1:3" ht="12.75" hidden="1" customHeight="1" x14ac:dyDescent="0.2">
      <c r="A129" s="32"/>
      <c r="B129" s="33">
        <v>51010103</v>
      </c>
      <c r="C129" s="41">
        <f>C112</f>
        <v>134441</v>
      </c>
    </row>
    <row r="130" spans="1:3" x14ac:dyDescent="0.2">
      <c r="A130" s="32"/>
      <c r="B130" s="33"/>
      <c r="C130" s="41"/>
    </row>
    <row r="131" spans="1:3" ht="12.75" hidden="1" customHeight="1" x14ac:dyDescent="0.2">
      <c r="A131" s="29" t="s">
        <v>45</v>
      </c>
      <c r="B131" s="43" t="s">
        <v>46</v>
      </c>
      <c r="C131" s="16">
        <f>C133+C144</f>
        <v>0</v>
      </c>
    </row>
    <row r="132" spans="1:3" ht="12.75" hidden="1" customHeight="1" x14ac:dyDescent="0.2">
      <c r="A132" s="29"/>
      <c r="B132" s="28"/>
      <c r="C132" s="16"/>
    </row>
    <row r="133" spans="1:3" ht="12.75" hidden="1" customHeight="1" x14ac:dyDescent="0.2">
      <c r="A133" s="30" t="s">
        <v>5</v>
      </c>
      <c r="B133" s="31" t="s">
        <v>6</v>
      </c>
      <c r="C133" s="38">
        <f>C134+C135+C137+C139+C142</f>
        <v>0</v>
      </c>
    </row>
    <row r="134" spans="1:3" ht="12.75" hidden="1" customHeight="1" x14ac:dyDescent="0.2">
      <c r="A134" s="25" t="s">
        <v>27</v>
      </c>
      <c r="B134" s="31" t="s">
        <v>8</v>
      </c>
      <c r="C134" s="40"/>
    </row>
    <row r="135" spans="1:3" ht="12.75" hidden="1" customHeight="1" x14ac:dyDescent="0.2">
      <c r="A135" s="25" t="s">
        <v>28</v>
      </c>
      <c r="B135" s="26">
        <v>20</v>
      </c>
      <c r="C135" s="41">
        <v>0</v>
      </c>
    </row>
    <row r="136" spans="1:3" ht="12.75" hidden="1" customHeight="1" x14ac:dyDescent="0.2">
      <c r="A136" s="25" t="s">
        <v>29</v>
      </c>
      <c r="B136" s="31"/>
      <c r="C136" s="41"/>
    </row>
    <row r="137" spans="1:3" ht="12.75" hidden="1" customHeight="1" x14ac:dyDescent="0.2">
      <c r="A137" s="25" t="s">
        <v>30</v>
      </c>
      <c r="B137" s="31">
        <v>51</v>
      </c>
      <c r="C137" s="41">
        <f>C138</f>
        <v>0</v>
      </c>
    </row>
    <row r="138" spans="1:3" ht="12.75" hidden="1" customHeight="1" x14ac:dyDescent="0.2">
      <c r="A138" s="25"/>
      <c r="B138" s="26" t="s">
        <v>31</v>
      </c>
      <c r="C138" s="41"/>
    </row>
    <row r="139" spans="1:3" ht="12.75" hidden="1" customHeight="1" x14ac:dyDescent="0.2">
      <c r="A139" s="25" t="s">
        <v>32</v>
      </c>
      <c r="B139" s="26">
        <v>55</v>
      </c>
      <c r="C139" s="41">
        <v>0</v>
      </c>
    </row>
    <row r="140" spans="1:3" ht="12.75" hidden="1" customHeight="1" x14ac:dyDescent="0.2">
      <c r="A140" s="25"/>
      <c r="B140" s="26" t="s">
        <v>33</v>
      </c>
      <c r="C140" s="41">
        <v>1300</v>
      </c>
    </row>
    <row r="141" spans="1:3" ht="12.75" hidden="1" customHeight="1" x14ac:dyDescent="0.2">
      <c r="A141" s="25"/>
      <c r="B141" s="26" t="s">
        <v>34</v>
      </c>
      <c r="C141" s="41"/>
    </row>
    <row r="142" spans="1:3" ht="12.75" hidden="1" customHeight="1" x14ac:dyDescent="0.2">
      <c r="A142" s="25" t="s">
        <v>35</v>
      </c>
      <c r="B142" s="26">
        <v>59</v>
      </c>
      <c r="C142" s="41"/>
    </row>
    <row r="143" spans="1:3" ht="12.75" hidden="1" customHeight="1" x14ac:dyDescent="0.2">
      <c r="A143" s="25"/>
      <c r="B143" s="26"/>
      <c r="C143" s="41"/>
    </row>
    <row r="144" spans="1:3" ht="12.75" hidden="1" customHeight="1" x14ac:dyDescent="0.2">
      <c r="A144" s="30" t="s">
        <v>17</v>
      </c>
      <c r="B144" s="26">
        <v>70</v>
      </c>
      <c r="C144" s="16">
        <f>C145</f>
        <v>0</v>
      </c>
    </row>
    <row r="145" spans="1:3" ht="12.75" hidden="1" customHeight="1" x14ac:dyDescent="0.2">
      <c r="A145" s="25" t="s">
        <v>19</v>
      </c>
      <c r="B145" s="26">
        <v>71</v>
      </c>
      <c r="C145" s="41">
        <v>0</v>
      </c>
    </row>
    <row r="146" spans="1:3" ht="12.75" hidden="1" customHeight="1" x14ac:dyDescent="0.2">
      <c r="A146" s="32"/>
      <c r="B146" s="33"/>
      <c r="C146" s="41"/>
    </row>
    <row r="147" spans="1:3" ht="12.75" hidden="1" customHeight="1" x14ac:dyDescent="0.2">
      <c r="A147" s="32" t="s">
        <v>23</v>
      </c>
      <c r="B147" s="33"/>
      <c r="C147" s="41"/>
    </row>
    <row r="148" spans="1:3" ht="12.75" hidden="1" customHeight="1" x14ac:dyDescent="0.2">
      <c r="A148" s="32"/>
      <c r="B148" s="33"/>
      <c r="C148" s="41"/>
    </row>
    <row r="149" spans="1:3" ht="12.75" hidden="1" customHeight="1" x14ac:dyDescent="0.2">
      <c r="A149" s="32"/>
      <c r="B149" s="33">
        <v>540150</v>
      </c>
      <c r="C149" s="41">
        <f>C131</f>
        <v>0</v>
      </c>
    </row>
    <row r="150" spans="1:3" ht="12.75" hidden="1" customHeight="1" x14ac:dyDescent="0.2">
      <c r="A150" s="32"/>
      <c r="B150" s="33"/>
      <c r="C150" s="41"/>
    </row>
    <row r="151" spans="1:3" x14ac:dyDescent="0.2">
      <c r="A151" s="29" t="s">
        <v>47</v>
      </c>
      <c r="B151" s="15" t="s">
        <v>48</v>
      </c>
      <c r="C151" s="16">
        <f>C153+C163</f>
        <v>139950</v>
      </c>
    </row>
    <row r="152" spans="1:3" ht="6.75" customHeight="1" x14ac:dyDescent="0.2">
      <c r="A152" s="29"/>
      <c r="B152" s="28"/>
      <c r="C152" s="16"/>
    </row>
    <row r="153" spans="1:3" x14ac:dyDescent="0.2">
      <c r="A153" s="30" t="s">
        <v>5</v>
      </c>
      <c r="B153" s="31" t="s">
        <v>6</v>
      </c>
      <c r="C153" s="38">
        <f>C154+C155+C156+C158+C161</f>
        <v>139950</v>
      </c>
    </row>
    <row r="154" spans="1:3" ht="12.75" hidden="1" customHeight="1" x14ac:dyDescent="0.2">
      <c r="A154" s="25" t="s">
        <v>27</v>
      </c>
      <c r="B154" s="31" t="s">
        <v>8</v>
      </c>
      <c r="C154" s="38">
        <f t="shared" ref="C154:C161" si="0">C169</f>
        <v>0</v>
      </c>
    </row>
    <row r="155" spans="1:3" ht="12.75" hidden="1" customHeight="1" x14ac:dyDescent="0.2">
      <c r="A155" s="25" t="s">
        <v>28</v>
      </c>
      <c r="B155" s="26">
        <v>20</v>
      </c>
      <c r="C155" s="38">
        <f t="shared" si="0"/>
        <v>0</v>
      </c>
    </row>
    <row r="156" spans="1:3" ht="22.5" customHeight="1" x14ac:dyDescent="0.2">
      <c r="A156" s="20" t="s">
        <v>10</v>
      </c>
      <c r="B156" s="31">
        <v>51</v>
      </c>
      <c r="C156" s="16">
        <f t="shared" si="0"/>
        <v>14900</v>
      </c>
    </row>
    <row r="157" spans="1:3" ht="12.75" hidden="1" customHeight="1" x14ac:dyDescent="0.2">
      <c r="A157" s="25"/>
      <c r="B157" s="26" t="s">
        <v>31</v>
      </c>
      <c r="C157" s="38">
        <f t="shared" si="0"/>
        <v>4400</v>
      </c>
    </row>
    <row r="158" spans="1:3" ht="12.75" hidden="1" customHeight="1" x14ac:dyDescent="0.2">
      <c r="A158" s="25" t="s">
        <v>32</v>
      </c>
      <c r="B158" s="26">
        <v>55</v>
      </c>
      <c r="C158" s="16">
        <f t="shared" si="0"/>
        <v>0</v>
      </c>
    </row>
    <row r="159" spans="1:3" ht="12.75" hidden="1" customHeight="1" x14ac:dyDescent="0.2">
      <c r="A159" s="25"/>
      <c r="B159" s="26" t="s">
        <v>33</v>
      </c>
      <c r="C159" s="38">
        <f t="shared" si="0"/>
        <v>2537</v>
      </c>
    </row>
    <row r="160" spans="1:3" ht="12.75" hidden="1" customHeight="1" x14ac:dyDescent="0.2">
      <c r="A160" s="25"/>
      <c r="B160" s="26" t="s">
        <v>34</v>
      </c>
      <c r="C160" s="38">
        <f t="shared" si="0"/>
        <v>0</v>
      </c>
    </row>
    <row r="161" spans="1:3" ht="26.25" customHeight="1" x14ac:dyDescent="0.2">
      <c r="A161" s="24" t="s">
        <v>16</v>
      </c>
      <c r="B161" s="26">
        <v>59</v>
      </c>
      <c r="C161" s="38">
        <f t="shared" si="0"/>
        <v>125050</v>
      </c>
    </row>
    <row r="162" spans="1:3" ht="12.75" hidden="1" customHeight="1" x14ac:dyDescent="0.2">
      <c r="A162" s="25"/>
      <c r="B162" s="26"/>
      <c r="C162" s="41"/>
    </row>
    <row r="163" spans="1:3" ht="12.75" hidden="1" customHeight="1" x14ac:dyDescent="0.2">
      <c r="A163" s="27"/>
      <c r="B163" s="26">
        <v>70</v>
      </c>
      <c r="C163" s="41">
        <f>C164</f>
        <v>0</v>
      </c>
    </row>
    <row r="164" spans="1:3" ht="12.75" hidden="1" customHeight="1" x14ac:dyDescent="0.2">
      <c r="A164" s="25" t="s">
        <v>19</v>
      </c>
      <c r="B164" s="26">
        <v>71</v>
      </c>
      <c r="C164" s="40">
        <f>C179</f>
        <v>0</v>
      </c>
    </row>
    <row r="165" spans="1:3" ht="17.25" customHeight="1" x14ac:dyDescent="0.2">
      <c r="A165" s="27" t="s">
        <v>42</v>
      </c>
      <c r="B165" s="33"/>
      <c r="C165" s="41"/>
    </row>
    <row r="166" spans="1:3" ht="23.25" customHeight="1" x14ac:dyDescent="0.2">
      <c r="A166" s="29" t="s">
        <v>49</v>
      </c>
      <c r="B166" s="43" t="s">
        <v>50</v>
      </c>
      <c r="C166" s="16">
        <f>C168+C178</f>
        <v>139950</v>
      </c>
    </row>
    <row r="167" spans="1:3" x14ac:dyDescent="0.2">
      <c r="A167" s="29"/>
      <c r="B167" s="28"/>
      <c r="C167" s="16"/>
    </row>
    <row r="168" spans="1:3" x14ac:dyDescent="0.2">
      <c r="A168" s="30" t="s">
        <v>5</v>
      </c>
      <c r="B168" s="31" t="s">
        <v>6</v>
      </c>
      <c r="C168" s="38">
        <f>C169+C170+C171+C173+C176</f>
        <v>139950</v>
      </c>
    </row>
    <row r="169" spans="1:3" ht="12.75" hidden="1" customHeight="1" x14ac:dyDescent="0.2">
      <c r="A169" s="25" t="s">
        <v>27</v>
      </c>
      <c r="B169" s="31" t="s">
        <v>8</v>
      </c>
      <c r="C169" s="40"/>
    </row>
    <row r="170" spans="1:3" ht="12.75" hidden="1" customHeight="1" x14ac:dyDescent="0.2">
      <c r="A170" s="25" t="s">
        <v>28</v>
      </c>
      <c r="B170" s="26">
        <v>20</v>
      </c>
      <c r="C170" s="41"/>
    </row>
    <row r="171" spans="1:3" ht="21.75" customHeight="1" x14ac:dyDescent="0.2">
      <c r="A171" s="20" t="s">
        <v>10</v>
      </c>
      <c r="B171" s="31">
        <v>51</v>
      </c>
      <c r="C171" s="45">
        <v>14900</v>
      </c>
    </row>
    <row r="172" spans="1:3" ht="12.75" hidden="1" customHeight="1" x14ac:dyDescent="0.2">
      <c r="A172" s="25"/>
      <c r="B172" s="26" t="s">
        <v>31</v>
      </c>
      <c r="C172" s="41">
        <v>4400</v>
      </c>
    </row>
    <row r="173" spans="1:3" ht="12.75" hidden="1" customHeight="1" x14ac:dyDescent="0.2">
      <c r="A173" s="25" t="s">
        <v>32</v>
      </c>
      <c r="B173" s="26">
        <v>55</v>
      </c>
      <c r="C173" s="41"/>
    </row>
    <row r="174" spans="1:3" ht="12.75" hidden="1" customHeight="1" x14ac:dyDescent="0.2">
      <c r="A174" s="25"/>
      <c r="B174" s="26" t="s">
        <v>33</v>
      </c>
      <c r="C174" s="41">
        <v>2537</v>
      </c>
    </row>
    <row r="175" spans="1:3" ht="12.75" hidden="1" customHeight="1" x14ac:dyDescent="0.2">
      <c r="A175" s="25"/>
      <c r="B175" s="26" t="s">
        <v>34</v>
      </c>
      <c r="C175" s="41"/>
    </row>
    <row r="176" spans="1:3" ht="25.5" customHeight="1" x14ac:dyDescent="0.2">
      <c r="A176" s="24" t="s">
        <v>16</v>
      </c>
      <c r="B176" s="26">
        <v>59</v>
      </c>
      <c r="C176" s="41">
        <v>125050</v>
      </c>
    </row>
    <row r="177" spans="1:3" ht="12.75" hidden="1" customHeight="1" x14ac:dyDescent="0.2">
      <c r="A177" s="25"/>
      <c r="B177" s="26"/>
      <c r="C177" s="41"/>
    </row>
    <row r="178" spans="1:3" ht="12.75" hidden="1" customHeight="1" x14ac:dyDescent="0.2">
      <c r="A178" s="27"/>
      <c r="B178" s="26">
        <v>70</v>
      </c>
      <c r="C178" s="16">
        <f>C179</f>
        <v>0</v>
      </c>
    </row>
    <row r="179" spans="1:3" ht="12.75" hidden="1" customHeight="1" x14ac:dyDescent="0.2">
      <c r="A179" s="25" t="s">
        <v>19</v>
      </c>
      <c r="B179" s="26">
        <v>71</v>
      </c>
      <c r="C179" s="16"/>
    </row>
    <row r="180" spans="1:3" ht="12.75" hidden="1" customHeight="1" x14ac:dyDescent="0.2">
      <c r="A180" s="32"/>
      <c r="B180" s="33"/>
      <c r="C180" s="38"/>
    </row>
    <row r="181" spans="1:3" x14ac:dyDescent="0.2">
      <c r="A181" s="32" t="s">
        <v>23</v>
      </c>
      <c r="B181" s="33"/>
      <c r="C181" s="41"/>
    </row>
    <row r="182" spans="1:3" ht="4.5" customHeight="1" x14ac:dyDescent="0.2">
      <c r="A182" s="32"/>
      <c r="B182" s="33"/>
      <c r="C182" s="41"/>
    </row>
    <row r="183" spans="1:3" ht="21" customHeight="1" x14ac:dyDescent="0.2">
      <c r="A183" s="42" t="s">
        <v>51</v>
      </c>
      <c r="B183" s="46">
        <v>670150</v>
      </c>
      <c r="C183" s="41">
        <f>C166</f>
        <v>139950</v>
      </c>
    </row>
    <row r="184" spans="1:3" x14ac:dyDescent="0.2">
      <c r="A184" s="54"/>
      <c r="B184" s="47"/>
      <c r="C184" s="48"/>
    </row>
    <row r="185" spans="1:3" x14ac:dyDescent="0.2">
      <c r="A185" s="29" t="s">
        <v>59</v>
      </c>
      <c r="B185" s="15" t="s">
        <v>60</v>
      </c>
      <c r="C185" s="16">
        <f>C187+C195</f>
        <v>10000</v>
      </c>
    </row>
    <row r="186" spans="1:3" ht="6.75" customHeight="1" x14ac:dyDescent="0.2">
      <c r="A186" s="29"/>
      <c r="B186" s="28"/>
      <c r="C186" s="16"/>
    </row>
    <row r="187" spans="1:3" x14ac:dyDescent="0.2">
      <c r="A187" s="30" t="s">
        <v>5</v>
      </c>
      <c r="B187" s="31" t="s">
        <v>6</v>
      </c>
      <c r="C187" s="38">
        <f>C190</f>
        <v>5000</v>
      </c>
    </row>
    <row r="188" spans="1:3" ht="12.75" hidden="1" customHeight="1" x14ac:dyDescent="0.2">
      <c r="A188" s="25" t="s">
        <v>27</v>
      </c>
      <c r="B188" s="31" t="s">
        <v>8</v>
      </c>
      <c r="C188" s="38">
        <f>C204</f>
        <v>0</v>
      </c>
    </row>
    <row r="189" spans="1:3" ht="12.75" hidden="1" customHeight="1" x14ac:dyDescent="0.2">
      <c r="A189" s="25" t="s">
        <v>28</v>
      </c>
      <c r="B189" s="26">
        <v>20</v>
      </c>
      <c r="C189" s="38">
        <f>C205</f>
        <v>0</v>
      </c>
    </row>
    <row r="190" spans="1:3" ht="22.5" customHeight="1" x14ac:dyDescent="0.2">
      <c r="A190" s="20" t="s">
        <v>10</v>
      </c>
      <c r="B190" s="31">
        <v>51</v>
      </c>
      <c r="C190" s="16">
        <f>C195</f>
        <v>5000</v>
      </c>
    </row>
    <row r="191" spans="1:3" x14ac:dyDescent="0.2">
      <c r="A191" s="27" t="s">
        <v>42</v>
      </c>
      <c r="B191" s="33"/>
      <c r="C191" s="41"/>
    </row>
    <row r="192" spans="1:3" ht="25.5" x14ac:dyDescent="0.2">
      <c r="A192" s="55" t="s">
        <v>62</v>
      </c>
      <c r="B192" s="43" t="s">
        <v>61</v>
      </c>
      <c r="C192" s="16">
        <f>C194+C205</f>
        <v>5000</v>
      </c>
    </row>
    <row r="193" spans="1:3" x14ac:dyDescent="0.2">
      <c r="A193" s="29"/>
      <c r="B193" s="28"/>
      <c r="C193" s="16"/>
    </row>
    <row r="194" spans="1:3" x14ac:dyDescent="0.2">
      <c r="A194" s="30" t="s">
        <v>5</v>
      </c>
      <c r="B194" s="31" t="s">
        <v>6</v>
      </c>
      <c r="C194" s="38">
        <f>C195</f>
        <v>5000</v>
      </c>
    </row>
    <row r="195" spans="1:3" s="17" customFormat="1" ht="22.5" customHeight="1" x14ac:dyDescent="0.2">
      <c r="A195" s="20" t="s">
        <v>10</v>
      </c>
      <c r="B195" s="31">
        <v>51</v>
      </c>
      <c r="C195" s="45">
        <v>5000</v>
      </c>
    </row>
    <row r="196" spans="1:3" s="17" customFormat="1" ht="5.25" customHeight="1" x14ac:dyDescent="0.2">
      <c r="A196" s="14"/>
      <c r="B196" s="49"/>
      <c r="C196" s="16"/>
    </row>
    <row r="197" spans="1:3" s="17" customFormat="1" ht="12" hidden="1" customHeight="1" x14ac:dyDescent="0.2">
      <c r="A197" s="14"/>
      <c r="B197" s="49"/>
      <c r="C197" s="16"/>
    </row>
    <row r="198" spans="1:3" s="17" customFormat="1" ht="22.5" hidden="1" customHeight="1" x14ac:dyDescent="0.2">
      <c r="A198" s="14" t="s">
        <v>52</v>
      </c>
      <c r="B198" s="15">
        <v>5008</v>
      </c>
      <c r="C198" s="38">
        <f>C200</f>
        <v>0</v>
      </c>
    </row>
    <row r="199" spans="1:3" s="17" customFormat="1" ht="5.25" hidden="1" customHeight="1" x14ac:dyDescent="0.2">
      <c r="A199" s="14"/>
      <c r="B199" s="49"/>
      <c r="C199" s="16"/>
    </row>
    <row r="200" spans="1:3" ht="12.75" hidden="1" customHeight="1" x14ac:dyDescent="0.2">
      <c r="A200" s="30" t="s">
        <v>5</v>
      </c>
      <c r="B200" s="31" t="s">
        <v>6</v>
      </c>
      <c r="C200" s="16">
        <f>C202</f>
        <v>0</v>
      </c>
    </row>
    <row r="201" spans="1:3" ht="6.75" hidden="1" customHeight="1" x14ac:dyDescent="0.2">
      <c r="A201" s="25"/>
      <c r="B201" s="26"/>
      <c r="C201" s="16"/>
    </row>
    <row r="202" spans="1:3" ht="25.5" hidden="1" customHeight="1" x14ac:dyDescent="0.2">
      <c r="A202" s="22" t="s">
        <v>12</v>
      </c>
      <c r="B202" s="26" t="s">
        <v>13</v>
      </c>
      <c r="C202" s="16">
        <f>C209</f>
        <v>0</v>
      </c>
    </row>
    <row r="203" spans="1:3" ht="12.75" hidden="1" customHeight="1" x14ac:dyDescent="0.2">
      <c r="A203" s="27"/>
      <c r="B203" s="26"/>
      <c r="C203" s="16"/>
    </row>
    <row r="204" spans="1:3" ht="12.75" hidden="1" customHeight="1" x14ac:dyDescent="0.2">
      <c r="A204" s="27" t="s">
        <v>42</v>
      </c>
      <c r="B204" s="28"/>
      <c r="C204" s="41"/>
    </row>
    <row r="205" spans="1:3" ht="12.75" hidden="1" customHeight="1" x14ac:dyDescent="0.2">
      <c r="A205" s="29" t="s">
        <v>53</v>
      </c>
      <c r="B205" s="15" t="s">
        <v>54</v>
      </c>
      <c r="C205" s="16">
        <f>C207</f>
        <v>0</v>
      </c>
    </row>
    <row r="206" spans="1:3" ht="10.5" hidden="1" customHeight="1" x14ac:dyDescent="0.2">
      <c r="A206" s="27"/>
      <c r="B206" s="28"/>
      <c r="C206" s="16"/>
    </row>
    <row r="207" spans="1:3" ht="12.75" hidden="1" customHeight="1" x14ac:dyDescent="0.2">
      <c r="A207" s="30" t="s">
        <v>5</v>
      </c>
      <c r="B207" s="31" t="s">
        <v>6</v>
      </c>
      <c r="C207" s="38">
        <f>C209</f>
        <v>0</v>
      </c>
    </row>
    <row r="208" spans="1:3" ht="6.75" hidden="1" customHeight="1" x14ac:dyDescent="0.2">
      <c r="A208" s="25"/>
      <c r="B208" s="26"/>
      <c r="C208" s="41"/>
    </row>
    <row r="209" spans="1:3" ht="25.5" hidden="1" customHeight="1" x14ac:dyDescent="0.2">
      <c r="A209" s="22" t="s">
        <v>12</v>
      </c>
      <c r="B209" s="26" t="s">
        <v>13</v>
      </c>
      <c r="C209" s="41"/>
    </row>
    <row r="210" spans="1:3" ht="12.75" customHeight="1" x14ac:dyDescent="0.2">
      <c r="A210" s="50"/>
      <c r="B210" s="51"/>
      <c r="C210" s="48"/>
    </row>
    <row r="211" spans="1:3" ht="52.5" customHeight="1" x14ac:dyDescent="0.2">
      <c r="A211" s="52"/>
    </row>
    <row r="212" spans="1:3" ht="12.75" customHeight="1" x14ac:dyDescent="0.2">
      <c r="A212" s="67"/>
      <c r="B212" s="67"/>
      <c r="C212" s="67"/>
    </row>
    <row r="213" spans="1:3" ht="31.5" customHeight="1" x14ac:dyDescent="0.2">
      <c r="A213" s="62"/>
      <c r="B213" s="62"/>
      <c r="C213" s="62"/>
    </row>
    <row r="214" spans="1:3" x14ac:dyDescent="0.2">
      <c r="A214" s="63"/>
      <c r="B214" s="63"/>
      <c r="C214" s="63"/>
    </row>
    <row r="215" spans="1:3" ht="18" customHeight="1" x14ac:dyDescent="0.2"/>
    <row r="216" spans="1:3" ht="15.75" customHeight="1" x14ac:dyDescent="0.2">
      <c r="B216" s="61"/>
      <c r="C216" s="61"/>
    </row>
  </sheetData>
  <mergeCells count="9">
    <mergeCell ref="B2:C2"/>
    <mergeCell ref="A3:C3"/>
    <mergeCell ref="C6:C8"/>
    <mergeCell ref="B216:C216"/>
    <mergeCell ref="A213:C213"/>
    <mergeCell ref="A214:C214"/>
    <mergeCell ref="B6:B8"/>
    <mergeCell ref="A212:C212"/>
    <mergeCell ref="A4:C4"/>
  </mergeCells>
  <phoneticPr fontId="19" type="noConversion"/>
  <printOptions horizontalCentered="1"/>
  <pageMargins left="0.47244094488188981" right="0.39370078740157483" top="0.36" bottom="0.22" header="0.16" footer="0.17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initial</vt:lpstr>
      <vt:lpstr>OUG 63</vt:lpstr>
      <vt:lpstr>initial!Print_Area</vt:lpstr>
      <vt:lpstr>'OUG 63'!Print_Area</vt:lpstr>
      <vt:lpstr>initial!Print_Titles</vt:lpstr>
      <vt:lpstr>'OUG 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2017-03-21T07:38:51Z</cp:lastPrinted>
  <dcterms:created xsi:type="dcterms:W3CDTF">2017-03-17T09:37:12Z</dcterms:created>
  <dcterms:modified xsi:type="dcterms:W3CDTF">2017-10-03T13:18:56Z</dcterms:modified>
</cp:coreProperties>
</file>