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filterPrivacy="1" defaultThemeVersion="124226"/>
  <xr:revisionPtr revIDLastSave="0" documentId="13_ncr:1_{32D2AE00-DB7F-4762-B079-DD0218093880}" xr6:coauthVersionLast="36" xr6:coauthVersionMax="36" xr10:uidLastSave="{00000000-0000-0000-0000-000000000000}"/>
  <bookViews>
    <workbookView xWindow="240" yWindow="105" windowWidth="14805" windowHeight="8010" tabRatio="829" activeTab="2" xr2:uid="{00000000-000D-0000-FFFF-FFFF00000000}"/>
  </bookViews>
  <sheets>
    <sheet name="titlul I SEPTEMBRIE 2020" sheetId="6" r:id="rId1"/>
    <sheet name="titlul  2 SEPTEMBRIE  2020" sheetId="3" r:id="rId2"/>
    <sheet name="TITLUL IX SEPTEMBRIE" sheetId="4" r:id="rId3"/>
    <sheet name="ACTIVE NEFINANCIARE BS" sheetId="7" r:id="rId4"/>
    <sheet name="TRANSFERURI" sheetId="9" r:id="rId5"/>
    <sheet name="PROIECTE TITLUL 58 SURSA D" sheetId="8" r:id="rId6"/>
    <sheet name="PROIECTE TITLUL 58 SURSA A" sheetId="5" r:id="rId7"/>
    <sheet name="DIPFIE" sheetId="10" r:id="rId8"/>
  </sheets>
  <definedNames>
    <definedName name="_xlnm._FilterDatabase" localSheetId="6" hidden="1">'PROIECTE TITLUL 58 SURSA A'!$A$8:$E$8</definedName>
    <definedName name="_xlnm._FilterDatabase" localSheetId="1" hidden="1">'titlul  2 SEPTEMBRIE  2020'!$A$6:$H$54</definedName>
    <definedName name="_xlnm._FilterDatabase" localSheetId="4" hidden="1">TRANSFERURI!$A$7:$G$21</definedName>
    <definedName name="_xlnm.Print_Area" localSheetId="1">'titlul  2 SEPTEMBRIE  2020'!$A$1:$F$6</definedName>
  </definedNames>
  <calcPr calcId="191029"/>
</workbook>
</file>

<file path=xl/calcChain.xml><?xml version="1.0" encoding="utf-8"?>
<calcChain xmlns="http://schemas.openxmlformats.org/spreadsheetml/2006/main">
  <c r="F28" i="10" l="1"/>
  <c r="E99" i="5" l="1"/>
  <c r="F21" i="9" l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E54" i="8" l="1"/>
  <c r="F10" i="7" l="1"/>
  <c r="D170" i="6" l="1"/>
  <c r="D169" i="6"/>
  <c r="D166" i="6"/>
  <c r="D164" i="6"/>
  <c r="D162" i="6"/>
  <c r="D160" i="6"/>
  <c r="D158" i="6"/>
  <c r="D155" i="6"/>
  <c r="D154" i="6"/>
  <c r="D130" i="6"/>
  <c r="D106" i="6"/>
  <c r="D104" i="6"/>
  <c r="D101" i="6"/>
  <c r="D89" i="6"/>
  <c r="D81" i="6"/>
  <c r="D65" i="6"/>
  <c r="D58" i="6"/>
  <c r="D54" i="6"/>
  <c r="D40" i="6"/>
  <c r="D102" i="6" s="1"/>
  <c r="D171" i="6" s="1"/>
  <c r="D35" i="6"/>
  <c r="D28" i="6"/>
  <c r="D20" i="6"/>
  <c r="F110" i="3" l="1"/>
  <c r="F8" i="4" l="1"/>
</calcChain>
</file>

<file path=xl/sharedStrings.xml><?xml version="1.0" encoding="utf-8"?>
<sst xmlns="http://schemas.openxmlformats.org/spreadsheetml/2006/main" count="944" uniqueCount="432">
  <si>
    <t xml:space="preserve">MINISTERUL JUSTITEI - Aparat propriu </t>
  </si>
  <si>
    <t>CAPITOLUL 61.01- Ordine publica si siguranta nationala</t>
  </si>
  <si>
    <t>FURNIZOR/BENEFICIAR</t>
  </si>
  <si>
    <t>TITLUL 20 BUNURI SI SERVICII</t>
  </si>
  <si>
    <t xml:space="preserve">Nr Crt. </t>
  </si>
  <si>
    <t xml:space="preserve">ORDIN DE PLATA /CEC /FOAIE DE VARSAMÂNT </t>
  </si>
  <si>
    <t xml:space="preserve">FACTURA  </t>
  </si>
  <si>
    <t xml:space="preserve">Suma </t>
  </si>
  <si>
    <t>Data act</t>
  </si>
  <si>
    <t xml:space="preserve">BUGETUL DE STAT </t>
  </si>
  <si>
    <t>MINISTERUL JUSTITIEI</t>
  </si>
  <si>
    <t>REPREZENTANT MJ</t>
  </si>
  <si>
    <t>CAPITOLUL 61.01 ,,ORDINE PUBLICA SI SIGURANTA NATIONALA"</t>
  </si>
  <si>
    <t>TITLUL 58 ,,PROIECTE CU FINANTARE DIN FONDURI EXTERNE NERAMBURSABILE (FEN)"</t>
  </si>
  <si>
    <t>SURSA A</t>
  </si>
  <si>
    <t>Document</t>
  </si>
  <si>
    <t>Data</t>
  </si>
  <si>
    <t>Explicatii</t>
  </si>
  <si>
    <t>Furnizor/Beneficiar suma</t>
  </si>
  <si>
    <t>Suma (lei)</t>
  </si>
  <si>
    <t>BUGET ASIG.SOCIALE DE STAT SI FD.SPEC.</t>
  </si>
  <si>
    <t xml:space="preserve">MONITORUL OFICIAL </t>
  </si>
  <si>
    <t>Perioada 01-30.09.2020</t>
  </si>
  <si>
    <t>REGLARE CONTUL DE EXECUTIE CU SOLDUL CASEI LA 31.08.2020</t>
  </si>
  <si>
    <t>PLATA PUBLICARE IN MO PI ORDIN NR.2960/C/2020, MOF 702/2020</t>
  </si>
  <si>
    <t>PLATA PUBLICARE IN MO PI ORDIN NR.3065/C/2020, MOF 709/2020</t>
  </si>
  <si>
    <t xml:space="preserve">REPREZENTANT MJ </t>
  </si>
  <si>
    <t>INCASAT DIFERENTA NEUTILIZATA DECONT PROTOCOL AUGUST 2020</t>
  </si>
  <si>
    <t>CERTSIGN</t>
  </si>
  <si>
    <t>PLATA ACHIZITIONAT 2  BUC CERTIFICATE DIGITALE PENTRU SEMNATURA ELECTRONICA MJ-PERIOADA 2020-2021</t>
  </si>
  <si>
    <t>PLATA C/VAL DECONT TAXA DE POD PENTRU DEPLASARE CONSTANTA 04.09.2020</t>
  </si>
  <si>
    <t>DHL INTERNATIONAL</t>
  </si>
  <si>
    <t>PLATA SERVICII CURIER RAPID 26.08.2020</t>
  </si>
  <si>
    <t>PLATA PUBLICARE IN MO PI ORDIN NR.2907/C/2020, MOF 760/2020</t>
  </si>
  <si>
    <t>PLATA PUBLICARE IN MO PI ORDIN NR 3258/C/2020, MOF 789/2020</t>
  </si>
  <si>
    <t>INES GROUP</t>
  </si>
  <si>
    <t>PLATA C/VAL  SERVICII CURIER RAPID 02.09.2020</t>
  </si>
  <si>
    <t>C.N.P.R</t>
  </si>
  <si>
    <t>PLATA SERVICII FRANCARE TRIMITERI CORESPONDENTA LUNA AUGUST 2020</t>
  </si>
  <si>
    <t>VODAFONE</t>
  </si>
  <si>
    <t>INDACO SYSTEMS</t>
  </si>
  <si>
    <t>CENTRUL TERITORIAL DE CALCUL ELECTRONIC</t>
  </si>
  <si>
    <t>PLATA SERVICII ACTUALIZARE PROGRAM LEGISLATIV INDACO LEGE5, LUNA  AUGUST 2020</t>
  </si>
  <si>
    <t>AGENTIA NATIONALA DE PRESA ,, AGERPRESS,,</t>
  </si>
  <si>
    <t xml:space="preserve">ADMINISTRATIA PATRIMONIULUI PROTOCOLULUI DE STAT </t>
  </si>
  <si>
    <t>TOP SEVEN WEST</t>
  </si>
  <si>
    <t>GYN CONS METALMOB</t>
  </si>
  <si>
    <t>FOXX COLOR</t>
  </si>
  <si>
    <t>EUROTOTAL COMP</t>
  </si>
  <si>
    <t>SRAC CERT</t>
  </si>
  <si>
    <t>PLATA  SERVICII CURIER RAPID 27.08.2020</t>
  </si>
  <si>
    <t>BIROUL LOCAL DE EXPERTIZE JUDICIARE-TRIBUNALUL BUCURESTI</t>
  </si>
  <si>
    <t>STELANO STAR</t>
  </si>
  <si>
    <t>PLATA SERVICII  SERVICII AUDIT DE CERTIFICARE SISTEM DE MANAGEMENT AL CALITATII DE CONFORMITATE CU STAND SR EN ISO 9001:2015</t>
  </si>
  <si>
    <t xml:space="preserve">COMPANIA NATIONALA IMPRIMERIA NATIONALA </t>
  </si>
  <si>
    <t>PLATA C/VAL 4 BUC LEGITIMATII DE SERVICIU</t>
  </si>
  <si>
    <t>LIDLE COM</t>
  </si>
  <si>
    <t xml:space="preserve">ASCENSORUL SA </t>
  </si>
  <si>
    <t>PLATA SERVICII INTRETINERE 5 ASCENSOARE LUNA  AUGUST 2020</t>
  </si>
  <si>
    <t>CONNEXIAL</t>
  </si>
  <si>
    <t>GILMAR</t>
  </si>
  <si>
    <t xml:space="preserve">PLATA SERVICII VERIFICARE /REINCARCARE STINGATOARE 70 BUC </t>
  </si>
  <si>
    <t>BEJ ANDRONESI VALERIAN DORIN</t>
  </si>
  <si>
    <t>PLATA PUBLICARE IN MO PI ORDIN NR.3253/C/2020, MOF 805/02.09.2020</t>
  </si>
  <si>
    <t>PLATA PUBLICARE IN MO PI ORDIN NR.2962/C/2020, MOF 816/04.09.2020</t>
  </si>
  <si>
    <t>LECOM BIROTICA ARDEAL</t>
  </si>
  <si>
    <t>INTEGRISOFT SOLUTIONS</t>
  </si>
  <si>
    <t>EXPERT HUB</t>
  </si>
  <si>
    <t>PLATA ACHIZITIONAT INCARCATOARE PENTRU TELEFOANE MOBILE TIP IPHONE SI SAMSUNG A5/J3</t>
  </si>
  <si>
    <t>PLATA HARTIE COPIATOR A4</t>
  </si>
  <si>
    <t>ROMPETROL DOWNSTREAM</t>
  </si>
  <si>
    <t>PLATA ALIMENTARE CARBURANTI PE BAZA DE CARDURI, LUNA AUGUST 2020</t>
  </si>
  <si>
    <t>ECOGREEN CONSTRUCT</t>
  </si>
  <si>
    <t>PLATA SERVICII DE COLECTARE DESEURI LUNA AUGUST 2020</t>
  </si>
  <si>
    <t>PCZONE ONLINE DISTRIBUTIE</t>
  </si>
  <si>
    <t>PLATA PARTIALA  ACHIZITIONAT PIESE DE SCHIMB PENTRU SERVERE</t>
  </si>
  <si>
    <t xml:space="preserve">PLATA PENALITATI DE INTARZIERE ACHIZITIONARE PIESE DE SCHIMB PENTRU SERVERE </t>
  </si>
  <si>
    <t>MINISTERUL FINANTELOR PUBLICE</t>
  </si>
  <si>
    <t>AMT POINT GARAGE</t>
  </si>
  <si>
    <t>PLATA PUBLICARE IN MO PI ORDIN NR.3430/C/2020,  MOF 812/03.09.2020</t>
  </si>
  <si>
    <t>TELEKOM ROMANIA</t>
  </si>
  <si>
    <t>PLATA SERVICII TEL VERDE PRESTATII LUNA AUGUST 2020</t>
  </si>
  <si>
    <t xml:space="preserve">ASIGURAREA ROMÂNEASCA-ASIROM VIENNA INSURANCE  </t>
  </si>
  <si>
    <t>PLATA SERVICII ASIGURARE RCA PENTRU 2 AUTOTURISME</t>
  </si>
  <si>
    <t>PLATA COTE PARTI ENERGIE TERMICA LUNA  IUNIE 2020</t>
  </si>
  <si>
    <t>PLATA COTE PARTI ENERGIE ELECTRICA LUNA IUNIE 2020</t>
  </si>
  <si>
    <t>PLATA COTE PARTI SALARII MUNCITORI  PARTI COMUNE-PUNCT TERMIC LUNA IUNIE 2020</t>
  </si>
  <si>
    <t>DIGISIGN</t>
  </si>
  <si>
    <t xml:space="preserve">PLATA ACHIZITIONAT 3 CERTIFICATE ELECTRONICE </t>
  </si>
  <si>
    <t>RC&amp;RDS</t>
  </si>
  <si>
    <t>IMPLEMENT 24SOFTWARE</t>
  </si>
  <si>
    <t>PLATA ACHIZITII SERVICII MENTENANTA  SOFTWARE ECRIS  LUNA AUGUST 2020</t>
  </si>
  <si>
    <t xml:space="preserve">INCASAT DE LA MINISTERUL LUCRARILOR PUBLICE, DEZVOLTARII SI ADMINISTRATIEI C/VAL COTE PARTI PIESE DE SCHIMB ASCENSOR LUNA AUGUST 2020 </t>
  </si>
  <si>
    <t>INCASAT DE LA  MINISTERUL LUCRARILOR PUBLICE, DEZVOLTARII SI ADMINISTRATIEI C/VAL COTE PARTI COLECTARE DESEURI LUNA AUGUST 2020</t>
  </si>
  <si>
    <t xml:space="preserve">INCASAT DE LA  MINISTERUL LUCRARILOR PUBLICE, DEZVOLTARII SI ADMINISTRATIEI C/VAL COTE PARTI INTRETINERE LIFTURI SI SERVICII RSTVI LUNA AUGUST 2020 </t>
  </si>
  <si>
    <t>POPP MARIA RODICA</t>
  </si>
  <si>
    <t>PLATA SERVICII REPARATIE PENTRU AUTO</t>
  </si>
  <si>
    <t>PLATA SERVICII REPARATIE PENTRU  AUTO</t>
  </si>
  <si>
    <t>PLATA ACHIZITIONAT HARTIE XEROX A3 &amp; A4</t>
  </si>
  <si>
    <t>SERVICIUL DE TELECOMUNICATII SPECIALE</t>
  </si>
  <si>
    <t>PLATA SERVICII  COMUNICATII BUCLA LOCALA LUNA AUGUST 2020</t>
  </si>
  <si>
    <t xml:space="preserve">ALIMENTARE CONT MATERIALE DIN BCR PENTRU PLATA IN VALUTA A CHELTUIELILOR DE INTRETINERE SI ENERGIE ELECTRICA, PENTRU LOCUINTA DE LA HAGA A MEMBRULUI NATIONAL LA EUROJUST PERIOADA IULIE-AUGUST 2020 </t>
  </si>
  <si>
    <t>INCASAT RECUPERARE DEPASIRI PLAFON CHELTUIELI TELEFONIE MOBILA,  SERVICII TELEFONIE MOBILA, PERIOADA 27.06.2020-26.07.2020</t>
  </si>
  <si>
    <t>PLATA SERVICII TELEVIZIUNE DIGITALA (IPVT), PERIOADA 21.08-20.09.2020</t>
  </si>
  <si>
    <t>PLATA REVISTE DE SPECIALITATE JURIDICA ROMÂNESTI, LIVRATE IN  LUNA AUGUST 2020</t>
  </si>
  <si>
    <t>PLATA REVISTE DE SPECIALITATE JURIDICA ROMÂNESTI, LIVRATE IN LUNA AUGUST 2020</t>
  </si>
  <si>
    <t xml:space="preserve">PLATA 1 BUC STAMPILA DREPTUNGHIULARA CU TUSIERA INCORPORATA </t>
  </si>
  <si>
    <t>PLATA ONORARIU EXPERT IN DOSARUL NR. 21719/302/2019</t>
  </si>
  <si>
    <t>PLATA SERVICII INTRETINERE/MENTENANATA RETEA TELEFONICA DE INTERIOR /APARATE TELEFONICE SI FAXURI LUNA  AUGUST 2020</t>
  </si>
  <si>
    <t>PLATA SERVICII INTRETINERE /REPARATII ECHIPAMENT CAMERA SERVERELOR LUNA  AUGUST 2020</t>
  </si>
  <si>
    <t>PLATA SERVICIII INCHIRIERE/MENTENANTA APLIC INFORMATICA ERP, LUNA IULIE 2020</t>
  </si>
  <si>
    <t xml:space="preserve">PLATA DECONT PROTOCOL LUNA SEPTEMBRIE 2020  </t>
  </si>
  <si>
    <t>PLATA ACHIZITIE COVORASE AUTO</t>
  </si>
  <si>
    <t>PLATA SERVICII FURNIZARE ON LINE PRODUS INFORMATIC AUTENTIC-MONITOR,PARTEA I, III, IV, V , LUNA AUGUST 2020</t>
  </si>
  <si>
    <t>PLATA ABONAMENT RECEPTOR PENTRU PACHET COMPLET DE PROGRAME TV LUNA SEPTEMBRIE 2020</t>
  </si>
  <si>
    <t>PLATA COTE PARTI TAXA MUNICIPALA APÃ UZATA LUNA IUNIE 2020</t>
  </si>
  <si>
    <t xml:space="preserve">INCASAT DE LA DIRECTIA NATIONALA DE PROBATIUNE C/VAL CONSUM COTE PARTI CHELTUIELI COMUNE CONSUM ENERGIE TERMICA  SI TERMICA LUNA IUNIE  2020 </t>
  </si>
  <si>
    <t>VOLUM COMIMPEX</t>
  </si>
  <si>
    <t xml:space="preserve">QUALY TRANSLATION </t>
  </si>
  <si>
    <t>PIRCALAB ADRIANA-TRADUCATOR AUTORIZAT</t>
  </si>
  <si>
    <t>DRAFTA ELENA-TRADUCATOR AUTORIZAT</t>
  </si>
  <si>
    <t xml:space="preserve">VOINEA NICOLETA-TRADUCATOR AUTORIZAT </t>
  </si>
  <si>
    <t>MANTA CRISTINA-TRADUCATOR AUTORIZAT</t>
  </si>
  <si>
    <t>PLATA COTE PARTI CONSUM ENERGIE TERMICA LUNA IULIE 2020</t>
  </si>
  <si>
    <t>PLATA COTE PARTI CONSUM ENERGIE ELECTRICA LUNA IULIE 2020</t>
  </si>
  <si>
    <t xml:space="preserve">PLATA COTE PARTI SALARII PARTI COMUNE -PUNCT TERNIC </t>
  </si>
  <si>
    <t xml:space="preserve">CIORANU MIOARA </t>
  </si>
  <si>
    <t>WECO-TRAVEL</t>
  </si>
  <si>
    <t>PLATA TRADUCERI AUTORIZATE IN /DIN DIN LIMBA ENGLEZA,  DIN/IN LIMBA ROMANA LUNA SEPTEMBRIIE 2020</t>
  </si>
  <si>
    <t>PLATA TRADUCERI AUTORIZATE IN /DIN LIMBA SPANIOLA, DIN/IN LIMBA ROMANA LUNA SEPTEMBRIE 2020</t>
  </si>
  <si>
    <t>PLATA TRADUCERI AUTORIZATE IN/DIN LIMBA/SPANIOLA,  DIN/IN LIMBA  ROMANA LUNA SEPTEMBRIE 2020</t>
  </si>
  <si>
    <t>PLATA TRADUCERI AUTORIZATE IN/ DIN LIMBA SUEDEZA,  DIN/IN LIMBA ROMANA LUNA SEPTEMBRIE 2020</t>
  </si>
  <si>
    <t>PLATA TRADUCERI AUTORIZATE IN/ DIN LIMBA UCRAINEANA,  DIN/IN LIMBA ROMANA LUNA SEPTEMBRIE 2020</t>
  </si>
  <si>
    <t>PLATA TRADUCERI AUTORIZATE IN/ DIN LIMBA SARBA,  DIN/IN LIMBA ROMANA LUNA SEPTEMBRIE 2020</t>
  </si>
  <si>
    <t>INCOLOR ART</t>
  </si>
  <si>
    <t>PLATA TRADUCERI AUTORIZATE IN/DIN LIMBA ENGLEZA, DIN/IN LIMBA ENGLEZA LUNA SEPTEMBRIE 2020</t>
  </si>
  <si>
    <t>PLATA TRADUCERI AUTORIZATE IN /DIN LIMBA/FRANCEZA, DIN/IN LIMBA ROMANA LUNA SEPTEMBRIE 2020</t>
  </si>
  <si>
    <t>PLATA TRADUCERI AUTORIZATE IN /DIN LIMBA TURCA,  DIN/IN LIMBA  ROMANA LUNA SEPTEMBRIE 2020</t>
  </si>
  <si>
    <t xml:space="preserve">CONTERA MEDIA </t>
  </si>
  <si>
    <t>PLATA DECONT TAXA DE POD DEPLASARE CONSTANTA 18.09.2020</t>
  </si>
  <si>
    <t>PLATA ACHIZITIE 4 BILETE DE AVION DEPLASARE CLUJ NAPOCA 14-25.09.2020</t>
  </si>
  <si>
    <t>Total septembrie 2020</t>
  </si>
  <si>
    <t>CARREFOUR</t>
  </si>
  <si>
    <t>PLATA DECONT PROTOCOL SEPTEMBRIE 2020</t>
  </si>
  <si>
    <t>PLATA 4% CONTRIBUTIE PENTRU PERSOANE  CU HANDICAP, AUGUST 2020, CONF LEGII 448/2006</t>
  </si>
  <si>
    <t>Total SEPTEMBRIE 2020</t>
  </si>
  <si>
    <t>01-30.09.2020</t>
  </si>
  <si>
    <t>ORDONANTAREA DE PLATA NR.1013/14.09.2020 PLATA 10% IMPOZIT ANGAJAT FUNCTIONARI PUBLICI  PENTRU  DIFERENTE MAJORARI SALARIALE NETE AFERENTE PERIOADEI AUGUST 2020 -CR 7-  PROIECT " 12074 ,,CONSOLIDAREA CAPACITATII ADMINISTRATIVE 2014-2020,, cota 16,01613851%</t>
  </si>
  <si>
    <t xml:space="preserve">ORDONANTAREA DE PLATA NR.1010/14.09.2020  PLATA CONTRIBUTIE ASIGURATORIE  DE MUNCA  ANGAJATOR 2,25%  PENTRU DIFERENTE MAJORARI SALARIALE NETE AFERENTE PERIOADEI AUGUST 2020 , CR 7 - PROIECT  " 12074 ,,CONSOLIDAREA CAPACITATII ADMINISTRATIVE 2014-2020,, cota 16,01613851% </t>
  </si>
  <si>
    <t>ORDONANTAREA DE PLATA NR.1011/14.09.2020  PLATA 25% CAS ANGAJAT PERSONAL CIVIL  PENTRU  DIFERENTE MAJORARI SALARIALE NETE AFERENTE PERIOADEI AUGUST 2020, CR 7, PROIECT " 12074 ,,CONSOLIDAREA CAPACITATII ADMINISTRATIVE 2014-2020,, cota 16,01613851%</t>
  </si>
  <si>
    <t>ORDONANTAREA DE PLATA NR.1012/14.09.2020 PLATA 25% CAS ANGAJAT FUNCTIONARI PUBLICI CU STATUT SPECIAL  PENTRU  DIFERENTE MAJORARI SALARIALE NETE AFERENTE PERIOADEI AUGUST 2020 -CR7- PROIECT " 12074 ,,CONSOLIDAREA CAPACITATII ADMINISTRATIVE 2014-2020,, cota 16,01613851%</t>
  </si>
  <si>
    <t>ORDONANTAREA DE PLATA NR.1011/14.09.2020 PLATA 10% CASS ANGAJAT  PENTRU  DIFERENTE MAJORARI SALARIALE NETE AFERENTE PERIOADEI AUGUST 2020-  CR 7- PROIECT " ,,CONSOLIDAREA CAPACITATII ADMINISTRATIVE 2014-2020,, cota 16,01613851%</t>
  </si>
  <si>
    <t>ORDONANTAREA DE PLATA NR.1009/14.09.2020 PLATA DIFERENTE MAJORARI SALARIALE NETE AFERENTE PERIOADEI AUGUST  2020 -CR7 PROIECT,, PROIECT " 12074 ,,CONSOLIDAREA CAPACITATII ADMINISTRATIVE 2014-2020,, cota 16,01613851%</t>
  </si>
  <si>
    <t>ORDONANTAREA DE PLATA NR.1009/14.09.2020 PLATA DIFERENTE MAJORARI SALARIALE NETE AFERENTE PERIOADEI AUGUST 2020 -CR7,, PROIECT " 12074 ,,CONSOLIDAREA CAPACITATII ADMINISTRATIVE 2014-2020, cota 16,01613851%</t>
  </si>
  <si>
    <t>ORDONANTAREA DE PLATA NR 1009/14.09.2020  PLATA DIFERENTE MAJORARI SALARIALE NETE AFERENTE PERIOADEI AUGUST 2020 -CR7,, PROIECT " 12074 ,,CONSOLIDAREA CAPACITATII ADMINISTRATIVE 2014-2020, cota 83,98386149%</t>
  </si>
  <si>
    <t>ORDONANTAREA DE PLATA NR.1009/14.09.2020  PLATA DIFERENTE MAJORARI SALARIALE NETE AFERENTE PERIOADEI AUGUST 2020 -CR7,, PROIECT " 12074 ,,CONSOLIDAREA CAPACITATII ADMINISTRATIVE 2014-2020, cota 16,01613851%</t>
  </si>
  <si>
    <t>ORDONANTAREA DE PLATA NR.1009/14.09.2020  PLATA DIFERENTE MAJORARI SALARIALE NETE AFERENTE PERIOADEI AUGUST  2020 -CR7 , PROIECT " 12074 ,,CONSOLIDAREA CAPACITATII ADMINISTRATIVE 2014-2020, cota 16,01613851%</t>
  </si>
  <si>
    <t>ORDONANTAREA DE PLATA NR. 1009/14.09.2020 PLATA DIFERENTE MAJORARI SALARIALE NETE AFERENTE PERIOADEI AUGUST 2020 -CR7 PROIECT,, PROIECT " 12074 ,,CONSOLIDAREA CAPACITATII ADMINISTRATIVE 2014-2020,, cota 16,01613851%</t>
  </si>
  <si>
    <t xml:space="preserve">ORDONANTAREA DE PLATA NR.1011/14.09.2020  PLATA 25% CAS ANGAJAT PERSONAL CIVIL  PENTRU  DIFERENTE MAJORARI SALARIALE NETE AFERENTE PERIOADEI AUGUST 2020, CR 7, PROIECT " 12074 ,,CONSOLIDAREA CAPACITATII ADMINISTRATIVE 2014-2020,, cota 83,98386149% </t>
  </si>
  <si>
    <t xml:space="preserve">ORDONANTAREA DE PLATA NR.1012/14.09.2020 PLATA 25% CAS ANGAJAT FUNCTIONARI PUBLICI CU STATUT SPECIAL  PENTRU  DIFERENTE MAJORARI SALARIALE NETE AFERENTE PERIOADEI IULIE 2020 -CR7- PROIECT " 12074 ,,CONSOLIDAREA CAPACITATII ADMINISTRATIVE 2014-2020, cota 83,98386149% </t>
  </si>
  <si>
    <t>ORDONANTAREA DE PLATA NR.1011/14.09.2020 PLATA 10% CASS ANGAJAT  PENTRU  DIFERENTE MAJORARI SALARIALE NETE AFERENTE PERIOADEI AUGUST 2020 -  CR 7- PROIECT " ,,CONSOLIDAREA CAPACITATII ADMINISTRATIVE 2014-2020,, cota 83,98386149%</t>
  </si>
  <si>
    <t>ORDONANTAREA DE PLATA NR.1013/14.09.2020 PLATA 10% IMPOZIT ANGAJAT FUNCTIONARI PUBLICI  PENTRU  DIFERENTE MAJORARI SALARIALE NETE AFERENTE PERIOADEI AUGUST 2020 -CR 7-  PROIECT " 12074 ,,CONSOLIDAREA CAPACITATII ADMINISTRATIVE 2014-2020,, cota 83,98386149%</t>
  </si>
  <si>
    <t xml:space="preserve">ORDONANTAREA DE PLATA NR.1010/14.09.2020  PLATA CONTRIBUTIE ASIGURATORIE  DE MUNCA  ANGAJATOR 2,25%  PENTRU DIFERENTE MAJORARI SALARIALE NETE AFERENTE PERIOADEI AUGUST 2020 , CR 7 - PROIECT  " 12074 ,,CONSOLIDAREA CAPACITATII ADMINISTRATIVE 2014-2020,, cota 83,98386149% </t>
  </si>
  <si>
    <t>ORDONANTAREA DE PLATA NR.1009/14.09.2020  PLATA DIFERENTE MAJORARI SALARIALE NETE AFERENTE PERIOADEI AUGUST  2020 -CR7 , PROIECT " 12074 ,,CONSOLIDAREA CAPACITATII ADMINISTRATIVE 2014-2020, cota 83,98386149%</t>
  </si>
  <si>
    <t>ORDONANTAREA DE PLATA NR.1009/14.09.2020  PLATA DIFERENTE MAJORARI SALARIALE NETE AFERENTE PERIOADEI AUGUST 2020 -CR7,, PROIECT " 12074 ,,CONSOLIDAREA CAPACITATII ADMINISTRATIVE 2014-2020,,cota 83,98386149%</t>
  </si>
  <si>
    <t>ORDONANTAREA DE PLATA NR. 1009/14.09.2020 PLATA DIFERENTE MAJORARI SALARIALE NETE AFERENTE PERIOADEI AUGUST 2020 -CR7 PROIECT,, PROIECT " 12074 ,,CONSOLIDAREA CAPACITATII ADMINISTRATIVE 2014-2020,, cota 83,98386149%</t>
  </si>
  <si>
    <t>ORDONANTAREA DE PLATA NR.1009/14.09.2020 PLATA DIFERENTE MAJORARI SALARIALE NETE AFERENTE PERIOADEI AUGUST  2020 -CR7 PROIECT,, PROIECT " 12074 ,,CONSOLIDAREA CAPACITATII ADMINISTRATIVE 2014-2020,, cota 83,98386149%</t>
  </si>
  <si>
    <t xml:space="preserve">PLATA C/VAL DECONT CAZARE DEPLASARE  IASI CAMERA EXECUTORILOR JUDECATORESTI IASI,  PERIOADA  21.09-25.09.2020 </t>
  </si>
  <si>
    <t xml:space="preserve">PLATA C/VAL DECONT  CAZARE DEPLASARE  IASI CAMERA EXECUTORILOR JUDECATORESTI IASI,  PERIOADA  21.09-25.09.2020 </t>
  </si>
  <si>
    <t xml:space="preserve">PLATA  C/VAL DECONT  CAZARE DEPLASARE  IASI CAMERA EXECUTORILOR JUDECATORESTI IASI ,  PERIOADA  21.09-25.09.2020 </t>
  </si>
  <si>
    <t xml:space="preserve">PLATA C/VAL DECONT  CAZARE DEPLASARE  IASI CAMERA EXECUTORILOR JUDECATORESTI IASI ,  PERIOADA  21.09-25.09.2020 </t>
  </si>
  <si>
    <t>PLATA DECONT PASAPORT ELECTRONIC SEPTEMBRIE 2020</t>
  </si>
  <si>
    <t>PLATA  DECONT  TRANSPORT CU AUTO PERSONAL - DEPLASARE LA TRIBUNALUL MARAMURES, PERIOADA 14.09-25.09.2020</t>
  </si>
  <si>
    <t xml:space="preserve">INCASAT DE LA  MINISTERUL PENTRU MEDIUL DE AFACERI, COMERT SI ANTREPRENORIAT C/VAL  COTA PARTE COLECTARE DESEURI LUNA  IULIE 2020 </t>
  </si>
  <si>
    <t xml:space="preserve">INCASAT DE LA  MINISTERUL PENTRU  MEDIUL DE AFACERI, COMERT SI ANTREPRENORIAT C/VAL  COTA PARTE PIESE DE SCHIMB  LUNA IULIE 2020 </t>
  </si>
  <si>
    <t>INCASAT DE LA  MINISTERUL PENTRU MEDIUL DE AFACERI, COMERT SI ANTREPRENORIAT C/VAL INTRETINERE LIFTURI  LUNA IULIE 2020</t>
  </si>
  <si>
    <t xml:space="preserve">ROMPETROL DOWNSTREAM </t>
  </si>
  <si>
    <t>PLATA SERVICII TELEFONIE FIXA LUNA  AUGUST 2020</t>
  </si>
  <si>
    <t>PLATA SERVICII TELEFONIE MOBILA PERIOADA 27.07-26.08.2020</t>
  </si>
  <si>
    <t>PLATA SERVICII MONITORIZARE  PRESA SCRISA AUDIO+ VIDEO SITE-URI DE SPECIALITATE LUNA  AUGUST 2020</t>
  </si>
  <si>
    <t>PLATA  COTE PARTI CHIRIE/AMORTIZARI DOTARI LOCUINTA PERSONAL CU FUNCTIE DE DEMNITATE PUBLICA LUNA  AUGUST 2020</t>
  </si>
  <si>
    <t>PLATA COTE PARTI INTRETINERE LOCUINTA PERSONAL CU FUNCTIE DE DEMNITATE PUBLICA LUNA AUGUST 2020</t>
  </si>
  <si>
    <t xml:space="preserve">PLATA COTE PARTI CONSUM ENERGIE ELECTRICA LOCUINTA PERSONAL CU FUNCTIE DE DEMNITATE PUBLICA LUNA IULIE 2020 </t>
  </si>
  <si>
    <t>PLATA ACTUALIZARE  BAZA DE DATE PORTAL LEGISLATIV ,PROIECT ,,IMPLEMENTAREA PORTALULUI N-LEX '' LUNA  AUGUST 2020</t>
  </si>
  <si>
    <t>PLATA  SERVICII CURATENIE SI INTRETINERE LA SEDIUL MJ LUNA  AUGUST  2020</t>
  </si>
  <si>
    <t>PLATA 2 CERTIFICATE DIGITALE PENTRU  PENTRU SEMNATURA ELECTRONICA PERIOADA 2020-2022</t>
  </si>
  <si>
    <t xml:space="preserve">PLATA SUPRAVEGHERE A 5 INSTALATII DE RIDICAT DIN DOMENIUL ISCIR LUNA AUGUST 2020  </t>
  </si>
  <si>
    <t>PLATA SERVCII SPALARE AUTO (EXTERIOR-INTERIOR)PENTRU 20 AUTO LUNA AUGUST  2020</t>
  </si>
  <si>
    <t>INCASAT DE LA  MINISTERUL PENTRU MEDIUL DE AFACERI, COMERT SI ANTREPRENORIAT C/VAL COTE PARTI  INTRETINERE LIFTURI LUNA  IUNIE 2020</t>
  </si>
  <si>
    <t>INCASAT DE LA MINISTERUL PENTRU MEDIUL DE AFACERI, COMERT SI ANTREPRENORIAT C/VAL COTA PARTI COLECTARE DESEURI LUNA  IUNIE 2020</t>
  </si>
  <si>
    <t>PLATA CHELTUIELI DE FOTOCOPIERE DOSAR DE EXECUTARE NR.23/2019, DOSAR NR. 3316/302</t>
  </si>
  <si>
    <t xml:space="preserve">PLATA ONORARIU EXPERT IN DOSARUL  NR.2130/302/2019 </t>
  </si>
  <si>
    <t>PLATA COTE PARTI APA RECE PERIOADA 10.06-07.07.2020</t>
  </si>
  <si>
    <t>INCASAT DE LA DIRECTIA NATIONALA DE PROBATIUNE C/VAL  CONSUM COTE PARTI SERVICII RSTVI SI  ÎNTRETINERE LIFTURI, SALARII MUNCITORI  PARTI COMUNE  LUNA IUNIE 2020</t>
  </si>
  <si>
    <t>INCASAT DE LA DIRECTIA NATIONALA DE PROBATIUNE  C/VAL CONSUM COTE PARTI TAXA MUNICIPALA APA UZATA LUNA IUNIE 2020</t>
  </si>
  <si>
    <t>INCASAT DE LA DIRECTIA NATIONALA DE PROBATIUNE C/VAL  CONSUM COTE PARTI, DISTRIBUTIE APA SI COLECTARE DESEURI LUNA IUNIE 2020</t>
  </si>
  <si>
    <t>PLATA COTE PARTI CONSUM APA RECE PERIOADA 08.07-07.08.2020</t>
  </si>
  <si>
    <t xml:space="preserve">PLATA COTE PARTI  TAXA MUNICIPALA PERIOADA 08.07-07.08.2020 </t>
  </si>
  <si>
    <t xml:space="preserve">MINISTERUL JUSTITIEI - Aparat propriu </t>
  </si>
  <si>
    <t>Capitolul 61.01- Ordine publica si siguranta nationala</t>
  </si>
  <si>
    <t>TITLUL 10 CHELTUIELI DE PERSONAL</t>
  </si>
  <si>
    <t>perioada: 01-30.09.2020</t>
  </si>
  <si>
    <t>Clasificatie bugetara</t>
  </si>
  <si>
    <t>Nr. act</t>
  </si>
  <si>
    <t>Data document</t>
  </si>
  <si>
    <t>Suma</t>
  </si>
  <si>
    <t>Detaliere</t>
  </si>
  <si>
    <t>10.01.01</t>
  </si>
  <si>
    <t>PLATA SALARII</t>
  </si>
  <si>
    <t>VIRAT RETINERI  DIN SALARII - LA BUGETUL DE STAT</t>
  </si>
  <si>
    <t>VIRAT RETINERI  DIN SALARII - LA BUG ASIG SOCIALE SI BUG.DE STAT</t>
  </si>
  <si>
    <t>VIRAT RETINERI  DIN SALARII - POPRIRI, PENSII FACULTATIVE, COTIZATII</t>
  </si>
  <si>
    <t>RECUPERE DE LA AMOFM  CONTRAVALOARE  CHELTUIALA CU INDEMNIZATIA PT. ZILE LIBERE PLATITE PT. SUPRAVEGHERE COPII, CF. LEGII LEGII 19/2020, IN SITUATIA INCHIDERII TEMPORARE A UNITATILOR DE INVATAMANT SI CF. DECRETULUI 195/2020 PRIV INSTITUIREA STARII DE URGENTA, - LUNA APRILIE 2020</t>
  </si>
  <si>
    <t xml:space="preserve">PLATA AVANSURI CONCEDII DE ODIHNA </t>
  </si>
  <si>
    <t>SUBTOTAL 10.01.01</t>
  </si>
  <si>
    <t>10.01.05</t>
  </si>
  <si>
    <t>PLATA SALARII, VIRAT RETINERI  SALARIATI LA BUG ASIG SOCIALE SI BUG.DE STAT</t>
  </si>
  <si>
    <t>PLATA SALARII, VIRAT RETINERI  SALARIATI LA BUGETUL DE STAT</t>
  </si>
  <si>
    <t>SUBTOTAL 10.01.05</t>
  </si>
  <si>
    <t>10.01.06</t>
  </si>
  <si>
    <t>SUBTOTAL 10.01.06</t>
  </si>
  <si>
    <t>SUBTOTAL 10.01.07</t>
  </si>
  <si>
    <t>10.01.13</t>
  </si>
  <si>
    <t xml:space="preserve">PLATA DIURNA SI CAZARE DEPLASARE INTERNA </t>
  </si>
  <si>
    <t xml:space="preserve">PLATA DIURNA  DEPLASARE INTERNA </t>
  </si>
  <si>
    <t xml:space="preserve">PLATA DECONT DIURNA  DEPLASARE INTERNA </t>
  </si>
  <si>
    <t xml:space="preserve">PLATA DECONT DIURNA SI CAZARE DEPLASARE INTERNA </t>
  </si>
  <si>
    <t>SUBTOTAL 10.01.13</t>
  </si>
  <si>
    <t>10.01.14</t>
  </si>
  <si>
    <t xml:space="preserve">PLATA INDEMNIZATIE DETASARE </t>
  </si>
  <si>
    <t>SUBTOTAL 10.01.14</t>
  </si>
  <si>
    <t>10.01.15</t>
  </si>
  <si>
    <t xml:space="preserve"> PLATA DECONT TRANSPORT </t>
  </si>
  <si>
    <t>SUBTOTAL 10.01.15</t>
  </si>
  <si>
    <t>10.01.16.</t>
  </si>
  <si>
    <t>PLATA DECONTURI CHIRII</t>
  </si>
  <si>
    <t>ALIMENTARE CONT  VALUTA  BCR</t>
  </si>
  <si>
    <t>SUBTOTAL 10.01.16</t>
  </si>
  <si>
    <t>10.01.17.</t>
  </si>
  <si>
    <t xml:space="preserve">PLATA INDEMNIZATIE DE HRANA </t>
  </si>
  <si>
    <t xml:space="preserve"> VIRAT RETINERI  SALARIATI LA BUG ASIG SOCIALE SI BUG.DE STAT</t>
  </si>
  <si>
    <t xml:space="preserve"> VIRAT RETINERI  SALARIATI LA BUG DE STAT</t>
  </si>
  <si>
    <t>SUBTOTAL 10.01.17</t>
  </si>
  <si>
    <t>10.01.30.</t>
  </si>
  <si>
    <t xml:space="preserve">PLATA  CONCEDII MEDICALE SUPORTATE DIN FNUASS </t>
  </si>
  <si>
    <t xml:space="preserve">ALIMENTARE CONT VALUTA INDEMNIZATIE  COPIL  MAGISTRAT  DETASAT EUROJUST </t>
  </si>
  <si>
    <t xml:space="preserve">ALIMENTARE CONT VALUTA TAXA SCOLARIZARE  PT. COPIL  MAGISTRAT  DETASAT EUROJUST </t>
  </si>
  <si>
    <t xml:space="preserve">INCASARE  "FNUASS DE RECUPERAT-AN 2019" </t>
  </si>
  <si>
    <t>SUBTOTAL 10.01.30</t>
  </si>
  <si>
    <t>TOTAL ART. 10.01</t>
  </si>
  <si>
    <t>10.02.02</t>
  </si>
  <si>
    <t xml:space="preserve">PLATA NORMA HRANA </t>
  </si>
  <si>
    <t>SUBTOTAL 10.02.02</t>
  </si>
  <si>
    <t>10.02.03</t>
  </si>
  <si>
    <t>PLATA  ECHIPAMENT F.P.S.S.</t>
  </si>
  <si>
    <t>SUBTOTAL 10.02.03</t>
  </si>
  <si>
    <t>10.02.06.</t>
  </si>
  <si>
    <t>INCASARE DIFERENTA DECONT SERVICII TURISTICE NECUVENITE</t>
  </si>
  <si>
    <t xml:space="preserve">INCASARE DE LA S.C. EDENRED ROMANIA- CV VOUCHERE DE VACANTA NEUTILIZATE </t>
  </si>
  <si>
    <t xml:space="preserve">PLATA  DECONTURI SERVICII TURISTICE </t>
  </si>
  <si>
    <t>VIRAT RETINERI CAS LA BUG ASIG SOCIALE SI BUG.DE STAT</t>
  </si>
  <si>
    <t xml:space="preserve"> VIRAT RETINERI  CASS  LA BUG ASIG SOCIALE SI BUG.DE STAT</t>
  </si>
  <si>
    <t>VIRAT RETINERI  IMPOZIT LA BUGETUL DE STAT</t>
  </si>
  <si>
    <t>SUBTOTAL 10.02.06</t>
  </si>
  <si>
    <t>10.02.30</t>
  </si>
  <si>
    <t xml:space="preserve">PLATA DECONTURI MEDICAMENTE </t>
  </si>
  <si>
    <t>PLATA DECONTURI TRANSPORT</t>
  </si>
  <si>
    <t>SUBTOTAL 10.02.30</t>
  </si>
  <si>
    <t>TOTAL ART. 10.02</t>
  </si>
  <si>
    <t>10.03.01.</t>
  </si>
  <si>
    <t>CONTRIBUTII DE ASIGURARI SOCIALE DE STAT- CAS PT. SENTINTE JUDECATORESTI</t>
  </si>
  <si>
    <t xml:space="preserve">CONTRIBUTII DE ASIGURARI SOCIALE DE STAT- CAS </t>
  </si>
  <si>
    <t>SUBTOTAL 10.03.01</t>
  </si>
  <si>
    <t>10.03.02.</t>
  </si>
  <si>
    <t>CONTRIBUTII DE ASIGURARI DE SOMAJ PT. PLATA SENTINTE JUDECATORESTI</t>
  </si>
  <si>
    <t>SUBTOTAL 10.03.02</t>
  </si>
  <si>
    <t>10.03.03.</t>
  </si>
  <si>
    <t>CONTRIBUTII DE ASIGURARI SOCIALE DE SANATATE PT. PLATA SENTINTE JUDECATORESTI</t>
  </si>
  <si>
    <t>SUBTOTAL 10.03.03</t>
  </si>
  <si>
    <t>10.03.04.</t>
  </si>
  <si>
    <t>CONTRIBUTII DE ASIGURARI PT. ACCIDENTE DE MUNCA SI BOLI PROFESIONALE  PT. PLATA SENTINTE JUDECATORESTI</t>
  </si>
  <si>
    <t>SUBTOTAL 10.03.04</t>
  </si>
  <si>
    <t>10.03.06.</t>
  </si>
  <si>
    <t xml:space="preserve"> CONTRIBUTII  ANGAJATOR - CONTRIBUTII LA FONDUL DE GARANTARE  A CREANTELOR SALARIALE  PT. PLATA INFLATIE  SENTINTE  JUDECATORESTI</t>
  </si>
  <si>
    <t>SUBTOTAL 10.03.06</t>
  </si>
  <si>
    <t>10.03.07.</t>
  </si>
  <si>
    <t>PLATA CONTRIBUTII  ANGAJATOR  LA FONDUL DE GARANTARE  A CREANTELOR SALARIALE PT. PLATA SALARII</t>
  </si>
  <si>
    <t xml:space="preserve">PLATA CONTRIBUTII  ANGAJATOR  LA FONDUL DE GARANTARE  A CREANTELOR SALARIALE PT. PLATA STAT COMISIE DISCIPLINA </t>
  </si>
  <si>
    <t>SUBTOTAL 10.03.07</t>
  </si>
  <si>
    <t>TOTAL  ART. 10.03</t>
  </si>
  <si>
    <t>TOTAL TITLUL 10</t>
  </si>
  <si>
    <t xml:space="preserve"> PLATA MAJORARI SALARIALE NETE AFERENTE LUNII AUGUST 2020 PROIECT "MECANISME EFICACE DE CONTROL ADMINISTRATIV SI DE PREVENIRE A CORUPTIEI"  - SIPOCA 432 FINANTAT PRIN PROGRAMUL OPERATIONAL  "CAPACITATE ADMINISTRATIVA 2014-2020 -16,0161377%</t>
  </si>
  <si>
    <t>REPREZENTANTI MJ</t>
  </si>
  <si>
    <t xml:space="preserve"> PLATA 25% CAS  PENTRU PLATA MAJORARI SALARIALE NETE AFERENTE LUNII AUGUST 2020  PROIECT  "MECANISME EFICACE DE CONTROL ADMINISTRATIV SI DE PREVENIRE A CORUPTIEI"  - SIPOCA 432 FINANTAT PRIN PROGRAMUL OPERATIONAL  "CAPACITATE ADMINISTRATIVA 2014-2020 -16,0161377% </t>
  </si>
  <si>
    <t xml:space="preserve"> PLATA 10% CASS  PENTRU MAJORARI SALARIALE NETE AFERENTE LUNII AUGUST 2020 PROIECT " "MECANISME EFICACE DE CONTROL ADMINISTRATIV SI DE PREVENIRE A CORUPTIEI"  - SIPOCA 432 FINANTAT PRIN PROGRAMUL OPERATIONAL "CAPACITATE ADMINISTRATIVA 2014-2020 - 16,0161377% </t>
  </si>
  <si>
    <t xml:space="preserve"> PLATA 10% IMPOZIT PENTRU PLATA MAJORARI SALARIALE NETE AFERENTE LUNII AUGUST 2020 PROIECT " "MECANISME EFICACE DE CONTROL ADMINISTRATIV SI DE PREVENIRE A CORUPTIEI"  - SIPOCA 432 FINANTAT PRIN PROGRAMUL OPERATIONAL  "CAPACITATE ADMINISTRATIVA 2014-2020 -16,0161377% </t>
  </si>
  <si>
    <t>BUGETUL DE STAT</t>
  </si>
  <si>
    <t xml:space="preserve"> PLATA 2,25% CONTRIBUTIE ANGAJATOR  PENTRU MAJORARI SALARIALE NETE AFERENTE LUNII AUGUST 2020 PROIECT " "MECANISME EFICACE DE CONTROL ADMINISTRATIV SI DE PREVENIRE A CORUPTIEI"  - SIPOCA 432 FINANTAT PRIN PROGRAMUL OPERATIONAL  "CAPACITATE ADMINISTRATIVA 2014-2020 - 16,0161377% </t>
  </si>
  <si>
    <t xml:space="preserve"> PLATA MAJORARI SALARIALE NETE AFERENTE LUNII AUGUST 2020 PROIECT "MECANISME EFICACE DE CONTROL ADMINISTRATIV SI DE PREVENIRE A CORUPTIEI"  - SIPOCA 432 FINANTAT PRIN PROGRAMUL OPERATIONAL  "CAPACITATE ADMINISTRATIVA 2014-2020 -83,9838623%</t>
  </si>
  <si>
    <t xml:space="preserve"> PLATA 25% CAS  PENTRU PLATA MAJORARI SALARIALE NETE AFERENTE LUNII AUGUST 2020  PROIECT  "MECANISME EFICACE DE CONTROL ADMINISTRATIV SI DE PREVENIRE A CORUPTIEI"  - SIPOCA 432 FINANTAT PRIN PROGRAMUL OPERATIONAL  "CAPACITATE ADMINISTRATIVA 2014-2020 -83,9838623%</t>
  </si>
  <si>
    <t xml:space="preserve"> PLATA 10% CASS  PENTRU MAJORARI SALARIALE NETE AFERENTE LUNII AUGUST 2020 PROIECT " "MECANISME EFICACE DE CONTROL ADMINISTRATIV SI DE PREVENIRE A CORUPTIEI"  - SIPOCA 432 FINANTAT PRIN PROGRAMUL OPERATIONAL "CAPACITATE ADMINISTRATIVA 2014-2020 - 83,9838623%</t>
  </si>
  <si>
    <t xml:space="preserve"> PLATA 10% IMPOZIT PENTRU PLATA MAJORARI SALARIALE NETE AFERENTE LUNII AUGUST 2020 PROIECT " "MECANISME EFICACE DE CONTROL ADMINISTRATIV SI DE PREVENIRE A CORUPTIEI"  - SIPOCA 432 FINANTAT PRIN PROGRAMUL OPERATIONAL  "CAPACITATE ADMINISTRATIVA 2014-2020 -83,9838623%</t>
  </si>
  <si>
    <t xml:space="preserve"> PLATA 2,25% CONTRIBUTIE ANGAJATOR  PENTRU MAJORARI SALARIALE NETE AFERENTE LUNII AUGUST 2020 PROIECT " "MECANISME EFICACE DE CONTROL ADMINISTRATIV SI DE PREVENIRE A CORUPTIEI"  - SIPOCA 432 FINANTAT PRIN PROGRAMUL OPERATIONAL  "CAPACITATE ADMINISTRATIVA 2014-2020 - 83,9838623%</t>
  </si>
  <si>
    <t>TOTAL</t>
  </si>
  <si>
    <t>TITLUL IX ALTE CHELTUIELI</t>
  </si>
  <si>
    <t>MINISTERUL JUSTITIEI - Aparat propriu</t>
  </si>
  <si>
    <t>Titlul 71- Sursa A</t>
  </si>
  <si>
    <t>perioada: 01.09-30.09.2020</t>
  </si>
  <si>
    <t>Nr.crt.</t>
  </si>
  <si>
    <t>DATA</t>
  </si>
  <si>
    <t>ORDIN DE PLATA/CEC/FOAIE DE VARSAMANT</t>
  </si>
  <si>
    <t>FACTURA</t>
  </si>
  <si>
    <t>SUMA</t>
  </si>
  <si>
    <t xml:space="preserve">EVOTECH-IT SRL         </t>
  </si>
  <si>
    <t xml:space="preserve">ORDONANTAREA DE PLATA NR.1346/14.09.2020  PLATA CV LICENTE PENTRU SECURIZAREA INFRASTUCTURII IT A SISTEMULUI JUDICIAR CF. F.NR. 29/256.08.2020 SI PV DE RECEPTIE NR.94/25138/26.08.2020 </t>
  </si>
  <si>
    <t xml:space="preserve">ORDONANTAREA DE PLATA NR. 1023/17.09.2020 PLATA MAJORARI SALARIALE NETE AFERENTE LUNII AUGUST 2020 PROIECT "DEZVOLTAREA SI IMPLEMENTAREA UNUI SISTEM INTEGRAT DE MANAGEMENT STRATEGIC LA NIVELUL SISTEMULUI JUDICIAR -SIMS" COD SIPOCA 55 FINANTAT PRIN PROGRAMUL OPERATIONAL  "CAPACITATE ADMINISTRATIVA 2014-2020 -16,0161371% </t>
  </si>
  <si>
    <t>ORDONANTAREA DE PLATA NR. 1023/17.09.2020 PLATA MAJORARI SALARIALE NETE AFERENTE LUNII AUGUST 2020 PROIECT "DEZVOLTAREA SI IMPLEMENTAREA UNUI SISTEM INTEGRAT DE MANAGEMENT STRATEGIC LA NIVELUL SISTEMULUI JUDICIAR -SIMS" COD SIPOCA 55 FINANTAT PRIN PROGRAMUL OPERATIONAL  "CAPACITATE ADMINISTRATIVA 2014-2020 -83,9838629%</t>
  </si>
  <si>
    <t xml:space="preserve">ORDONANATAREA DE PLATA NR. 1024/17.09.2020 PLATA 25% CAS PENTRU MAJORARI SALARIALE NETE AFERENTE LUNII AUGUST 2020 PROIECT "DEZVOLTAREA SI IMPLEMENTAREA UNUI SISTEM INTEGRAT DE MANAGEMENT STRATEGIC LA NIVELUL SISTEMULUI JUDICIAR -SIMS" COD SIPOCA 55 FINANTAT PRIN PROGRAMUL OPERATIONAL "CAPACITATE ADMINISTRATIVA 2014-2020 - 16,0161371% </t>
  </si>
  <si>
    <t xml:space="preserve">ORDONANATAREA DE PLATA NR. 1025/17.09.2020 PLATA 25% CAS  FPSS PENTRU PLATA MAJORARI SALARIALE NETE AFERENTE LUNII AUGUST 2020  PROIECT "DEZVOLTAREA SI IMPLEMENTAREA UNUI SISTEM INTEGRAT DE MANAGEMENT STRATEGIC LA NIVELUL SISTEMULUI JUDICIAR -SIMS" COD SIPOCA 55 FINANTAT PRIN PROGRAMUL OPERATIONAL  "CAPACITATE ADMINISTRATIVA 2014-2020 -16,0161371% </t>
  </si>
  <si>
    <t xml:space="preserve">ORDONANATAREA DE PLATA NR. 1024/17.09.2020 PLATA 10% CASS  PENTRU MAJORARI SALARIALE NETE AFERENTE LUNII AUGUST 2020 PROIECT "DEZVOLTAREA SI IMPLEMENTAREA UNUI SISTEM INTEGRAT DE MANAGEMENT STRATEGIC LA NIVELUL SISTEMULUI JUDICIAR -SIMS" COD SIPOCA 55 FINANTAT PRIN PROGRAMUL OPERATIONAL "CAPACITATE ADMINISTRATIVA 2014-2020 - 16,01613% </t>
  </si>
  <si>
    <t xml:space="preserve">ORDONANATAREA DE PLATA NR. 1026/17.09.2020 PLATA 10% IMPOZIT PENTRU PLATA MAJORARI SALARIALE NETE AFERENTE LUNII AUGUST 2020 PROIECT "DEZVOLTAREA SI IMPLEMENTAREA UNUI SISTEM INTEGRAT DE MANAGEMENT STRATEGIC LA NIVELUL SISTEMULUI JUDICIAR -SIMS" COD SIPOCA 55 FINANTAT PRIN PROGRAMUL OPERATIONAL  "CAPACITATE ADMINISTRATIVA 2014-2020 -16,0161371% </t>
  </si>
  <si>
    <t xml:space="preserve">ORDONANATAREA DE PLATA NR.1027/17.09.2020 PLATA 2,25% CONTRIBUTIE ANGAJATOR  PENTRU MAJORARI SALARIALE NETE AFERENTE LUNII AUGUST 2020 PROIECT "DEZVOLTAREA SI IMPLEMENTAREA UNUI SISTEM INTEGRAT DE MANAGEMENT STRATEGIC LA NIVELUL SISTEMULUI JUDICIAR -SIMS" COD SIPOCA 55 FINANTAT PRIN PROGRAMUL OPERATIONAL  "CAPACITATE ADMINISTRATIVA 2014-2020 - 16,0161371% </t>
  </si>
  <si>
    <t>ORDONANATAREA DE PLATA NR. 1024/17.09.2020 PLATA 25% CAS PENTRU MAJORARI SALARIALE NETE AFERENTE LUNII AUGUST 2020 PROIECT "DEZVOLTAREA SI IMPLEMENTAREA UNUI SISTEM INTEGRAT DE MANAGEMENT STRATEGIC LA NIVELUL SISTEMULUI JUDICIAR -SIMS" COD SIPOCA 55 FINANTAT PRIN PROGRAMUL OPERATIONAL "CAPACITATE ADMINISTRATIVA 2014-2020 - 83,9838629%</t>
  </si>
  <si>
    <t>ORDONANATAREA DE PLATA NR. 1025/17.09.2020 PLATA 25% CAS  FPSS PENTRU PLATA MAJORARI SALARIALE NETE AFERENTE LUNII AUGUST 2020 PROIECT "DEZVOLTAREA SI IMPLEMENTAREA UNUI SISTEM INTEGRAT DE MANAGEMENT STRATEGIC LA NIVELUL SISTEMULUI JUDICIAR -SIMS" COD SIPOCA 55 FINANTAT PRIN PROGRAMUL OPERATIONAL  "CAPACITATE ADMINISTRATIVA 2014-2020 -83,9838629%</t>
  </si>
  <si>
    <t>ORDONANATAREA DE PLATA NR. 1024/17.09.2020 PLATA 10% CASS  PENTRU MAJORARI SALARIALE NETE AFERENTE LUNII AUGUST 2020 PROIECT "DEZVOLTAREA SI IMPLEMENTAREA UNUI SISTEM INTEGRAT DE MANAGEMENT STRATEGIC LA NIVELUL SISTEMULUI JUDICIAR -SIMS" COD SIPOCA 55 FINANTAT PRIN PROGRAMUL OPERATIONAL "CAPACITATE ADMINISTRATIVA 2014-2020 - 83,9838629%</t>
  </si>
  <si>
    <t>ORDONANATAREA DE PLATA NR. 1026/17.09.2020 PLATA 10% IMPOZIT PENTRU PLATA MAJORARI SALARIALE NETE AFERENTE LUNII AUGUST 2020 PROIECT "DEZVOLTAREA SI IMPLEMENTAREA UNUI SISTEM INTEGRAT DE MANAGEMENT STRATEGIC LA NIVELUL SISTEMULUI JUDICIAR -SIMS" COD SIPOCA 55 FINANTAT PRIN PROGRAMUL OPERATIONAL  "CAPACITATE ADMINISTRATIVA 2014-2020 - 83,9838629%</t>
  </si>
  <si>
    <t>ORDONANATAREA DE PLATA NR.1027/17.09.2020 PLATA 2,25% CONTRIBUTIE ANGAJATOR  PENTRU MAJORARI SALARIALE NETE AFERENTE LUNII AUGUST 2020 PROIECT "DEZVOLTAREA SI IMPLEMENTAREA UNUI SISTEM INTEGRAT DE MANAGEMENT STRATEGIC LA NIVELUL SISTEMULUI JUDICIAR -SIMS" COD SIPOCA 55 FINANTAT PRIN PROGRAMUL OPERATIONAL  "CAPACITATE ADMINISTRATIVA 2014-2020 - 83,9838629%</t>
  </si>
  <si>
    <t>cval majorare salariala pentru perioada august 2020-Proiect GHIDUL SPECIALIZARILOR EXPERTIZEI TEHNICE- COTA DE  FN 16,01613767% -Centralizator nr. 290/34982/2018/21.09.2020</t>
  </si>
  <si>
    <t>cval majorarea salariala din perioada august 2020-Proiect GHIDUL SPECIALIZARILOR EXPERTIZEI TEHNICE- COTA DE  FEN 83,98386233% -Centralizator nr. 290/34982/2018/21.09.2020</t>
  </si>
  <si>
    <t xml:space="preserve">cval 25% CAS angajat pentru majorarea salariala din perioada august 2020-Proiect GHIDUL SPECIALIZARILOR EXPERTIZEI TEHNICE- COTA DE  FN 16,01613767% </t>
  </si>
  <si>
    <t>cval 25% CAS angajat FPSS pentru majorarea salariala din perioada august 2020-Proiect GHIDUL SPECIALIZARILOR EXPERTIZEI TEHNICE- COTA DE  FN 16,01613767% -Centralizator nr.</t>
  </si>
  <si>
    <t>cval 10% CASS angajat pentru majorarea salariala din perioada august 2020-Proiect GHIDUL SPECIALIZARILOR EXPERTIZEI TEHNICE- COTA DE  FN 16,01613767%</t>
  </si>
  <si>
    <t xml:space="preserve">cval 10% impozit angajat pentru majorarea salariala din perioada august 2020-Proiect GHIDUL SPECIALIZARILOR EXPERTIZEI TEHNICE- COTA DE  FN 16,01613767% </t>
  </si>
  <si>
    <t>cval 2,25 % contributie asiguratorie pentru muncã angajator pentru majorarea salariala din perioada august 2020-Proiect GHIDUL SPECIALIZARILOR EXPERTIZEI TEHNICE- COTA DE  FN 16,01613767% -Centralizator nr. 290/34982/2018/21.09.2020-</t>
  </si>
  <si>
    <t xml:space="preserve">cval  25% CAS angajat pentru majorarea salariala din perioada august 2020-Proiect GHIDUL SPECIALIZARILOR EXPERTIZEI TEHNICE- COTA DE  FEN 83,98386233% </t>
  </si>
  <si>
    <t xml:space="preserve">cval  25% CAS angajat  FPSS pentru majorarea salariala din perioada august 2020-Proiect GHIDUL SPECIALIZARILOR EXPERTIZEI TEHNICE- COTA DE  FEN 83,98386233% </t>
  </si>
  <si>
    <t>cval  10% CASS angajat pentru majorarea salariala din perioada august 2020-Proiect GHIDUL SPECIALIZARILOR EXPERTIZEI TEHNICE- COTA DE  FEN 83,98386233%</t>
  </si>
  <si>
    <t>BUGETELE ASIG.SOC. SI FD.SPEC.</t>
  </si>
  <si>
    <t>cval  10% IMPOZIT angajat pentru majorarea salariala din perioada august 2020-Proiect GHIDUL SPECIALIZARILOR EXPERTIZEI TEHNICE- COTA DE  FEN 83,98386233% -Centralizator nr. 290/34982/2018/21.09.2020-</t>
  </si>
  <si>
    <t>cval 2,25% contributie asiguratorie de munca angajator pentru majorarea salariala din perioada august 2020-Proiect GHIDUL SPECIALIZARILOR EXPERTIZEI TEHNICE- COTA DE  FEN 83,98386233% -Centralizator nr. 290/34982/2018/21.09.2020</t>
  </si>
  <si>
    <t>SURSA D</t>
  </si>
  <si>
    <t>cval 25% CAS ptr  majorare salariala in cadrul programului Justitie, per. 01.08-31.08.2020, MFN 2014-2021, CENTRALIZATOR NR. 5/54897/14.09.2020-85% FEN</t>
  </si>
  <si>
    <t>cval 25% CAS fpss ptr  majorare salariala in cadrul programului Justitie, per. 01.08-31.08.2020, MFN 2014-2021, CENTRALIZATOR NR. 5/54897/14.09.2020-85% FEN</t>
  </si>
  <si>
    <t>cval 10% CASS ptr  majorare salariala in cadrul programului Justitie, per. 01.08-31.08.2020, MFN 2014-2021, CENTRALIZATOR NR. 5/54897/14.09.2020-85% FEN</t>
  </si>
  <si>
    <t>cval 10% impozit ptr  majorare salariala in cadrul programului Justitie, per. 01.08-31.08.2020, MFN 2014-2021, CENTRALIZATOR NR. 5/54897/14.09.2020-85% FEN</t>
  </si>
  <si>
    <t>cval 2,25 % contributie asiguratorie pentru munca ptr  majorare salariala in cadrul programului Justitie, per. 01.08-31.08.2020, MFN 2014-2021,CENTRALIZATOR NR. 5/54897/14.09.2020-85% FEN</t>
  </si>
  <si>
    <t>cval 25% CAS ptr  majorare salariala in cadrul programului Justitie, per. 01.08-31.08.2020, MFN 2014-2021, CENTRALIZATOR NR. 5/54897/14.09.2020-15% FN</t>
  </si>
  <si>
    <t>cval 25% CAS fpss ptr  majorare salariala in cadrul programului Justitie, per. 01.08-31.08.2020, MFN 2014-2021, CENTRALIZATOR NR. 5/54897/14.09.2020-15% FN</t>
  </si>
  <si>
    <t>cval 10% CASS ptr  majorare salariala in cadrul programului Justitie, per. 01.08-31.08.2020, MFN 2014-2021, CENTRALIZATOR NR. 5/54897/14.09.2020-15% FN</t>
  </si>
  <si>
    <t>cval 10% impozit ptr  majorare salariala in cadrul programului Justitie, per. 01.08-31.08.2020, MFN 2014-2021, CENTRALIZATOR NR. 5/54897/14.09.2020-15% FN</t>
  </si>
  <si>
    <t>cval 2,25 % contributie asiguratorie pentru munca ptr  majorare salariala in cadrul programului Justitie, per. 01.08-31.08.2020, MFN 2014-2021, CENTRALIZATOR NR. 5/54897/14.09.2020-15% FN</t>
  </si>
  <si>
    <t>cval majorare salariala in cadrul programului Justitie, per. 01.08-31.08.2020, MFN 2014-2021, CENTRALIZATOR NR. 5/54897/14.09.2020-85% FEN</t>
  </si>
  <si>
    <t>cval majorare salariala in cadrul programului Justitie, per. 01.08-31.08.2020, MFN 2014-2021, CENTRALIZATOR NR. 5/54897/14.09.2020-15% FN</t>
  </si>
  <si>
    <t>cval  plata cota de 15% FN aferenta cheltuielilor cu amortizarea  aferenta per. august 2020, program Justitie, MFN 2014-2021)</t>
  </si>
  <si>
    <t>MINISTERUL JUSTIŢIEI</t>
  </si>
  <si>
    <t>cval  plata cota de 85% FEN aferenta cheltuielilor cu amortizarea  aferenta per. august 2020, program Justitie, MFN 2014-2021)</t>
  </si>
  <si>
    <t>cval  25% cas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</si>
  <si>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25% cas fpss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</si>
  <si>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10% cass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</si>
  <si>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10% impozit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</si>
  <si>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2,25% contributie asiguratorie pentru munca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</si>
  <si>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 25% cas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</si>
  <si>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cval  25% CAS fpss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</si>
  <si>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ORD. 1403-1405/24.09.2020-cval  10% cass angajat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</si>
  <si>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cval  10%  impozit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</si>
  <si>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cval  2,25%  contributie asiguratorie pentru munca pt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</si>
  <si>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cval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5/54897/14.09.2020-85% FEN</t>
  </si>
  <si>
    <t>cval majorare salariala pentru membrii echipei de control conform OMJ 1967/C/18.05.2020, OMJ 2597/C/11.06.20, OMJ 3095/C/28.07.20, OMJ 68/C/14.01.20, OMJ 69/C/14.01.20, OMJ 3232/C/12.08.20 în cadrul programului Justitie, per. 01.08-31.08.2020, MFN 2014-2021, CENTRALIZATOR NR. 5/54897/14.09.2020-15% FN</t>
  </si>
  <si>
    <t>TRANSFERURI</t>
  </si>
  <si>
    <t>Capitol</t>
  </si>
  <si>
    <t>Alineat</t>
  </si>
  <si>
    <t>61.01.06</t>
  </si>
  <si>
    <t>51.01.01</t>
  </si>
  <si>
    <t>61.01.07</t>
  </si>
  <si>
    <t>61.01.50</t>
  </si>
  <si>
    <t>51.01.03</t>
  </si>
  <si>
    <t>68.01.06</t>
  </si>
  <si>
    <t>57.02.01</t>
  </si>
  <si>
    <t>68.01.50</t>
  </si>
  <si>
    <t>Plata virament TRANSFERURI   INEC (OP.NR.393 , ORD NR. 975/02.09.2020- CVAL TRANSFERURI INEC, TITLUL VI-  .TRANSFERURI INTRE UNITATI ALE ADMINISTRATIEI PUBLICE- PT. TITLUL I. CHELTUIELI DE PERSONAL,= 875.000 LEI  ptr.august SI  TITLUL  XI.. ALTE CHEL</t>
  </si>
  <si>
    <t>Plata virament TRANSFERURI   INEC (ORDONANTAREA NR. 1007/11.09.2020- CVAL TRANSFERURI INEC, TITLUL VI- TRANSFERURI INTRE UNITATI ALE ADMINISTRATIEI PUBLICE-  PENTRU TITLUL  II. BUNURI SI SERVICII  PENTRU BUNA DESFASURARE A ACTIVITATII INEC,  CF.ADRES</t>
  </si>
  <si>
    <t>Plata virament TRANSFERURI   ANP (O.P.2048/03.09.2020,  ORD 976/02.09.2020,   CVAL TRANSFERURI ANP, TITLUL VI-  PTR TITLUL  I SI XTRANSFERURI INTRE UNITATI ALE ADMINISTRATIEI PUBLICE- ORDINE PUBLICA SI SIGURANTA NATIONALA , AFERENTE LUNII  AUGUST 202</t>
  </si>
  <si>
    <t>Plata virament TRANSFERURI   ANP (ORD 1379/21.09.2020 CVAL TRANSFERURI ANP,  TITLUL  VI- PT  TITLUL II.  BUNURI SI SERVICII PENTRU BUNA DESFAS.A ACTIVITATII . ACTIUNI DE SANATATE CF. NI NR.2/78740/21.09.2020  SI ACTIVE NEFINANCIARE  AFERENTE LUNII  S</t>
  </si>
  <si>
    <t>Plata virament SPITALUL PROF.DR.CONSTANTIN ANGELESCU (ORDONANTAREA  NR.1008/11.09.2020- CVAL TRANSFERURI SPITAL PROF CTIN ANGELESCU -TITLUL VI-  TRANSFERURI INTRE UNITATI ALE ADMINISTRATIEI PUBLICE - PT PLATA TITLUL II. BUNURI SI SERVICII, PENTRU PLA</t>
  </si>
  <si>
    <t>51.02.12</t>
  </si>
  <si>
    <t>Plata virament SPITALUL PROF.DR.CONSTANTIN ANGELESCU (OP.383/02.09.2020,  ORD NR.939/25.08.2020- CVAL TRANSFERURI PTR.INVESTITII LA  SPITAL PROF CTIN ANGELESCU -TITLUL VI-   PENTRU TITLUL   XIII. ACTIVE NEFINANCIARE (ACHIZ.3 BUC.APARATE VENTILATIE ME</t>
  </si>
  <si>
    <t>Plata virament SPITALUL PROF.DR.CONSTANTIN ANGELESCU (OP.445/21.09.2020,  ORD NR.1027/17.09.2020- CVAL TRANSFERURI PTR.INVESTITII LA  SPITAL PROF CTIN ANGELESCU -TITLUL VI-   PENTRU TITLUL   XIII. ACTIVE NEFINANCIARE (ACHIZ.30 BUC. .LICENÞE RETAIL MI</t>
  </si>
  <si>
    <t>Plata virament TRANSFERURI   ANP (OP.2049/03.09.2020, ORD NR. 977/02..09.2020- CVAL TRANSFERURI ANP, TITLUL  II. TRANSFERURI INTRE UNITATI ALE ADMIN.PUBLICE-   TITLUL  IX.ASISTENTA SOCIALA-AJUTOARE SOCIALA STIMULENTE  SI INDEMNIZATIE CRESTERE COPIL=</t>
  </si>
  <si>
    <t>Plata virament DECONTARI CU PERSONALUL-CREDITE BUGETARE ( ORD. 984/03.09.2020  PLATA  STIMULENT DE INSERTIE FPSS PÂNÃ LA ÎMPLINIREA VÂRSTEI DE 3 ANI AI COPILULUI, LUNA  AUGUST  2020 ( POPA GETA), SIT.RECAPITULATIVA NR. 73228/31.08.2020.  , ART.57.02.</t>
  </si>
  <si>
    <t>Plata virament DECONTARI CU PERSONALUL-CREDITE BUGETARE ( ORD. 984/03.09.2020  PLATA  STIMULENT DE INSERTIE FPSS PÂNÃ LA ÎMPLINIREA VÂRSTEI DE 3 ANI AI COPILULUI, LUNA  AUGUST  2020  ( CHITICARU  SILVIA), SIT.RECAPITULATIVA NR. 73228/31.08.2020.  , A</t>
  </si>
  <si>
    <t>Plata virament DECONTARI CU PERSONALUL-CREDITE BUGETARE ( ORD. 984/03.09.2020  PLATA  STIMULENT DE INSERTIE FPSS PÂNÃ LA ÎMPLINIREA VÂRSTEI DE 3 ANI AI COPILULUI, LUNA  AUGUST  2020  ( RUDAU GABRIELA), SIT.RECAPITULATIVA NR. 73228/31.08.2020.  , ART.</t>
  </si>
  <si>
    <t>68.01.08</t>
  </si>
  <si>
    <t>Plata virament TRANSFERURI   ANP (OP.2050 / 03.09.2020, ORD NR. 978/02.09.2020- CVAL TRANSFERURI ANP, TITLUL VI-  TRANSFERURI INTRE UNITATI ALE ADMINISTRATIEI PUBLICE - PT PLATA AJUTOARE DE DECES PENTRU PENIT. JILAVI  CF PREVEDERILOR ART. 41 ALIN 2 D</t>
  </si>
  <si>
    <t>Plata virament TRANSFERURI   ANP (ORD 1380/21.09.2020 CVAL TRANSFERURI ANP TITLUL VI TRANSFERURI INTRE UNITATI, PENTRU  TITLUL IX- ASISTENTA SOCIALA- AJUTOARE SOCIALE IN NATURA- CVAL ACHIZ  MATERIALELOR DIDACTICE NECESARE PROCESULUI DE SCOLARIZARE A</t>
  </si>
  <si>
    <t>ORD nr. 1029/17.09.2020-cval ore lucrate in luna august 2020, proiect  ,,Consolidarea capacitatii administrative a secretariatului tehnic al SNA 2016-2020 de a sprijini implementarea masurilor anticoruptie"-  cod SIPOCA 62 , sursa de finantare A, cota de finantare este  finantare  nat 16,0161372%</t>
  </si>
  <si>
    <t>ORD nr. 1029/17.09.2020-cval ore lucrate in luna august 2020, proiect  ,,Consolidarea capacitatii administrative a secretariatului tehnic al SNA 2016-2020 de a sprijini implementarea masurilor anticoruptie"-  cod SIPOCA 62 , ssursa de finantare A, cota de finantare este  finantare ext neramb 83,9838628%</t>
  </si>
  <si>
    <t>ORD nr.1031/17.09.2020-cval 25% CAS angajat ptr orele lucrate in luna august 2020, proiect  ,,Consolidarea capacitatii administrative a secretariatului tehnic al SNA 2016-2020 de a sprijini implementarea masurilor anticoruptie"-  cod SIPOCA 62 , sursa de finantare A, cota de finantare este  finantare  nat 16,0161372%</t>
  </si>
  <si>
    <t>BUGETELE ASIG SOCIALE SI FD SPECIALE</t>
  </si>
  <si>
    <t>ORD nr. 2350/22.09.2020-cval 10% CASS angajat ptr orele lucrate in luna august 2020, proiect  ,,Consolidarea capacitatii administrative a secretariatului tehnic al SNA 2016-2020 de a sprijini implementarea masurilor anticoruptie"-  cod SIPOCA 62 , sursa de finantare A, cota de finantare este  finantare  nat 16,0161372%</t>
  </si>
  <si>
    <t>ORD nr. 1030/17.09.2020-cval 2,25%  contributie asiguratorie pentru munca ptr orele lucrate in luna august 2020, proiect  ,,Consolidarea capacitatii administrative a secretariatului tehnic al SNA 2016-2020 de a sprijini implementarea masurilor anticoruptie"-  cod SIPOCA 62 , sursa de finantare A, cota de finantare este  finantare  nat 16,0161372%</t>
  </si>
  <si>
    <t>ORD nr. 1031/17.09.2020-cval 25% cas angajat ptr orele lucrate in luna august 2020, proiect ,,Consolidarea capacitatii administrative a secretariatului tehnic al SNA 2016-2020 de a sprijini implementarea masurilor anticoruptie"-  cod SIPOCA 62 , cota de finantare A, cota de finantare este  finantare ext neramb 83,9838628%</t>
  </si>
  <si>
    <t>ORD nr. 1031/17.09.2020-cval 10% CASS angajat ptr orele lucrate in luna august 2020, proiect  ,,Consolidarea capacitatii administrative a secretariatului tehnic al SNA 2016-2020 de a sprijini implementarea masurilor anticoruptie"-  cod SIPOCA 62 , sursa de finantare A, cota de finantare este  finantare ext neramb 83,9838628%</t>
  </si>
  <si>
    <t>ORD nr. 1032/17.09.2020-cval 10% impozit angajat ptr orele lucrate in luna august 2020, proiect ,,Consolidarea capacitatii administrative a secretariatului tehnic al SNA 2016-2020 de a sprijini implementarea masurilor anticoruptie"-  cod SIPOCA 62 , cota de finantare A, cota de finantare este  finantare ext neramb 83,9838628%</t>
  </si>
  <si>
    <t>ORD nr. 1030/17.09.2020-cval 2,25% contributie asiguratorie pentru munca ptr orele lucrate luna AUGUST 2020 proiect  Consolidarea capacitatii administrative a secretariatului tehnic 2016-2020 de a sprijini implementarea masurilor anticoruptie"-  cod SIPOCA 62 , cota de finantare A, cota de finantare este  finantare ext neramb 83,9838628%</t>
  </si>
  <si>
    <t>ORD nr. 1032/17.09.2020-cval 10% impozit angajat ptr orele lucrate in luna august 2020, proiect  ,,Consolidarea capacitatii administrative a secretariatului tehnic al SNA 2016-2020 de a sprijini implementarea masurilor anticoruptie"-  cod SIPOCA 62 , sursa de finantare A, cota de finantare este  finantare  nat 16,0161372%</t>
  </si>
  <si>
    <t>ORD. 1028/17.09.2020, FF JMB 17013437/28.08.2020 SERVICII TRAINING SPSS , PROIECT CONSOLIDAREA CAPACITATII ADM A SECRETARIATULUI TEHNIC AL STRATEGIEI NATIONALE ANTICORUPTIE 2016-2020 DE A SPRIJINI IMPLEMENTAREA MASURILOR ANTICORUPTIE (SIPOCA 62)-16,0161372% FN</t>
  </si>
  <si>
    <t>OK SERVICE CORPOATION SRL</t>
  </si>
  <si>
    <t>ORD. 1028/17.09.2020, FFjmb17013437/28.08.2020 SERVICII TRAINING SPSS , PROIECT CONSOLIDAREA CAPACITATII ADM A SECRETARIATULUI TEHNIC AL STRATEGIEI NATIONALE ANTICORUPTIE 2016-2020 DE A SPRIJINI IMPLEMENTAREA MASURILOR ANTICORUPTIE (SIPOCA 62)-83,9838628 % FEN</t>
  </si>
  <si>
    <t>Nr. crt.</t>
  </si>
  <si>
    <t>Numar act
OP / FV</t>
  </si>
  <si>
    <t>Titlu</t>
  </si>
  <si>
    <t>Descriere</t>
  </si>
  <si>
    <t>61.01</t>
  </si>
  <si>
    <t>Decont chirie luna august 2020 personal asimilat magistratilor</t>
  </si>
  <si>
    <t>228-240</t>
  </si>
  <si>
    <t>Salarii nete aferente lunii august 2020 DIPFIE</t>
  </si>
  <si>
    <t>Contributii angajati luna august 2020 BUGETUL DE STAT  BUGETELE ASIG.SOC. SI FD.SPEC.  in curs de distribuire</t>
  </si>
  <si>
    <t>Sume din contributia asiguratorie pentru munca in curs de distribuire la luna august 2020</t>
  </si>
  <si>
    <t>Decont deplasare interna judecatoriile Horezu si Costesti</t>
  </si>
  <si>
    <t>Achizitie combustibil pentru autoturismele DIPFIE -august 2020, OMV Petrom Marketing SRL</t>
  </si>
  <si>
    <t>Serv consultanta IT pentru DIPFIE - luna august 2020</t>
  </si>
  <si>
    <t>Serv consultanta tehnica pentru DIPFIE - luna august 2020</t>
  </si>
  <si>
    <t>Anunt publicitar SF Cartierul de Justitie, Mediafax Group SA</t>
  </si>
  <si>
    <t>Decont rovigneta Ducia Duster , OMV Petrom Marketing SRL</t>
  </si>
  <si>
    <t>Anunt publicitar, SF ptr Cartierul de Justitie, Meta Ring SRL</t>
  </si>
  <si>
    <t>Asigurari CASCO Dacia Duster, Omniasig Vienna Insurance Group SA</t>
  </si>
  <si>
    <t>Servicii dirigentie santier supervizare lucrari Palatul de Justitie Prahova - luna august 2020, Tehnoconsulting HWK SRL</t>
  </si>
  <si>
    <t>Achiziție echipament IT MP si parchete, Net Brinel SA</t>
  </si>
  <si>
    <t>DIRECŢIA DE IMPLEMENTARE A PROIECTELOR FINANŢATE DIN ÎMPRUMUTURI EXTERNE</t>
  </si>
  <si>
    <t>SITUAŢIE PRIVIND CHELTUIELILE EFECTUATE DIN FONDURI PUBLICE
IN PERIOADA 01.04.2020 - 30.04.2020</t>
  </si>
  <si>
    <t xml:space="preserve">CAPITOLUL 61.01 – ORDINE PUBLICĂ ŞI SIGURANŢĂ NAŢIONALĂ </t>
  </si>
  <si>
    <t>Titlul 65 - Cheltuieli aferente programelor cu finantare rambursabila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</si>
</sst>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28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name val="Arial"/>
      <family val="2"/>
    </font>
    <font>
      <sz val="11"/>
      <color rgb="FFFF0000"/>
      <name val="Trebuchet MS"/>
      <family val="2"/>
      <charset val="238"/>
    </font>
    <font>
      <sz val="10"/>
      <color rgb="FFFF0000"/>
      <name val="Arial"/>
      <family val="2"/>
      <charset val="238"/>
    </font>
    <font>
      <sz val="11"/>
      <name val="Trebuchet MS"/>
      <family val="2"/>
      <charset val="238"/>
    </font>
    <font>
      <sz val="10"/>
      <name val="Arial"/>
      <family val="2"/>
      <charset val="238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indexed="8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sz val="10"/>
      <color indexed="12"/>
      <name val="Trebuchet MS"/>
      <family val="2"/>
    </font>
    <font>
      <b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1" fillId="0" borderId="0"/>
    <xf numFmtId="43" fontId="21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8" fillId="0" borderId="0" xfId="0" applyFont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7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7" fillId="0" borderId="0" xfId="0" applyFont="1" applyBorder="1" applyAlignment="1"/>
    <xf numFmtId="0" fontId="5" fillId="2" borderId="0" xfId="0" applyFont="1" applyFill="1"/>
    <xf numFmtId="14" fontId="2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" fontId="2" fillId="0" borderId="6" xfId="0" applyNumberFormat="1" applyFont="1" applyBorder="1"/>
    <xf numFmtId="1" fontId="1" fillId="0" borderId="7" xfId="0" applyNumberFormat="1" applyFont="1" applyBorder="1"/>
    <xf numFmtId="14" fontId="1" fillId="0" borderId="4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4" fontId="9" fillId="0" borderId="5" xfId="0" applyNumberFormat="1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Border="1" applyAlignment="1"/>
    <xf numFmtId="0" fontId="5" fillId="0" borderId="1" xfId="0" applyFont="1" applyBorder="1"/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5" fillId="0" borderId="8" xfId="0" applyFont="1" applyBorder="1" applyAlignment="1">
      <alignment wrapText="1"/>
    </xf>
    <xf numFmtId="4" fontId="5" fillId="0" borderId="8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9" fillId="0" borderId="4" xfId="0" applyFont="1" applyBorder="1"/>
    <xf numFmtId="0" fontId="5" fillId="0" borderId="3" xfId="0" applyFont="1" applyBorder="1"/>
    <xf numFmtId="0" fontId="10" fillId="0" borderId="0" xfId="0" applyFont="1" applyAlignment="1"/>
    <xf numFmtId="0" fontId="9" fillId="2" borderId="3" xfId="0" applyFont="1" applyFill="1" applyBorder="1" applyAlignment="1">
      <alignment vertical="center"/>
    </xf>
    <xf numFmtId="14" fontId="9" fillId="2" borderId="4" xfId="0" applyNumberFormat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Border="1" applyAlignment="1">
      <alignment wrapText="1"/>
    </xf>
    <xf numFmtId="0" fontId="10" fillId="0" borderId="9" xfId="0" applyFont="1" applyBorder="1" applyAlignment="1"/>
    <xf numFmtId="14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14" fontId="5" fillId="0" borderId="8" xfId="0" applyNumberFormat="1" applyFont="1" applyBorder="1" applyAlignment="1">
      <alignment wrapText="1"/>
    </xf>
    <xf numFmtId="0" fontId="5" fillId="0" borderId="8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3" xfId="0" applyFont="1" applyBorder="1"/>
    <xf numFmtId="0" fontId="9" fillId="0" borderId="4" xfId="0" applyFont="1" applyBorder="1" applyAlignment="1">
      <alignment wrapText="1"/>
    </xf>
    <xf numFmtId="4" fontId="9" fillId="0" borderId="5" xfId="0" applyNumberFormat="1" applyFont="1" applyBorder="1" applyAlignment="1">
      <alignment horizontal="right"/>
    </xf>
    <xf numFmtId="0" fontId="5" fillId="0" borderId="2" xfId="0" applyFont="1" applyBorder="1"/>
    <xf numFmtId="0" fontId="5" fillId="0" borderId="4" xfId="0" applyFont="1" applyBorder="1"/>
    <xf numFmtId="0" fontId="1" fillId="0" borderId="0" xfId="0" applyFont="1" applyBorder="1"/>
    <xf numFmtId="4" fontId="1" fillId="0" borderId="0" xfId="0" applyNumberFormat="1" applyFont="1" applyFill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4" fontId="1" fillId="0" borderId="0" xfId="0" applyNumberFormat="1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11" fillId="0" borderId="1" xfId="0" applyFont="1" applyBorder="1"/>
    <xf numFmtId="14" fontId="11" fillId="0" borderId="1" xfId="0" applyNumberFormat="1" applyFont="1" applyBorder="1"/>
    <xf numFmtId="4" fontId="11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4" fontId="11" fillId="0" borderId="1" xfId="0" applyNumberFormat="1" applyFont="1" applyFill="1" applyBorder="1"/>
    <xf numFmtId="0" fontId="12" fillId="0" borderId="1" xfId="0" applyFont="1" applyFill="1" applyBorder="1"/>
    <xf numFmtId="0" fontId="13" fillId="0" borderId="1" xfId="0" applyFont="1" applyFill="1" applyBorder="1"/>
    <xf numFmtId="14" fontId="13" fillId="0" borderId="1" xfId="0" applyNumberFormat="1" applyFont="1" applyFill="1" applyBorder="1"/>
    <xf numFmtId="4" fontId="13" fillId="0" borderId="1" xfId="0" applyNumberFormat="1" applyFont="1" applyFill="1" applyBorder="1"/>
    <xf numFmtId="0" fontId="12" fillId="0" borderId="1" xfId="0" applyFont="1" applyFill="1" applyBorder="1" applyAlignment="1">
      <alignment vertical="top" wrapText="1"/>
    </xf>
    <xf numFmtId="0" fontId="14" fillId="0" borderId="0" xfId="0" applyFont="1" applyFill="1"/>
    <xf numFmtId="0" fontId="15" fillId="0" borderId="1" xfId="0" applyFont="1" applyFill="1" applyBorder="1"/>
    <xf numFmtId="14" fontId="15" fillId="0" borderId="1" xfId="0" applyNumberFormat="1" applyFont="1" applyFill="1" applyBorder="1"/>
    <xf numFmtId="4" fontId="15" fillId="0" borderId="1" xfId="0" applyNumberFormat="1" applyFont="1" applyFill="1" applyBorder="1"/>
    <xf numFmtId="0" fontId="1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Continuous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16" fillId="0" borderId="1" xfId="0" applyFont="1" applyBorder="1"/>
    <xf numFmtId="14" fontId="16" fillId="0" borderId="1" xfId="0" applyNumberFormat="1" applyFont="1" applyBorder="1"/>
    <xf numFmtId="4" fontId="16" fillId="0" borderId="1" xfId="0" applyNumberFormat="1" applyFont="1" applyFill="1" applyBorder="1"/>
    <xf numFmtId="0" fontId="2" fillId="0" borderId="1" xfId="0" applyFont="1" applyBorder="1"/>
    <xf numFmtId="14" fontId="2" fillId="0" borderId="1" xfId="0" applyNumberFormat="1" applyFont="1" applyBorder="1"/>
    <xf numFmtId="4" fontId="2" fillId="0" borderId="1" xfId="0" applyNumberFormat="1" applyFont="1" applyFill="1" applyBorder="1"/>
    <xf numFmtId="3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Continuous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1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0" fontId="17" fillId="0" borderId="0" xfId="0" applyFont="1"/>
    <xf numFmtId="14" fontId="17" fillId="0" borderId="0" xfId="0" applyNumberFormat="1" applyFont="1"/>
    <xf numFmtId="4" fontId="17" fillId="0" borderId="0" xfId="0" applyNumberFormat="1" applyFont="1"/>
    <xf numFmtId="14" fontId="0" fillId="0" borderId="0" xfId="0" applyNumberFormat="1"/>
    <xf numFmtId="0" fontId="2" fillId="0" borderId="1" xfId="0" applyFont="1" applyBorder="1" applyAlignment="1">
      <alignment wrapText="1"/>
    </xf>
    <xf numFmtId="4" fontId="0" fillId="0" borderId="0" xfId="0" applyNumberFormat="1"/>
    <xf numFmtId="14" fontId="2" fillId="0" borderId="0" xfId="0" applyNumberFormat="1" applyFont="1"/>
    <xf numFmtId="4" fontId="2" fillId="0" borderId="0" xfId="0" applyNumberFormat="1" applyFont="1" applyFill="1"/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2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/>
    <xf numFmtId="164" fontId="5" fillId="0" borderId="1" xfId="0" applyNumberFormat="1" applyFont="1" applyBorder="1" applyAlignment="1">
      <alignment wrapText="1"/>
    </xf>
    <xf numFmtId="2" fontId="18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4" fontId="9" fillId="0" borderId="1" xfId="0" applyNumberFormat="1" applyFont="1" applyBorder="1"/>
    <xf numFmtId="0" fontId="9" fillId="2" borderId="1" xfId="0" applyFont="1" applyFill="1" applyBorder="1" applyAlignment="1">
      <alignment vertical="center"/>
    </xf>
    <xf numFmtId="14" fontId="9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5" fillId="0" borderId="1" xfId="0" applyNumberFormat="1" applyFont="1" applyBorder="1"/>
    <xf numFmtId="14" fontId="5" fillId="0" borderId="1" xfId="0" applyNumberFormat="1" applyFont="1" applyBorder="1"/>
    <xf numFmtId="0" fontId="19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2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14" fontId="20" fillId="0" borderId="1" xfId="0" applyNumberFormat="1" applyFont="1" applyBorder="1"/>
    <xf numFmtId="4" fontId="20" fillId="0" borderId="1" xfId="0" applyNumberFormat="1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/>
    <xf numFmtId="4" fontId="5" fillId="0" borderId="0" xfId="0" applyNumberFormat="1" applyFont="1"/>
    <xf numFmtId="4" fontId="9" fillId="0" borderId="0" xfId="0" applyNumberFormat="1" applyFont="1"/>
    <xf numFmtId="0" fontId="22" fillId="0" borderId="1" xfId="0" applyFont="1" applyBorder="1" applyAlignment="1">
      <alignment horizontal="left" vertical="center" wrapText="1"/>
    </xf>
    <xf numFmtId="4" fontId="22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4" fontId="20" fillId="0" borderId="1" xfId="4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4" fontId="22" fillId="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3" fontId="24" fillId="0" borderId="0" xfId="4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43" fontId="26" fillId="0" borderId="0" xfId="4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4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5">
    <cellStyle name="Comma" xfId="4" builtinId="3"/>
    <cellStyle name="Normal" xfId="0" builtinId="0"/>
    <cellStyle name="Normal 2" xfId="3" xr:uid="{8AC82D5A-5281-4C4F-9477-1971D5EEA869}"/>
    <cellStyle name="Normal 3 2" xfId="1" xr:uid="{00000000-0005-0000-0000-000001000000}"/>
    <cellStyle name="Normal 5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CD393-9012-4672-BB53-1C36B81A812B}">
  <dimension ref="A1:E205"/>
  <sheetViews>
    <sheetView workbookViewId="0"/>
  </sheetViews>
  <sheetFormatPr defaultRowHeight="16.5"/>
  <cols>
    <col min="1" max="1" width="12.28515625" style="73" customWidth="1"/>
    <col min="2" max="2" width="10.7109375" style="73" customWidth="1"/>
    <col min="3" max="3" width="11.7109375" style="73" customWidth="1"/>
    <col min="4" max="4" width="17.140625" style="119" customWidth="1"/>
    <col min="5" max="5" width="56.42578125" style="73" customWidth="1"/>
    <col min="6" max="7" width="9.140625" style="73"/>
    <col min="8" max="8" width="8.28515625" style="73" customWidth="1"/>
    <col min="9" max="9" width="7.42578125" style="73" customWidth="1"/>
    <col min="10" max="10" width="7.28515625" style="73" customWidth="1"/>
    <col min="11" max="16384" width="9.140625" style="73"/>
  </cols>
  <sheetData>
    <row r="1" spans="1:5">
      <c r="A1" s="70" t="s">
        <v>198</v>
      </c>
      <c r="B1" s="70"/>
      <c r="C1" s="70"/>
      <c r="D1" s="71"/>
      <c r="E1" s="72"/>
    </row>
    <row r="2" spans="1:5">
      <c r="A2" s="74" t="s">
        <v>199</v>
      </c>
      <c r="B2" s="74"/>
      <c r="C2" s="74"/>
      <c r="D2" s="75"/>
      <c r="E2" s="76"/>
    </row>
    <row r="3" spans="1:5">
      <c r="A3" s="74" t="s">
        <v>200</v>
      </c>
      <c r="B3" s="74"/>
      <c r="C3" s="74"/>
      <c r="D3" s="75"/>
      <c r="E3" s="76"/>
    </row>
    <row r="4" spans="1:5">
      <c r="A4" s="217" t="s">
        <v>201</v>
      </c>
      <c r="B4" s="217"/>
      <c r="C4" s="217"/>
      <c r="D4" s="217"/>
      <c r="E4" s="217"/>
    </row>
    <row r="5" spans="1:5">
      <c r="A5" s="70"/>
      <c r="B5" s="70"/>
      <c r="C5" s="70"/>
      <c r="D5" s="71"/>
      <c r="E5" s="77"/>
    </row>
    <row r="6" spans="1:5" ht="33">
      <c r="A6" s="78" t="s">
        <v>202</v>
      </c>
      <c r="B6" s="78" t="s">
        <v>203</v>
      </c>
      <c r="C6" s="78" t="s">
        <v>204</v>
      </c>
      <c r="D6" s="79" t="s">
        <v>205</v>
      </c>
      <c r="E6" s="78" t="s">
        <v>206</v>
      </c>
    </row>
    <row r="7" spans="1:5">
      <c r="A7" s="80" t="s">
        <v>207</v>
      </c>
      <c r="B7" s="81">
        <v>2077</v>
      </c>
      <c r="C7" s="82">
        <v>44083</v>
      </c>
      <c r="D7" s="83">
        <v>2516828</v>
      </c>
      <c r="E7" s="84" t="s">
        <v>208</v>
      </c>
    </row>
    <row r="8" spans="1:5">
      <c r="A8" s="80" t="s">
        <v>207</v>
      </c>
      <c r="B8" s="81">
        <v>2</v>
      </c>
      <c r="C8" s="82">
        <v>44084</v>
      </c>
      <c r="D8" s="83">
        <v>1682</v>
      </c>
      <c r="E8" s="84" t="s">
        <v>208</v>
      </c>
    </row>
    <row r="9" spans="1:5">
      <c r="A9" s="80" t="s">
        <v>207</v>
      </c>
      <c r="B9" s="81">
        <v>3</v>
      </c>
      <c r="C9" s="82">
        <v>44084</v>
      </c>
      <c r="D9" s="83">
        <v>5165</v>
      </c>
      <c r="E9" s="84" t="s">
        <v>208</v>
      </c>
    </row>
    <row r="10" spans="1:5">
      <c r="A10" s="80" t="s">
        <v>207</v>
      </c>
      <c r="B10" s="81">
        <v>4</v>
      </c>
      <c r="C10" s="82">
        <v>44084</v>
      </c>
      <c r="D10" s="83">
        <v>2337</v>
      </c>
      <c r="E10" s="84" t="s">
        <v>208</v>
      </c>
    </row>
    <row r="11" spans="1:5">
      <c r="A11" s="80" t="s">
        <v>207</v>
      </c>
      <c r="B11" s="81">
        <v>2081</v>
      </c>
      <c r="C11" s="82">
        <v>44083</v>
      </c>
      <c r="D11" s="83">
        <v>323478</v>
      </c>
      <c r="E11" s="84" t="s">
        <v>209</v>
      </c>
    </row>
    <row r="12" spans="1:5" ht="33">
      <c r="A12" s="80" t="s">
        <v>207</v>
      </c>
      <c r="B12" s="81">
        <v>2081</v>
      </c>
      <c r="C12" s="82">
        <v>44083</v>
      </c>
      <c r="D12" s="83">
        <v>1138285</v>
      </c>
      <c r="E12" s="84" t="s">
        <v>210</v>
      </c>
    </row>
    <row r="13" spans="1:5" ht="33">
      <c r="A13" s="80" t="s">
        <v>207</v>
      </c>
      <c r="B13" s="81">
        <v>2081</v>
      </c>
      <c r="C13" s="82">
        <v>44083</v>
      </c>
      <c r="D13" s="83">
        <v>453058</v>
      </c>
      <c r="E13" s="84" t="s">
        <v>210</v>
      </c>
    </row>
    <row r="14" spans="1:5" ht="33">
      <c r="A14" s="80" t="s">
        <v>207</v>
      </c>
      <c r="B14" s="81">
        <v>2061</v>
      </c>
      <c r="C14" s="82">
        <v>44083</v>
      </c>
      <c r="D14" s="85">
        <v>9586</v>
      </c>
      <c r="E14" s="84" t="s">
        <v>211</v>
      </c>
    </row>
    <row r="15" spans="1:5" ht="33">
      <c r="A15" s="80" t="s">
        <v>207</v>
      </c>
      <c r="B15" s="81">
        <v>2075</v>
      </c>
      <c r="C15" s="82">
        <v>44083</v>
      </c>
      <c r="D15" s="85">
        <v>2168</v>
      </c>
      <c r="E15" s="84" t="s">
        <v>211</v>
      </c>
    </row>
    <row r="16" spans="1:5" ht="33">
      <c r="A16" s="80" t="s">
        <v>207</v>
      </c>
      <c r="B16" s="81">
        <v>2076</v>
      </c>
      <c r="C16" s="82">
        <v>44083</v>
      </c>
      <c r="D16" s="85">
        <v>58</v>
      </c>
      <c r="E16" s="84" t="s">
        <v>211</v>
      </c>
    </row>
    <row r="17" spans="1:5" s="91" customFormat="1" ht="13.5" customHeight="1">
      <c r="A17" s="86" t="s">
        <v>207</v>
      </c>
      <c r="B17" s="87">
        <v>3865</v>
      </c>
      <c r="C17" s="88">
        <v>44084</v>
      </c>
      <c r="D17" s="89">
        <v>-3950</v>
      </c>
      <c r="E17" s="90" t="s">
        <v>212</v>
      </c>
    </row>
    <row r="18" spans="1:5" s="91" customFormat="1">
      <c r="A18" s="80" t="s">
        <v>207</v>
      </c>
      <c r="B18" s="92">
        <v>2501</v>
      </c>
      <c r="C18" s="93">
        <v>44103</v>
      </c>
      <c r="D18" s="94">
        <v>1354</v>
      </c>
      <c r="E18" s="95" t="s">
        <v>213</v>
      </c>
    </row>
    <row r="19" spans="1:5" s="91" customFormat="1">
      <c r="A19" s="80" t="s">
        <v>207</v>
      </c>
      <c r="B19" s="92">
        <v>2501</v>
      </c>
      <c r="C19" s="93">
        <v>44103</v>
      </c>
      <c r="D19" s="94">
        <v>904</v>
      </c>
      <c r="E19" s="95" t="s">
        <v>213</v>
      </c>
    </row>
    <row r="20" spans="1:5">
      <c r="A20" s="96" t="s">
        <v>214</v>
      </c>
      <c r="B20" s="96"/>
      <c r="C20" s="96"/>
      <c r="D20" s="97">
        <f>SUM(D7:D19)</f>
        <v>4450953</v>
      </c>
      <c r="E20" s="98"/>
    </row>
    <row r="21" spans="1:5">
      <c r="A21" s="80" t="s">
        <v>215</v>
      </c>
      <c r="B21" s="99">
        <v>909</v>
      </c>
      <c r="C21" s="100">
        <v>44083</v>
      </c>
      <c r="D21" s="101">
        <v>336455</v>
      </c>
      <c r="E21" s="84" t="s">
        <v>208</v>
      </c>
    </row>
    <row r="22" spans="1:5">
      <c r="A22" s="80" t="s">
        <v>215</v>
      </c>
      <c r="B22" s="99">
        <v>2</v>
      </c>
      <c r="C22" s="100">
        <v>44084</v>
      </c>
      <c r="D22" s="101">
        <v>211</v>
      </c>
      <c r="E22" s="84" t="s">
        <v>208</v>
      </c>
    </row>
    <row r="23" spans="1:5">
      <c r="A23" s="80" t="s">
        <v>215</v>
      </c>
      <c r="B23" s="99">
        <v>3</v>
      </c>
      <c r="C23" s="100">
        <v>44084</v>
      </c>
      <c r="D23" s="101">
        <v>803</v>
      </c>
      <c r="E23" s="84" t="s">
        <v>208</v>
      </c>
    </row>
    <row r="24" spans="1:5">
      <c r="A24" s="80" t="s">
        <v>215</v>
      </c>
      <c r="B24" s="99">
        <v>4</v>
      </c>
      <c r="C24" s="100">
        <v>44084</v>
      </c>
      <c r="D24" s="101">
        <v>290</v>
      </c>
      <c r="E24" s="84" t="s">
        <v>208</v>
      </c>
    </row>
    <row r="25" spans="1:5" ht="33">
      <c r="A25" s="80" t="s">
        <v>215</v>
      </c>
      <c r="B25" s="102">
        <v>2107</v>
      </c>
      <c r="C25" s="103">
        <v>44083</v>
      </c>
      <c r="D25" s="104">
        <v>143731</v>
      </c>
      <c r="E25" s="84" t="s">
        <v>216</v>
      </c>
    </row>
    <row r="26" spans="1:5" ht="33">
      <c r="A26" s="80" t="s">
        <v>215</v>
      </c>
      <c r="B26" s="102">
        <v>2107</v>
      </c>
      <c r="C26" s="103">
        <v>44083</v>
      </c>
      <c r="D26" s="104">
        <v>55661</v>
      </c>
      <c r="E26" s="84" t="s">
        <v>216</v>
      </c>
    </row>
    <row r="27" spans="1:5" ht="33">
      <c r="A27" s="80" t="s">
        <v>215</v>
      </c>
      <c r="B27" s="102">
        <v>2107</v>
      </c>
      <c r="C27" s="103">
        <v>44083</v>
      </c>
      <c r="D27" s="104">
        <v>40682</v>
      </c>
      <c r="E27" s="84" t="s">
        <v>217</v>
      </c>
    </row>
    <row r="28" spans="1:5">
      <c r="A28" s="96" t="s">
        <v>218</v>
      </c>
      <c r="B28" s="96"/>
      <c r="C28" s="96"/>
      <c r="D28" s="97">
        <f>SUM(D21:D27)</f>
        <v>577833</v>
      </c>
      <c r="E28" s="98"/>
    </row>
    <row r="29" spans="1:5">
      <c r="A29" s="80" t="s">
        <v>219</v>
      </c>
      <c r="B29" s="99">
        <v>2128</v>
      </c>
      <c r="C29" s="100">
        <v>44083</v>
      </c>
      <c r="D29" s="101">
        <v>358420</v>
      </c>
      <c r="E29" s="84" t="s">
        <v>208</v>
      </c>
    </row>
    <row r="30" spans="1:5">
      <c r="A30" s="80" t="s">
        <v>219</v>
      </c>
      <c r="B30" s="99">
        <v>2</v>
      </c>
      <c r="C30" s="100">
        <v>44084</v>
      </c>
      <c r="D30" s="101">
        <v>109</v>
      </c>
      <c r="E30" s="84" t="s">
        <v>208</v>
      </c>
    </row>
    <row r="31" spans="1:5">
      <c r="A31" s="80" t="s">
        <v>219</v>
      </c>
      <c r="B31" s="99">
        <v>3</v>
      </c>
      <c r="C31" s="100">
        <v>44084</v>
      </c>
      <c r="D31" s="101">
        <v>335</v>
      </c>
      <c r="E31" s="84" t="s">
        <v>208</v>
      </c>
    </row>
    <row r="32" spans="1:5" ht="33">
      <c r="A32" s="80" t="s">
        <v>219</v>
      </c>
      <c r="B32" s="105">
        <v>2132</v>
      </c>
      <c r="C32" s="103">
        <v>44083</v>
      </c>
      <c r="D32" s="104">
        <v>154824</v>
      </c>
      <c r="E32" s="84" t="s">
        <v>216</v>
      </c>
    </row>
    <row r="33" spans="1:5" ht="33">
      <c r="A33" s="80" t="s">
        <v>219</v>
      </c>
      <c r="B33" s="105">
        <v>2132</v>
      </c>
      <c r="C33" s="103">
        <v>44083</v>
      </c>
      <c r="D33" s="104">
        <v>59957</v>
      </c>
      <c r="E33" s="84" t="s">
        <v>216</v>
      </c>
    </row>
    <row r="34" spans="1:5" ht="33">
      <c r="A34" s="80" t="s">
        <v>219</v>
      </c>
      <c r="B34" s="105">
        <v>2132</v>
      </c>
      <c r="C34" s="103">
        <v>44083</v>
      </c>
      <c r="D34" s="104">
        <v>43822</v>
      </c>
      <c r="E34" s="84" t="s">
        <v>216</v>
      </c>
    </row>
    <row r="35" spans="1:5">
      <c r="A35" s="96" t="s">
        <v>220</v>
      </c>
      <c r="B35" s="96"/>
      <c r="C35" s="96"/>
      <c r="D35" s="97">
        <f>SUM(D29:D34)</f>
        <v>617467</v>
      </c>
      <c r="E35" s="98"/>
    </row>
    <row r="36" spans="1:5">
      <c r="A36" s="106">
        <v>39092</v>
      </c>
      <c r="B36" s="81">
        <v>2151</v>
      </c>
      <c r="C36" s="82">
        <v>44083</v>
      </c>
      <c r="D36" s="85">
        <v>1828</v>
      </c>
      <c r="E36" s="84" t="s">
        <v>208</v>
      </c>
    </row>
    <row r="37" spans="1:5" ht="33">
      <c r="A37" s="106">
        <v>39092</v>
      </c>
      <c r="B37" s="99">
        <v>2148</v>
      </c>
      <c r="C37" s="100">
        <v>44083</v>
      </c>
      <c r="D37" s="101">
        <v>781</v>
      </c>
      <c r="E37" s="84" t="s">
        <v>216</v>
      </c>
    </row>
    <row r="38" spans="1:5" ht="33">
      <c r="A38" s="106">
        <v>39092</v>
      </c>
      <c r="B38" s="99">
        <v>2148</v>
      </c>
      <c r="C38" s="100">
        <v>44083</v>
      </c>
      <c r="D38" s="101">
        <v>312</v>
      </c>
      <c r="E38" s="84" t="s">
        <v>216</v>
      </c>
    </row>
    <row r="39" spans="1:5" ht="33">
      <c r="A39" s="106">
        <v>39092</v>
      </c>
      <c r="B39" s="99">
        <v>2148</v>
      </c>
      <c r="C39" s="100">
        <v>44083</v>
      </c>
      <c r="D39" s="101">
        <v>203</v>
      </c>
      <c r="E39" s="84" t="s">
        <v>216</v>
      </c>
    </row>
    <row r="40" spans="1:5">
      <c r="A40" s="96" t="s">
        <v>221</v>
      </c>
      <c r="B40" s="96"/>
      <c r="C40" s="96"/>
      <c r="D40" s="97">
        <f>SUM(D36:D39)</f>
        <v>3124</v>
      </c>
      <c r="E40" s="98"/>
    </row>
    <row r="41" spans="1:5">
      <c r="A41" s="80" t="s">
        <v>222</v>
      </c>
      <c r="B41" s="102">
        <v>2166</v>
      </c>
      <c r="C41" s="103">
        <v>44084</v>
      </c>
      <c r="D41" s="104">
        <v>2770</v>
      </c>
      <c r="E41" s="98" t="s">
        <v>223</v>
      </c>
    </row>
    <row r="42" spans="1:5">
      <c r="A42" s="80" t="s">
        <v>222</v>
      </c>
      <c r="B42" s="102">
        <v>2167</v>
      </c>
      <c r="C42" s="103">
        <v>44084</v>
      </c>
      <c r="D42" s="104">
        <v>2770</v>
      </c>
      <c r="E42" s="98" t="s">
        <v>223</v>
      </c>
    </row>
    <row r="43" spans="1:5">
      <c r="A43" s="80" t="s">
        <v>222</v>
      </c>
      <c r="B43" s="102">
        <v>2168</v>
      </c>
      <c r="C43" s="103">
        <v>44084</v>
      </c>
      <c r="D43" s="104">
        <v>2770</v>
      </c>
      <c r="E43" s="98" t="s">
        <v>223</v>
      </c>
    </row>
    <row r="44" spans="1:5">
      <c r="A44" s="80" t="s">
        <v>222</v>
      </c>
      <c r="B44" s="102">
        <v>2169</v>
      </c>
      <c r="C44" s="103">
        <v>44084</v>
      </c>
      <c r="D44" s="104">
        <v>2770</v>
      </c>
      <c r="E44" s="98" t="s">
        <v>223</v>
      </c>
    </row>
    <row r="45" spans="1:5">
      <c r="A45" s="80" t="s">
        <v>222</v>
      </c>
      <c r="B45" s="102">
        <v>2170</v>
      </c>
      <c r="C45" s="103">
        <v>44084</v>
      </c>
      <c r="D45" s="104">
        <v>2770</v>
      </c>
      <c r="E45" s="98" t="s">
        <v>223</v>
      </c>
    </row>
    <row r="46" spans="1:5">
      <c r="A46" s="80" t="s">
        <v>222</v>
      </c>
      <c r="B46" s="102">
        <v>2230</v>
      </c>
      <c r="C46" s="103">
        <v>44091</v>
      </c>
      <c r="D46" s="104">
        <v>2376.8000000000002</v>
      </c>
      <c r="E46" s="98" t="s">
        <v>224</v>
      </c>
    </row>
    <row r="47" spans="1:5">
      <c r="A47" s="80" t="s">
        <v>222</v>
      </c>
      <c r="B47" s="102">
        <v>2231</v>
      </c>
      <c r="C47" s="103">
        <v>44091</v>
      </c>
      <c r="D47" s="104">
        <v>2415</v>
      </c>
      <c r="E47" s="98" t="s">
        <v>224</v>
      </c>
    </row>
    <row r="48" spans="1:5">
      <c r="A48" s="80" t="s">
        <v>222</v>
      </c>
      <c r="B48" s="102">
        <v>2232</v>
      </c>
      <c r="C48" s="103">
        <v>44091</v>
      </c>
      <c r="D48" s="104">
        <v>2351.5</v>
      </c>
      <c r="E48" s="98" t="s">
        <v>224</v>
      </c>
    </row>
    <row r="49" spans="1:5">
      <c r="A49" s="80" t="s">
        <v>222</v>
      </c>
      <c r="B49" s="102">
        <v>2233</v>
      </c>
      <c r="C49" s="103">
        <v>44091</v>
      </c>
      <c r="D49" s="104">
        <v>2415</v>
      </c>
      <c r="E49" s="98" t="s">
        <v>224</v>
      </c>
    </row>
    <row r="50" spans="1:5">
      <c r="A50" s="80" t="s">
        <v>222</v>
      </c>
      <c r="B50" s="107">
        <v>2216</v>
      </c>
      <c r="C50" s="108">
        <v>44089</v>
      </c>
      <c r="D50" s="109">
        <v>20</v>
      </c>
      <c r="E50" s="98" t="s">
        <v>225</v>
      </c>
    </row>
    <row r="51" spans="1:5">
      <c r="A51" s="80" t="s">
        <v>222</v>
      </c>
      <c r="B51" s="107">
        <v>2342</v>
      </c>
      <c r="C51" s="108">
        <v>44096</v>
      </c>
      <c r="D51" s="109">
        <v>270</v>
      </c>
      <c r="E51" s="98" t="s">
        <v>226</v>
      </c>
    </row>
    <row r="52" spans="1:5">
      <c r="A52" s="80" t="s">
        <v>222</v>
      </c>
      <c r="B52" s="107">
        <v>2490</v>
      </c>
      <c r="C52" s="108">
        <v>44103</v>
      </c>
      <c r="D52" s="109">
        <v>270</v>
      </c>
      <c r="E52" s="98" t="s">
        <v>226</v>
      </c>
    </row>
    <row r="53" spans="1:5">
      <c r="A53" s="80" t="s">
        <v>222</v>
      </c>
      <c r="B53" s="107">
        <v>2509</v>
      </c>
      <c r="C53" s="108">
        <v>44104</v>
      </c>
      <c r="D53" s="83">
        <v>20</v>
      </c>
      <c r="E53" s="98" t="s">
        <v>225</v>
      </c>
    </row>
    <row r="54" spans="1:5">
      <c r="A54" s="96" t="s">
        <v>227</v>
      </c>
      <c r="B54" s="96"/>
      <c r="C54" s="96"/>
      <c r="D54" s="97">
        <f>SUM(D41:D53)</f>
        <v>23988.3</v>
      </c>
      <c r="E54" s="98"/>
    </row>
    <row r="55" spans="1:5" ht="15" customHeight="1">
      <c r="A55" s="80" t="s">
        <v>228</v>
      </c>
      <c r="B55" s="107">
        <v>2159</v>
      </c>
      <c r="C55" s="108">
        <v>44084</v>
      </c>
      <c r="D55" s="109">
        <v>620</v>
      </c>
      <c r="E55" s="98" t="s">
        <v>229</v>
      </c>
    </row>
    <row r="56" spans="1:5" ht="15" customHeight="1">
      <c r="A56" s="80" t="s">
        <v>228</v>
      </c>
      <c r="B56" s="107">
        <v>2160</v>
      </c>
      <c r="C56" s="108">
        <v>44084</v>
      </c>
      <c r="D56" s="109">
        <v>280</v>
      </c>
      <c r="E56" s="98" t="s">
        <v>229</v>
      </c>
    </row>
    <row r="57" spans="1:5" ht="15" customHeight="1">
      <c r="A57" s="80" t="s">
        <v>228</v>
      </c>
      <c r="B57" s="107">
        <v>2218</v>
      </c>
      <c r="C57" s="108">
        <v>44089</v>
      </c>
      <c r="D57" s="109">
        <v>13765.24</v>
      </c>
      <c r="E57" s="98" t="s">
        <v>229</v>
      </c>
    </row>
    <row r="58" spans="1:5">
      <c r="A58" s="96" t="s">
        <v>230</v>
      </c>
      <c r="B58" s="96"/>
      <c r="C58" s="96"/>
      <c r="D58" s="97">
        <f>SUM(D55:D57)</f>
        <v>14665.24</v>
      </c>
      <c r="E58" s="98"/>
    </row>
    <row r="59" spans="1:5">
      <c r="A59" s="80" t="s">
        <v>231</v>
      </c>
      <c r="B59" s="102">
        <v>2343</v>
      </c>
      <c r="C59" s="103">
        <v>44096</v>
      </c>
      <c r="D59" s="104">
        <v>168.68</v>
      </c>
      <c r="E59" s="98" t="s">
        <v>232</v>
      </c>
    </row>
    <row r="60" spans="1:5" hidden="1">
      <c r="A60" s="80" t="s">
        <v>231</v>
      </c>
      <c r="B60" s="102"/>
      <c r="C60" s="103"/>
      <c r="D60" s="104"/>
      <c r="E60" s="98" t="s">
        <v>232</v>
      </c>
    </row>
    <row r="61" spans="1:5" hidden="1">
      <c r="A61" s="80" t="s">
        <v>231</v>
      </c>
      <c r="B61" s="102"/>
      <c r="C61" s="103"/>
      <c r="D61" s="104"/>
      <c r="E61" s="98" t="s">
        <v>232</v>
      </c>
    </row>
    <row r="62" spans="1:5" hidden="1">
      <c r="A62" s="80" t="s">
        <v>231</v>
      </c>
      <c r="B62" s="102"/>
      <c r="C62" s="103"/>
      <c r="D62" s="104"/>
      <c r="E62" s="98" t="s">
        <v>232</v>
      </c>
    </row>
    <row r="63" spans="1:5" hidden="1">
      <c r="A63" s="80" t="s">
        <v>231</v>
      </c>
      <c r="B63" s="102"/>
      <c r="C63" s="103"/>
      <c r="D63" s="104"/>
      <c r="E63" s="98" t="s">
        <v>232</v>
      </c>
    </row>
    <row r="64" spans="1:5" hidden="1">
      <c r="A64" s="80" t="s">
        <v>231</v>
      </c>
      <c r="B64" s="102"/>
      <c r="C64" s="103"/>
      <c r="D64" s="104"/>
      <c r="E64" s="98" t="s">
        <v>232</v>
      </c>
    </row>
    <row r="65" spans="1:5">
      <c r="A65" s="96" t="s">
        <v>233</v>
      </c>
      <c r="B65" s="96"/>
      <c r="C65" s="96"/>
      <c r="D65" s="97">
        <f>SUM(D59:D64)</f>
        <v>168.68</v>
      </c>
      <c r="E65" s="110"/>
    </row>
    <row r="66" spans="1:5">
      <c r="A66" s="111" t="s">
        <v>234</v>
      </c>
      <c r="B66" s="102">
        <v>2039</v>
      </c>
      <c r="C66" s="103">
        <v>44076</v>
      </c>
      <c r="D66" s="104">
        <v>5422.82</v>
      </c>
      <c r="E66" s="84" t="s">
        <v>235</v>
      </c>
    </row>
    <row r="67" spans="1:5">
      <c r="A67" s="111" t="s">
        <v>234</v>
      </c>
      <c r="B67" s="102">
        <v>2155</v>
      </c>
      <c r="C67" s="103">
        <v>44083</v>
      </c>
      <c r="D67" s="104">
        <v>1057</v>
      </c>
      <c r="E67" s="84" t="s">
        <v>235</v>
      </c>
    </row>
    <row r="68" spans="1:5">
      <c r="A68" s="111" t="s">
        <v>234</v>
      </c>
      <c r="B68" s="102">
        <v>2156</v>
      </c>
      <c r="C68" s="103">
        <v>44083</v>
      </c>
      <c r="D68" s="104">
        <v>1506</v>
      </c>
      <c r="E68" s="84" t="s">
        <v>235</v>
      </c>
    </row>
    <row r="69" spans="1:5">
      <c r="A69" s="111" t="s">
        <v>234</v>
      </c>
      <c r="B69" s="102">
        <v>2157</v>
      </c>
      <c r="C69" s="103">
        <v>44083</v>
      </c>
      <c r="D69" s="104">
        <v>1551.5</v>
      </c>
      <c r="E69" s="84" t="s">
        <v>235</v>
      </c>
    </row>
    <row r="70" spans="1:5">
      <c r="A70" s="111" t="s">
        <v>234</v>
      </c>
      <c r="B70" s="102">
        <v>2160</v>
      </c>
      <c r="C70" s="103">
        <v>44083</v>
      </c>
      <c r="D70" s="104">
        <v>1350</v>
      </c>
      <c r="E70" s="84" t="s">
        <v>235</v>
      </c>
    </row>
    <row r="71" spans="1:5">
      <c r="A71" s="111" t="s">
        <v>234</v>
      </c>
      <c r="B71" s="102">
        <v>2160</v>
      </c>
      <c r="C71" s="103">
        <v>44083</v>
      </c>
      <c r="D71" s="104">
        <v>6501.12</v>
      </c>
      <c r="E71" s="84" t="s">
        <v>235</v>
      </c>
    </row>
    <row r="72" spans="1:5" ht="15.75" customHeight="1">
      <c r="A72" s="111" t="s">
        <v>234</v>
      </c>
      <c r="B72" s="102">
        <v>2206</v>
      </c>
      <c r="C72" s="103">
        <v>44089</v>
      </c>
      <c r="D72" s="104">
        <v>155423.03</v>
      </c>
      <c r="E72" s="84" t="s">
        <v>235</v>
      </c>
    </row>
    <row r="73" spans="1:5">
      <c r="A73" s="111" t="s">
        <v>234</v>
      </c>
      <c r="B73" s="102">
        <v>2219</v>
      </c>
      <c r="C73" s="103">
        <v>44089</v>
      </c>
      <c r="D73" s="104">
        <v>2697.93</v>
      </c>
      <c r="E73" s="84" t="s">
        <v>235</v>
      </c>
    </row>
    <row r="74" spans="1:5" hidden="1">
      <c r="A74" s="111" t="s">
        <v>234</v>
      </c>
      <c r="B74" s="102"/>
      <c r="C74" s="103"/>
      <c r="D74" s="104"/>
      <c r="E74" s="84" t="s">
        <v>235</v>
      </c>
    </row>
    <row r="75" spans="1:5" hidden="1">
      <c r="A75" s="111" t="s">
        <v>234</v>
      </c>
      <c r="B75" s="102"/>
      <c r="C75" s="103"/>
      <c r="D75" s="104"/>
      <c r="E75" s="84" t="s">
        <v>235</v>
      </c>
    </row>
    <row r="76" spans="1:5" hidden="1">
      <c r="A76" s="111" t="s">
        <v>234</v>
      </c>
      <c r="B76" s="102"/>
      <c r="C76" s="103"/>
      <c r="D76" s="104"/>
      <c r="E76" s="84" t="s">
        <v>235</v>
      </c>
    </row>
    <row r="77" spans="1:5" hidden="1">
      <c r="A77" s="111" t="s">
        <v>234</v>
      </c>
      <c r="B77" s="102"/>
      <c r="C77" s="103"/>
      <c r="D77" s="104"/>
      <c r="E77" s="84" t="s">
        <v>235</v>
      </c>
    </row>
    <row r="78" spans="1:5" hidden="1">
      <c r="A78" s="111" t="s">
        <v>234</v>
      </c>
      <c r="B78" s="102"/>
      <c r="C78" s="103"/>
      <c r="D78" s="104"/>
      <c r="E78" s="84" t="s">
        <v>235</v>
      </c>
    </row>
    <row r="79" spans="1:5" hidden="1">
      <c r="A79" s="111" t="s">
        <v>234</v>
      </c>
      <c r="B79" s="102"/>
      <c r="C79" s="103"/>
      <c r="D79" s="104"/>
      <c r="E79" s="84" t="s">
        <v>236</v>
      </c>
    </row>
    <row r="80" spans="1:5" hidden="1">
      <c r="A80" s="111" t="s">
        <v>234</v>
      </c>
      <c r="B80" s="102"/>
      <c r="C80" s="103"/>
      <c r="D80" s="104"/>
      <c r="E80" s="84" t="s">
        <v>236</v>
      </c>
    </row>
    <row r="81" spans="1:5">
      <c r="A81" s="96" t="s">
        <v>237</v>
      </c>
      <c r="B81" s="96"/>
      <c r="C81" s="96"/>
      <c r="D81" s="97">
        <f>SUM(D66:D80)</f>
        <v>175509.4</v>
      </c>
      <c r="E81" s="98"/>
    </row>
    <row r="82" spans="1:5">
      <c r="A82" s="111" t="s">
        <v>238</v>
      </c>
      <c r="B82" s="99">
        <v>2091</v>
      </c>
      <c r="C82" s="100">
        <v>44083</v>
      </c>
      <c r="D82" s="101">
        <v>21048</v>
      </c>
      <c r="E82" s="98" t="s">
        <v>239</v>
      </c>
    </row>
    <row r="83" spans="1:5">
      <c r="A83" s="111" t="s">
        <v>238</v>
      </c>
      <c r="B83" s="99">
        <v>2097</v>
      </c>
      <c r="C83" s="100">
        <v>44083</v>
      </c>
      <c r="D83" s="101">
        <v>34494</v>
      </c>
      <c r="E83" s="98" t="s">
        <v>239</v>
      </c>
    </row>
    <row r="84" spans="1:5">
      <c r="A84" s="111" t="s">
        <v>238</v>
      </c>
      <c r="B84" s="99">
        <v>2</v>
      </c>
      <c r="C84" s="100">
        <v>44084</v>
      </c>
      <c r="D84" s="101">
        <v>203</v>
      </c>
      <c r="E84" s="98" t="s">
        <v>239</v>
      </c>
    </row>
    <row r="85" spans="1:5">
      <c r="A85" s="111" t="s">
        <v>238</v>
      </c>
      <c r="B85" s="99">
        <v>3</v>
      </c>
      <c r="C85" s="100">
        <v>44084</v>
      </c>
      <c r="D85" s="101">
        <v>203</v>
      </c>
      <c r="E85" s="98" t="s">
        <v>239</v>
      </c>
    </row>
    <row r="86" spans="1:5">
      <c r="A86" s="111" t="s">
        <v>238</v>
      </c>
      <c r="B86" s="99">
        <v>4</v>
      </c>
      <c r="C86" s="100">
        <v>44084</v>
      </c>
      <c r="D86" s="101">
        <v>203</v>
      </c>
      <c r="E86" s="98" t="s">
        <v>239</v>
      </c>
    </row>
    <row r="87" spans="1:5" ht="33">
      <c r="A87" s="111" t="s">
        <v>238</v>
      </c>
      <c r="B87" s="99">
        <v>2091</v>
      </c>
      <c r="C87" s="100">
        <v>44083</v>
      </c>
      <c r="D87" s="101">
        <v>8419</v>
      </c>
      <c r="E87" s="84" t="s">
        <v>240</v>
      </c>
    </row>
    <row r="88" spans="1:5">
      <c r="A88" s="111" t="s">
        <v>238</v>
      </c>
      <c r="B88" s="99">
        <v>2091</v>
      </c>
      <c r="C88" s="100">
        <v>44083</v>
      </c>
      <c r="D88" s="101">
        <v>5473</v>
      </c>
      <c r="E88" s="84" t="s">
        <v>241</v>
      </c>
    </row>
    <row r="89" spans="1:5">
      <c r="A89" s="96" t="s">
        <v>242</v>
      </c>
      <c r="B89" s="96"/>
      <c r="C89" s="96"/>
      <c r="D89" s="97">
        <f>SUM(D82:D88)</f>
        <v>70043</v>
      </c>
      <c r="E89" s="110"/>
    </row>
    <row r="90" spans="1:5">
      <c r="A90" s="111" t="s">
        <v>243</v>
      </c>
      <c r="B90" s="112">
        <v>2125</v>
      </c>
      <c r="C90" s="113">
        <v>44083</v>
      </c>
      <c r="D90" s="114">
        <v>63857</v>
      </c>
      <c r="E90" s="84" t="s">
        <v>208</v>
      </c>
    </row>
    <row r="91" spans="1:5" ht="36" customHeight="1">
      <c r="A91" s="111" t="s">
        <v>243</v>
      </c>
      <c r="B91" s="81">
        <v>2125</v>
      </c>
      <c r="C91" s="82">
        <v>44083</v>
      </c>
      <c r="D91" s="85">
        <v>149313</v>
      </c>
      <c r="E91" s="84" t="s">
        <v>244</v>
      </c>
    </row>
    <row r="92" spans="1:5" ht="36" customHeight="1">
      <c r="A92" s="111" t="s">
        <v>243</v>
      </c>
      <c r="B92" s="81">
        <v>2063</v>
      </c>
      <c r="C92" s="82">
        <v>44083</v>
      </c>
      <c r="D92" s="85">
        <v>15104</v>
      </c>
      <c r="E92" s="84" t="s">
        <v>216</v>
      </c>
    </row>
    <row r="93" spans="1:5" ht="36" customHeight="1">
      <c r="A93" s="111" t="s">
        <v>243</v>
      </c>
      <c r="B93" s="81">
        <v>2063</v>
      </c>
      <c r="C93" s="82">
        <v>44083</v>
      </c>
      <c r="D93" s="85">
        <v>6041</v>
      </c>
      <c r="E93" s="84" t="s">
        <v>216</v>
      </c>
    </row>
    <row r="94" spans="1:5" ht="36" customHeight="1">
      <c r="A94" s="111" t="s">
        <v>243</v>
      </c>
      <c r="B94" s="81">
        <v>2063</v>
      </c>
      <c r="C94" s="82">
        <v>44083</v>
      </c>
      <c r="D94" s="85">
        <v>2927</v>
      </c>
      <c r="E94" s="84" t="s">
        <v>217</v>
      </c>
    </row>
    <row r="95" spans="1:5" ht="36" customHeight="1">
      <c r="A95" s="111" t="s">
        <v>243</v>
      </c>
      <c r="B95" s="81">
        <v>2127</v>
      </c>
      <c r="C95" s="82">
        <v>44083</v>
      </c>
      <c r="D95" s="85">
        <v>223</v>
      </c>
      <c r="E95" s="84" t="s">
        <v>216</v>
      </c>
    </row>
    <row r="96" spans="1:5" ht="36" customHeight="1">
      <c r="A96" s="111" t="s">
        <v>243</v>
      </c>
      <c r="B96" s="81">
        <v>2141</v>
      </c>
      <c r="C96" s="82">
        <v>44083</v>
      </c>
      <c r="D96" s="85">
        <v>31990</v>
      </c>
      <c r="E96" s="84" t="s">
        <v>216</v>
      </c>
    </row>
    <row r="97" spans="1:5" ht="36" customHeight="1">
      <c r="A97" s="111" t="s">
        <v>243</v>
      </c>
      <c r="B97" s="81">
        <v>2141</v>
      </c>
      <c r="C97" s="82">
        <v>44083</v>
      </c>
      <c r="D97" s="85">
        <v>9597</v>
      </c>
      <c r="E97" s="84" t="s">
        <v>217</v>
      </c>
    </row>
    <row r="98" spans="1:5" ht="36" customHeight="1">
      <c r="A98" s="111" t="s">
        <v>243</v>
      </c>
      <c r="B98" s="81">
        <v>2154</v>
      </c>
      <c r="C98" s="82">
        <v>44083</v>
      </c>
      <c r="D98" s="85">
        <v>882.09</v>
      </c>
      <c r="E98" s="98" t="s">
        <v>245</v>
      </c>
    </row>
    <row r="99" spans="1:5" ht="33" hidden="1">
      <c r="A99" s="111" t="s">
        <v>243</v>
      </c>
      <c r="B99" s="81"/>
      <c r="C99" s="82"/>
      <c r="D99" s="85"/>
      <c r="E99" s="84" t="s">
        <v>246</v>
      </c>
    </row>
    <row r="100" spans="1:5" hidden="1">
      <c r="A100" s="111" t="s">
        <v>243</v>
      </c>
      <c r="B100" s="81"/>
      <c r="C100" s="82"/>
      <c r="D100" s="85"/>
      <c r="E100" s="84" t="s">
        <v>247</v>
      </c>
    </row>
    <row r="101" spans="1:5">
      <c r="A101" s="96" t="s">
        <v>248</v>
      </c>
      <c r="B101" s="96"/>
      <c r="C101" s="96"/>
      <c r="D101" s="97">
        <f>SUM(D90:D100)</f>
        <v>279934.09000000003</v>
      </c>
      <c r="E101" s="110"/>
    </row>
    <row r="102" spans="1:5">
      <c r="A102" s="96" t="s">
        <v>249</v>
      </c>
      <c r="B102" s="96"/>
      <c r="C102" s="96"/>
      <c r="D102" s="97">
        <f>+D20+D28+D35+D40+D54+D58+D65+D81+D89+D101</f>
        <v>6213685.71</v>
      </c>
      <c r="E102" s="98"/>
    </row>
    <row r="103" spans="1:5">
      <c r="A103" s="80" t="s">
        <v>250</v>
      </c>
      <c r="B103" s="99">
        <v>2120</v>
      </c>
      <c r="C103" s="100">
        <v>44083</v>
      </c>
      <c r="D103" s="101">
        <v>53045</v>
      </c>
      <c r="E103" s="98" t="s">
        <v>251</v>
      </c>
    </row>
    <row r="104" spans="1:5">
      <c r="A104" s="96" t="s">
        <v>252</v>
      </c>
      <c r="B104" s="96"/>
      <c r="C104" s="96"/>
      <c r="D104" s="97">
        <f>SUM(D103:D103)</f>
        <v>53045</v>
      </c>
      <c r="E104" s="110"/>
    </row>
    <row r="105" spans="1:5">
      <c r="A105" s="80" t="s">
        <v>253</v>
      </c>
      <c r="B105">
        <v>2144</v>
      </c>
      <c r="C105" s="115">
        <v>44083</v>
      </c>
      <c r="D105">
        <v>7240</v>
      </c>
      <c r="E105" s="98" t="s">
        <v>254</v>
      </c>
    </row>
    <row r="106" spans="1:5">
      <c r="A106" s="96" t="s">
        <v>255</v>
      </c>
      <c r="B106" s="96"/>
      <c r="C106" s="96"/>
      <c r="D106" s="97">
        <f>SUM(D105:D105)</f>
        <v>7240</v>
      </c>
      <c r="E106" s="116"/>
    </row>
    <row r="107" spans="1:5" ht="33">
      <c r="A107" s="111" t="s">
        <v>256</v>
      </c>
      <c r="B107">
        <v>2153</v>
      </c>
      <c r="C107" s="115">
        <v>44083</v>
      </c>
      <c r="D107" s="117">
        <v>-483</v>
      </c>
      <c r="E107" s="98" t="s">
        <v>257</v>
      </c>
    </row>
    <row r="108" spans="1:5" ht="33">
      <c r="A108" s="111" t="s">
        <v>256</v>
      </c>
      <c r="B108" s="102">
        <v>220904</v>
      </c>
      <c r="C108" s="103">
        <v>44097</v>
      </c>
      <c r="D108" s="104">
        <v>-2200</v>
      </c>
      <c r="E108" s="98" t="s">
        <v>258</v>
      </c>
    </row>
    <row r="109" spans="1:5">
      <c r="A109" s="111" t="s">
        <v>256</v>
      </c>
      <c r="B109" s="102">
        <v>1020</v>
      </c>
      <c r="C109" s="103">
        <v>44097</v>
      </c>
      <c r="D109" s="104">
        <v>966.67</v>
      </c>
      <c r="E109" s="98" t="s">
        <v>259</v>
      </c>
    </row>
    <row r="110" spans="1:5">
      <c r="A110" s="111" t="s">
        <v>256</v>
      </c>
      <c r="B110" s="102">
        <v>2395</v>
      </c>
      <c r="C110" s="103">
        <v>44097</v>
      </c>
      <c r="D110" s="104">
        <v>1450</v>
      </c>
      <c r="E110" s="98" t="s">
        <v>259</v>
      </c>
    </row>
    <row r="111" spans="1:5">
      <c r="A111" s="111" t="s">
        <v>256</v>
      </c>
      <c r="B111" s="102">
        <v>2396</v>
      </c>
      <c r="C111" s="103">
        <v>44097</v>
      </c>
      <c r="D111" s="104">
        <v>1450</v>
      </c>
      <c r="E111" s="98" t="s">
        <v>259</v>
      </c>
    </row>
    <row r="112" spans="1:5">
      <c r="A112" s="111" t="s">
        <v>256</v>
      </c>
      <c r="B112" s="102">
        <v>2397</v>
      </c>
      <c r="C112" s="103">
        <v>44097</v>
      </c>
      <c r="D112" s="104">
        <v>1450</v>
      </c>
      <c r="E112" s="98" t="s">
        <v>259</v>
      </c>
    </row>
    <row r="113" spans="1:5">
      <c r="A113" s="111" t="s">
        <v>256</v>
      </c>
      <c r="B113" s="102">
        <v>2397</v>
      </c>
      <c r="C113" s="103">
        <v>44097</v>
      </c>
      <c r="D113" s="104">
        <v>1450</v>
      </c>
      <c r="E113" s="98" t="s">
        <v>259</v>
      </c>
    </row>
    <row r="114" spans="1:5">
      <c r="A114" s="111" t="s">
        <v>256</v>
      </c>
      <c r="B114" s="102">
        <v>2399</v>
      </c>
      <c r="C114" s="103">
        <v>44097</v>
      </c>
      <c r="D114" s="104">
        <v>1450</v>
      </c>
      <c r="E114" s="98" t="s">
        <v>259</v>
      </c>
    </row>
    <row r="115" spans="1:5">
      <c r="A115" s="111" t="s">
        <v>256</v>
      </c>
      <c r="B115" s="102">
        <v>2400</v>
      </c>
      <c r="C115" s="103">
        <v>44097</v>
      </c>
      <c r="D115" s="104">
        <v>1450</v>
      </c>
      <c r="E115" s="98" t="s">
        <v>259</v>
      </c>
    </row>
    <row r="116" spans="1:5">
      <c r="A116" s="111" t="s">
        <v>256</v>
      </c>
      <c r="B116" s="102">
        <v>2401</v>
      </c>
      <c r="C116" s="103">
        <v>44097</v>
      </c>
      <c r="D116" s="104">
        <v>1450</v>
      </c>
      <c r="E116" s="98" t="s">
        <v>259</v>
      </c>
    </row>
    <row r="117" spans="1:5">
      <c r="A117" s="111" t="s">
        <v>256</v>
      </c>
      <c r="B117" s="102">
        <v>2423</v>
      </c>
      <c r="C117" s="103">
        <v>44098</v>
      </c>
      <c r="D117" s="104">
        <v>1241.93</v>
      </c>
      <c r="E117" s="98" t="s">
        <v>259</v>
      </c>
    </row>
    <row r="118" spans="1:5">
      <c r="A118" s="111" t="s">
        <v>256</v>
      </c>
      <c r="B118" s="102">
        <v>2424</v>
      </c>
      <c r="C118" s="103">
        <v>44098</v>
      </c>
      <c r="D118" s="104">
        <v>1450</v>
      </c>
      <c r="E118" s="98" t="s">
        <v>259</v>
      </c>
    </row>
    <row r="119" spans="1:5">
      <c r="A119" s="111" t="s">
        <v>256</v>
      </c>
      <c r="B119" s="102">
        <v>2425</v>
      </c>
      <c r="C119" s="103">
        <v>44098</v>
      </c>
      <c r="D119" s="104">
        <v>1450</v>
      </c>
      <c r="E119" s="98" t="s">
        <v>259</v>
      </c>
    </row>
    <row r="120" spans="1:5">
      <c r="A120" s="111" t="s">
        <v>256</v>
      </c>
      <c r="B120" s="102">
        <v>2456</v>
      </c>
      <c r="C120" s="103">
        <v>44099</v>
      </c>
      <c r="D120" s="104">
        <v>1450</v>
      </c>
      <c r="E120" s="98" t="s">
        <v>259</v>
      </c>
    </row>
    <row r="121" spans="1:5">
      <c r="A121" s="111" t="s">
        <v>256</v>
      </c>
      <c r="B121" s="102">
        <v>2508</v>
      </c>
      <c r="C121" s="103">
        <v>44104</v>
      </c>
      <c r="D121" s="104">
        <v>1440</v>
      </c>
      <c r="E121" s="98" t="s">
        <v>259</v>
      </c>
    </row>
    <row r="122" spans="1:5">
      <c r="A122" s="111" t="s">
        <v>256</v>
      </c>
      <c r="B122" s="102">
        <v>2511</v>
      </c>
      <c r="C122" s="103">
        <v>44104</v>
      </c>
      <c r="D122" s="104">
        <v>1307</v>
      </c>
      <c r="E122" s="98" t="s">
        <v>259</v>
      </c>
    </row>
    <row r="123" spans="1:5" ht="33">
      <c r="A123" s="111" t="s">
        <v>256</v>
      </c>
      <c r="B123" s="102">
        <v>2511</v>
      </c>
      <c r="C123" s="103">
        <v>44104</v>
      </c>
      <c r="D123" s="104">
        <v>80</v>
      </c>
      <c r="E123" s="84" t="s">
        <v>260</v>
      </c>
    </row>
    <row r="124" spans="1:5" ht="33">
      <c r="A124" s="111" t="s">
        <v>256</v>
      </c>
      <c r="B124" s="102">
        <v>2511</v>
      </c>
      <c r="C124" s="103">
        <v>44104</v>
      </c>
      <c r="D124" s="104">
        <v>32</v>
      </c>
      <c r="E124" s="84" t="s">
        <v>261</v>
      </c>
    </row>
    <row r="125" spans="1:5">
      <c r="A125" s="111" t="s">
        <v>256</v>
      </c>
      <c r="B125" s="102">
        <v>2511</v>
      </c>
      <c r="C125" s="103">
        <v>44104</v>
      </c>
      <c r="D125" s="104">
        <v>21</v>
      </c>
      <c r="E125" s="84" t="s">
        <v>262</v>
      </c>
    </row>
    <row r="126" spans="1:5">
      <c r="A126" s="111" t="s">
        <v>256</v>
      </c>
      <c r="B126" s="102">
        <v>2515</v>
      </c>
      <c r="C126" s="103">
        <v>44104</v>
      </c>
      <c r="D126" s="104">
        <v>530.24</v>
      </c>
      <c r="E126" s="98" t="s">
        <v>259</v>
      </c>
    </row>
    <row r="127" spans="1:5" ht="33">
      <c r="A127" s="111" t="s">
        <v>256</v>
      </c>
      <c r="B127" s="102">
        <v>2515</v>
      </c>
      <c r="C127" s="103">
        <v>44104</v>
      </c>
      <c r="D127" s="104">
        <v>227</v>
      </c>
      <c r="E127" s="84" t="s">
        <v>260</v>
      </c>
    </row>
    <row r="128" spans="1:5" ht="33">
      <c r="A128" s="111" t="s">
        <v>256</v>
      </c>
      <c r="B128" s="102">
        <v>2515</v>
      </c>
      <c r="C128" s="103">
        <v>44104</v>
      </c>
      <c r="D128" s="104">
        <v>91</v>
      </c>
      <c r="E128" s="84" t="s">
        <v>261</v>
      </c>
    </row>
    <row r="129" spans="1:5">
      <c r="A129" s="111" t="s">
        <v>256</v>
      </c>
      <c r="B129" s="102">
        <v>2515</v>
      </c>
      <c r="C129" s="103">
        <v>44104</v>
      </c>
      <c r="D129" s="104">
        <v>59</v>
      </c>
      <c r="E129" s="84" t="s">
        <v>262</v>
      </c>
    </row>
    <row r="130" spans="1:5">
      <c r="A130" s="96" t="s">
        <v>263</v>
      </c>
      <c r="B130" s="96"/>
      <c r="C130" s="96"/>
      <c r="D130" s="97">
        <f>SUM(D107:D129)</f>
        <v>17812.84</v>
      </c>
      <c r="E130" s="116"/>
    </row>
    <row r="131" spans="1:5">
      <c r="A131" s="80" t="s">
        <v>264</v>
      </c>
      <c r="B131" s="102">
        <v>2219</v>
      </c>
      <c r="C131" s="103">
        <v>44090</v>
      </c>
      <c r="D131" s="104">
        <v>579.39</v>
      </c>
      <c r="E131" s="98" t="s">
        <v>265</v>
      </c>
    </row>
    <row r="132" spans="1:5">
      <c r="A132" s="80" t="s">
        <v>264</v>
      </c>
      <c r="B132" s="102">
        <v>2220</v>
      </c>
      <c r="C132" s="103">
        <v>44090</v>
      </c>
      <c r="D132" s="104">
        <v>1282.17</v>
      </c>
      <c r="E132" s="98" t="s">
        <v>265</v>
      </c>
    </row>
    <row r="133" spans="1:5">
      <c r="A133" s="80" t="s">
        <v>264</v>
      </c>
      <c r="B133" s="102">
        <v>271</v>
      </c>
      <c r="C133" s="103">
        <v>44091</v>
      </c>
      <c r="D133" s="104">
        <v>674.3</v>
      </c>
      <c r="E133" s="98" t="s">
        <v>265</v>
      </c>
    </row>
    <row r="134" spans="1:5">
      <c r="A134" s="80" t="s">
        <v>264</v>
      </c>
      <c r="B134" s="102">
        <v>272</v>
      </c>
      <c r="C134" s="103">
        <v>44091</v>
      </c>
      <c r="D134" s="104">
        <v>184.12</v>
      </c>
      <c r="E134" s="98" t="s">
        <v>265</v>
      </c>
    </row>
    <row r="135" spans="1:5">
      <c r="A135" s="80" t="s">
        <v>264</v>
      </c>
      <c r="B135" s="102">
        <v>273</v>
      </c>
      <c r="C135" s="103">
        <v>44091</v>
      </c>
      <c r="D135" s="104">
        <v>869.77</v>
      </c>
      <c r="E135" s="98" t="s">
        <v>265</v>
      </c>
    </row>
    <row r="136" spans="1:5">
      <c r="A136" s="80" t="s">
        <v>264</v>
      </c>
      <c r="B136" s="102">
        <v>274</v>
      </c>
      <c r="C136" s="103">
        <v>44091</v>
      </c>
      <c r="D136" s="104">
        <v>959.82</v>
      </c>
      <c r="E136" s="98" t="s">
        <v>265</v>
      </c>
    </row>
    <row r="137" spans="1:5">
      <c r="A137" s="80" t="s">
        <v>264</v>
      </c>
      <c r="B137" s="102">
        <v>2344</v>
      </c>
      <c r="C137" s="103">
        <v>44096</v>
      </c>
      <c r="D137" s="104">
        <v>88.08</v>
      </c>
      <c r="E137" s="98" t="s">
        <v>265</v>
      </c>
    </row>
    <row r="138" spans="1:5">
      <c r="A138" s="80" t="s">
        <v>264</v>
      </c>
      <c r="B138" s="102">
        <v>2345</v>
      </c>
      <c r="C138" s="103">
        <v>44096</v>
      </c>
      <c r="D138" s="104">
        <v>190</v>
      </c>
      <c r="E138" s="98" t="s">
        <v>265</v>
      </c>
    </row>
    <row r="139" spans="1:5">
      <c r="A139" s="80" t="s">
        <v>264</v>
      </c>
      <c r="B139" s="102">
        <v>2346</v>
      </c>
      <c r="C139" s="103">
        <v>44096</v>
      </c>
      <c r="D139" s="104">
        <v>6451.76</v>
      </c>
      <c r="E139" s="98" t="s">
        <v>265</v>
      </c>
    </row>
    <row r="140" spans="1:5">
      <c r="A140" s="80" t="s">
        <v>264</v>
      </c>
      <c r="B140" s="102">
        <v>270</v>
      </c>
      <c r="C140" s="103">
        <v>44091</v>
      </c>
      <c r="D140" s="104">
        <v>604.46</v>
      </c>
      <c r="E140" s="98" t="s">
        <v>266</v>
      </c>
    </row>
    <row r="141" spans="1:5">
      <c r="A141" s="80" t="s">
        <v>264</v>
      </c>
      <c r="B141" s="102">
        <v>2262</v>
      </c>
      <c r="C141" s="103">
        <v>44091</v>
      </c>
      <c r="D141" s="104">
        <v>259.72000000000003</v>
      </c>
      <c r="E141" s="98" t="s">
        <v>266</v>
      </c>
    </row>
    <row r="142" spans="1:5">
      <c r="A142" s="80" t="s">
        <v>264</v>
      </c>
      <c r="B142" s="102">
        <v>2263</v>
      </c>
      <c r="C142" s="103">
        <v>44091</v>
      </c>
      <c r="D142" s="104">
        <v>424.58</v>
      </c>
      <c r="E142" s="98" t="s">
        <v>266</v>
      </c>
    </row>
    <row r="143" spans="1:5">
      <c r="A143" s="80" t="s">
        <v>264</v>
      </c>
      <c r="B143" s="102">
        <v>2264</v>
      </c>
      <c r="C143" s="103">
        <v>44091</v>
      </c>
      <c r="D143" s="104">
        <v>459.52</v>
      </c>
      <c r="E143" s="98" t="s">
        <v>266</v>
      </c>
    </row>
    <row r="144" spans="1:5">
      <c r="A144" s="80" t="s">
        <v>264</v>
      </c>
      <c r="B144" s="102">
        <v>2265</v>
      </c>
      <c r="C144" s="103">
        <v>44091</v>
      </c>
      <c r="D144" s="104">
        <v>472.88</v>
      </c>
      <c r="E144" s="98" t="s">
        <v>266</v>
      </c>
    </row>
    <row r="145" spans="1:5">
      <c r="A145" s="80" t="s">
        <v>264</v>
      </c>
      <c r="B145" s="102">
        <v>2266</v>
      </c>
      <c r="C145" s="103">
        <v>44091</v>
      </c>
      <c r="D145" s="104">
        <v>374.66</v>
      </c>
      <c r="E145" s="98" t="s">
        <v>266</v>
      </c>
    </row>
    <row r="146" spans="1:5">
      <c r="A146" s="80" t="s">
        <v>264</v>
      </c>
      <c r="B146" s="102">
        <v>2267</v>
      </c>
      <c r="C146" s="103">
        <v>44091</v>
      </c>
      <c r="D146" s="104">
        <v>447.17</v>
      </c>
      <c r="E146" s="98" t="s">
        <v>266</v>
      </c>
    </row>
    <row r="147" spans="1:5">
      <c r="A147" s="80" t="s">
        <v>264</v>
      </c>
      <c r="B147" s="102">
        <v>2268</v>
      </c>
      <c r="C147" s="103">
        <v>44091</v>
      </c>
      <c r="D147" s="104">
        <v>437.39</v>
      </c>
      <c r="E147" s="98" t="s">
        <v>266</v>
      </c>
    </row>
    <row r="148" spans="1:5">
      <c r="A148" s="80" t="s">
        <v>264</v>
      </c>
      <c r="B148" s="102">
        <v>2270</v>
      </c>
      <c r="C148" s="103">
        <v>44091</v>
      </c>
      <c r="D148" s="104">
        <v>265.58999999999997</v>
      </c>
      <c r="E148" s="98" t="s">
        <v>266</v>
      </c>
    </row>
    <row r="149" spans="1:5">
      <c r="A149" s="80" t="s">
        <v>264</v>
      </c>
      <c r="B149" s="102">
        <v>2271</v>
      </c>
      <c r="C149" s="103">
        <v>44091</v>
      </c>
      <c r="D149" s="104">
        <v>336.03</v>
      </c>
      <c r="E149" s="98" t="s">
        <v>266</v>
      </c>
    </row>
    <row r="150" spans="1:5">
      <c r="A150" s="80" t="s">
        <v>264</v>
      </c>
      <c r="B150" s="102">
        <v>2272</v>
      </c>
      <c r="C150" s="103">
        <v>44091</v>
      </c>
      <c r="D150" s="104">
        <v>417.02</v>
      </c>
      <c r="E150" s="98" t="s">
        <v>266</v>
      </c>
    </row>
    <row r="151" spans="1:5">
      <c r="A151" s="80" t="s">
        <v>264</v>
      </c>
      <c r="B151" s="102">
        <v>2273</v>
      </c>
      <c r="C151" s="103">
        <v>44091</v>
      </c>
      <c r="D151" s="104">
        <v>320.04000000000002</v>
      </c>
      <c r="E151" s="98" t="s">
        <v>266</v>
      </c>
    </row>
    <row r="152" spans="1:5">
      <c r="A152" s="80" t="s">
        <v>264</v>
      </c>
      <c r="B152" s="102">
        <v>2274</v>
      </c>
      <c r="C152" s="103">
        <v>44091</v>
      </c>
      <c r="D152" s="104">
        <v>291.64999999999998</v>
      </c>
      <c r="E152" s="98" t="s">
        <v>266</v>
      </c>
    </row>
    <row r="153" spans="1:5">
      <c r="A153" s="80" t="s">
        <v>264</v>
      </c>
      <c r="B153" s="102">
        <v>2275</v>
      </c>
      <c r="C153" s="103">
        <v>44091</v>
      </c>
      <c r="D153" s="104">
        <v>6650.58</v>
      </c>
      <c r="E153" s="98" t="s">
        <v>266</v>
      </c>
    </row>
    <row r="154" spans="1:5">
      <c r="A154" s="96" t="s">
        <v>267</v>
      </c>
      <c r="B154" s="96"/>
      <c r="C154" s="96"/>
      <c r="D154" s="97">
        <f>SUM(D131:D153)</f>
        <v>23040.699999999997</v>
      </c>
      <c r="E154" s="110"/>
    </row>
    <row r="155" spans="1:5">
      <c r="A155" s="96" t="s">
        <v>268</v>
      </c>
      <c r="B155" s="96"/>
      <c r="C155" s="96"/>
      <c r="D155" s="97">
        <f>D104+D106+D130+D154</f>
        <v>101138.54</v>
      </c>
      <c r="E155" s="98"/>
    </row>
    <row r="156" spans="1:5" ht="33" hidden="1">
      <c r="A156" s="80" t="s">
        <v>269</v>
      </c>
      <c r="B156" s="102"/>
      <c r="C156" s="103"/>
      <c r="D156" s="104"/>
      <c r="E156" s="98" t="s">
        <v>270</v>
      </c>
    </row>
    <row r="157" spans="1:5" hidden="1">
      <c r="A157" s="80" t="s">
        <v>269</v>
      </c>
      <c r="B157" s="102"/>
      <c r="C157" s="103"/>
      <c r="D157" s="104"/>
      <c r="E157" s="98" t="s">
        <v>271</v>
      </c>
    </row>
    <row r="158" spans="1:5" hidden="1">
      <c r="A158" s="96" t="s">
        <v>272</v>
      </c>
      <c r="B158" s="96"/>
      <c r="C158" s="96"/>
      <c r="D158" s="97">
        <f>SUM(D156:D157)</f>
        <v>0</v>
      </c>
      <c r="E158" s="110"/>
    </row>
    <row r="159" spans="1:5" ht="33" hidden="1">
      <c r="A159" s="111" t="s">
        <v>273</v>
      </c>
      <c r="C159" s="118"/>
      <c r="E159" s="98" t="s">
        <v>274</v>
      </c>
    </row>
    <row r="160" spans="1:5" hidden="1">
      <c r="A160" s="96" t="s">
        <v>275</v>
      </c>
      <c r="B160" s="96"/>
      <c r="C160" s="96"/>
      <c r="D160" s="97">
        <f>SUM(D159:D159)</f>
        <v>0</v>
      </c>
      <c r="E160" s="110"/>
    </row>
    <row r="161" spans="1:5" ht="33" hidden="1">
      <c r="A161" s="80" t="s">
        <v>276</v>
      </c>
      <c r="B161" s="102"/>
      <c r="C161" s="103"/>
      <c r="D161" s="104"/>
      <c r="E161" s="98" t="s">
        <v>277</v>
      </c>
    </row>
    <row r="162" spans="1:5" hidden="1">
      <c r="A162" s="96" t="s">
        <v>278</v>
      </c>
      <c r="B162" s="96"/>
      <c r="C162" s="96"/>
      <c r="D162" s="97">
        <f>SUM(D161:D161)</f>
        <v>0</v>
      </c>
      <c r="E162" s="110"/>
    </row>
    <row r="163" spans="1:5" ht="49.5" hidden="1">
      <c r="A163" s="80" t="s">
        <v>279</v>
      </c>
      <c r="B163" s="102"/>
      <c r="C163" s="103"/>
      <c r="D163" s="104"/>
      <c r="E163" s="98" t="s">
        <v>280</v>
      </c>
    </row>
    <row r="164" spans="1:5" hidden="1">
      <c r="A164" s="96" t="s">
        <v>281</v>
      </c>
      <c r="B164" s="96"/>
      <c r="C164" s="96"/>
      <c r="D164" s="97">
        <f>SUM(D163:D163)</f>
        <v>0</v>
      </c>
      <c r="E164" s="98"/>
    </row>
    <row r="165" spans="1:5" ht="49.5" hidden="1">
      <c r="A165" s="80" t="s">
        <v>282</v>
      </c>
      <c r="B165" s="102"/>
      <c r="C165" s="103"/>
      <c r="D165" s="104"/>
      <c r="E165" s="98" t="s">
        <v>283</v>
      </c>
    </row>
    <row r="166" spans="1:5" hidden="1">
      <c r="A166" s="96" t="s">
        <v>284</v>
      </c>
      <c r="B166" s="96"/>
      <c r="C166" s="96"/>
      <c r="D166" s="97">
        <f>SUM(D165:D165)</f>
        <v>0</v>
      </c>
      <c r="E166" s="110"/>
    </row>
    <row r="167" spans="1:5" ht="49.5">
      <c r="A167" s="80" t="s">
        <v>285</v>
      </c>
      <c r="B167" s="120">
        <v>2074</v>
      </c>
      <c r="C167" s="100">
        <v>44083</v>
      </c>
      <c r="D167" s="104">
        <v>132199</v>
      </c>
      <c r="E167" s="121" t="s">
        <v>286</v>
      </c>
    </row>
    <row r="168" spans="1:5" ht="49.5" hidden="1">
      <c r="A168" s="80" t="s">
        <v>285</v>
      </c>
      <c r="B168" s="120"/>
      <c r="C168" s="100"/>
      <c r="D168" s="104"/>
      <c r="E168" s="121" t="s">
        <v>287</v>
      </c>
    </row>
    <row r="169" spans="1:5">
      <c r="A169" s="96" t="s">
        <v>288</v>
      </c>
      <c r="B169" s="96"/>
      <c r="C169" s="96"/>
      <c r="D169" s="97">
        <f>SUM(D167:D168)</f>
        <v>132199</v>
      </c>
      <c r="E169" s="110"/>
    </row>
    <row r="170" spans="1:5">
      <c r="A170" s="96" t="s">
        <v>289</v>
      </c>
      <c r="B170" s="96"/>
      <c r="C170" s="96"/>
      <c r="D170" s="97">
        <f>+D169+D164+D162+D160+D166+D158</f>
        <v>132199</v>
      </c>
      <c r="E170" s="110"/>
    </row>
    <row r="171" spans="1:5">
      <c r="A171" s="96" t="s">
        <v>290</v>
      </c>
      <c r="B171" s="96"/>
      <c r="C171" s="96"/>
      <c r="D171" s="97">
        <f>D102+D155+D170</f>
        <v>6447023.25</v>
      </c>
      <c r="E171" s="110"/>
    </row>
    <row r="172" spans="1:5">
      <c r="A172" s="122"/>
      <c r="B172" s="122"/>
      <c r="C172" s="122"/>
      <c r="D172" s="71"/>
      <c r="E172" s="123"/>
    </row>
    <row r="173" spans="1:5">
      <c r="E173" s="124"/>
    </row>
    <row r="174" spans="1:5">
      <c r="E174" s="124"/>
    </row>
    <row r="175" spans="1:5">
      <c r="E175" s="124"/>
    </row>
    <row r="176" spans="1:5">
      <c r="E176" s="124"/>
    </row>
    <row r="177" spans="5:5">
      <c r="E177" s="124"/>
    </row>
    <row r="178" spans="5:5">
      <c r="E178" s="124"/>
    </row>
    <row r="179" spans="5:5">
      <c r="E179" s="124"/>
    </row>
    <row r="181" spans="5:5">
      <c r="E181" s="124"/>
    </row>
    <row r="182" spans="5:5">
      <c r="E182" s="124"/>
    </row>
    <row r="183" spans="5:5">
      <c r="E183" s="124"/>
    </row>
    <row r="184" spans="5:5">
      <c r="E184" s="124"/>
    </row>
    <row r="185" spans="5:5">
      <c r="E185" s="124"/>
    </row>
    <row r="186" spans="5:5">
      <c r="E186" s="124"/>
    </row>
    <row r="187" spans="5:5">
      <c r="E187" s="124"/>
    </row>
    <row r="188" spans="5:5">
      <c r="E188" s="124"/>
    </row>
    <row r="189" spans="5:5">
      <c r="E189" s="124"/>
    </row>
    <row r="190" spans="5:5">
      <c r="E190" s="124"/>
    </row>
    <row r="191" spans="5:5">
      <c r="E191" s="124"/>
    </row>
    <row r="192" spans="5:5">
      <c r="E192" s="124"/>
    </row>
    <row r="193" spans="5:5">
      <c r="E193" s="124"/>
    </row>
    <row r="194" spans="5:5">
      <c r="E194" s="124"/>
    </row>
    <row r="195" spans="5:5">
      <c r="E195" s="124"/>
    </row>
    <row r="196" spans="5:5">
      <c r="E196" s="124"/>
    </row>
    <row r="197" spans="5:5">
      <c r="E197" s="124"/>
    </row>
    <row r="198" spans="5:5">
      <c r="E198" s="124"/>
    </row>
    <row r="199" spans="5:5">
      <c r="E199" s="124"/>
    </row>
    <row r="200" spans="5:5">
      <c r="E200" s="124"/>
    </row>
    <row r="201" spans="5:5">
      <c r="E201" s="124"/>
    </row>
    <row r="202" spans="5:5">
      <c r="E202" s="124"/>
    </row>
    <row r="203" spans="5:5">
      <c r="E203" s="124"/>
    </row>
    <row r="204" spans="5:5">
      <c r="E204" s="124"/>
    </row>
    <row r="205" spans="5:5">
      <c r="E205" s="124"/>
    </row>
  </sheetData>
  <mergeCells count="1"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0"/>
  <sheetViews>
    <sheetView zoomScaleNormal="100" zoomScaleSheetLayoutView="112" workbookViewId="0"/>
  </sheetViews>
  <sheetFormatPr defaultRowHeight="16.5"/>
  <cols>
    <col min="1" max="1" width="6.85546875" style="2" customWidth="1"/>
    <col min="2" max="2" width="12.140625" style="2" customWidth="1"/>
    <col min="3" max="3" width="11.7109375" style="2" customWidth="1"/>
    <col min="4" max="4" width="27.42578125" style="2" customWidth="1"/>
    <col min="5" max="5" width="108.28515625" style="3" customWidth="1"/>
    <col min="6" max="6" width="13.42578125" style="11" customWidth="1"/>
    <col min="7" max="7" width="17.7109375" style="2" customWidth="1"/>
    <col min="8" max="9" width="19" style="2" customWidth="1"/>
    <col min="10" max="10" width="13.85546875" style="2" customWidth="1"/>
    <col min="11" max="11" width="22" style="2" customWidth="1"/>
    <col min="12" max="12" width="24.42578125" style="2" customWidth="1"/>
    <col min="13" max="13" width="28.28515625" style="2" customWidth="1"/>
    <col min="14" max="256" width="9.140625" style="2"/>
    <col min="257" max="257" width="6.5703125" style="2" customWidth="1"/>
    <col min="258" max="258" width="12.85546875" style="2" customWidth="1"/>
    <col min="259" max="259" width="12.42578125" style="2" customWidth="1"/>
    <col min="260" max="260" width="29" style="2" customWidth="1"/>
    <col min="261" max="261" width="36.5703125" style="2" customWidth="1"/>
    <col min="262" max="262" width="12.5703125" style="2" customWidth="1"/>
    <col min="263" max="263" width="17.7109375" style="2" customWidth="1"/>
    <col min="264" max="265" width="19" style="2" customWidth="1"/>
    <col min="266" max="266" width="13.85546875" style="2" customWidth="1"/>
    <col min="267" max="267" width="22" style="2" customWidth="1"/>
    <col min="268" max="268" width="24.42578125" style="2" customWidth="1"/>
    <col min="269" max="269" width="28.28515625" style="2" customWidth="1"/>
    <col min="270" max="512" width="9.140625" style="2"/>
    <col min="513" max="513" width="6.5703125" style="2" customWidth="1"/>
    <col min="514" max="514" width="12.85546875" style="2" customWidth="1"/>
    <col min="515" max="515" width="12.42578125" style="2" customWidth="1"/>
    <col min="516" max="516" width="29" style="2" customWidth="1"/>
    <col min="517" max="517" width="36.5703125" style="2" customWidth="1"/>
    <col min="518" max="518" width="12.5703125" style="2" customWidth="1"/>
    <col min="519" max="519" width="17.7109375" style="2" customWidth="1"/>
    <col min="520" max="521" width="19" style="2" customWidth="1"/>
    <col min="522" max="522" width="13.85546875" style="2" customWidth="1"/>
    <col min="523" max="523" width="22" style="2" customWidth="1"/>
    <col min="524" max="524" width="24.42578125" style="2" customWidth="1"/>
    <col min="525" max="525" width="28.28515625" style="2" customWidth="1"/>
    <col min="526" max="768" width="9.140625" style="2"/>
    <col min="769" max="769" width="6.5703125" style="2" customWidth="1"/>
    <col min="770" max="770" width="12.85546875" style="2" customWidth="1"/>
    <col min="771" max="771" width="12.42578125" style="2" customWidth="1"/>
    <col min="772" max="772" width="29" style="2" customWidth="1"/>
    <col min="773" max="773" width="36.5703125" style="2" customWidth="1"/>
    <col min="774" max="774" width="12.5703125" style="2" customWidth="1"/>
    <col min="775" max="775" width="17.7109375" style="2" customWidth="1"/>
    <col min="776" max="777" width="19" style="2" customWidth="1"/>
    <col min="778" max="778" width="13.85546875" style="2" customWidth="1"/>
    <col min="779" max="779" width="22" style="2" customWidth="1"/>
    <col min="780" max="780" width="24.42578125" style="2" customWidth="1"/>
    <col min="781" max="781" width="28.28515625" style="2" customWidth="1"/>
    <col min="782" max="1024" width="9.140625" style="2"/>
    <col min="1025" max="1025" width="6.5703125" style="2" customWidth="1"/>
    <col min="1026" max="1026" width="12.85546875" style="2" customWidth="1"/>
    <col min="1027" max="1027" width="12.42578125" style="2" customWidth="1"/>
    <col min="1028" max="1028" width="29" style="2" customWidth="1"/>
    <col min="1029" max="1029" width="36.5703125" style="2" customWidth="1"/>
    <col min="1030" max="1030" width="12.5703125" style="2" customWidth="1"/>
    <col min="1031" max="1031" width="17.7109375" style="2" customWidth="1"/>
    <col min="1032" max="1033" width="19" style="2" customWidth="1"/>
    <col min="1034" max="1034" width="13.85546875" style="2" customWidth="1"/>
    <col min="1035" max="1035" width="22" style="2" customWidth="1"/>
    <col min="1036" max="1036" width="24.42578125" style="2" customWidth="1"/>
    <col min="1037" max="1037" width="28.28515625" style="2" customWidth="1"/>
    <col min="1038" max="1280" width="9.140625" style="2"/>
    <col min="1281" max="1281" width="6.5703125" style="2" customWidth="1"/>
    <col min="1282" max="1282" width="12.85546875" style="2" customWidth="1"/>
    <col min="1283" max="1283" width="12.42578125" style="2" customWidth="1"/>
    <col min="1284" max="1284" width="29" style="2" customWidth="1"/>
    <col min="1285" max="1285" width="36.5703125" style="2" customWidth="1"/>
    <col min="1286" max="1286" width="12.5703125" style="2" customWidth="1"/>
    <col min="1287" max="1287" width="17.7109375" style="2" customWidth="1"/>
    <col min="1288" max="1289" width="19" style="2" customWidth="1"/>
    <col min="1290" max="1290" width="13.85546875" style="2" customWidth="1"/>
    <col min="1291" max="1291" width="22" style="2" customWidth="1"/>
    <col min="1292" max="1292" width="24.42578125" style="2" customWidth="1"/>
    <col min="1293" max="1293" width="28.28515625" style="2" customWidth="1"/>
    <col min="1294" max="1536" width="9.140625" style="2"/>
    <col min="1537" max="1537" width="6.5703125" style="2" customWidth="1"/>
    <col min="1538" max="1538" width="12.85546875" style="2" customWidth="1"/>
    <col min="1539" max="1539" width="12.42578125" style="2" customWidth="1"/>
    <col min="1540" max="1540" width="29" style="2" customWidth="1"/>
    <col min="1541" max="1541" width="36.5703125" style="2" customWidth="1"/>
    <col min="1542" max="1542" width="12.5703125" style="2" customWidth="1"/>
    <col min="1543" max="1543" width="17.7109375" style="2" customWidth="1"/>
    <col min="1544" max="1545" width="19" style="2" customWidth="1"/>
    <col min="1546" max="1546" width="13.85546875" style="2" customWidth="1"/>
    <col min="1547" max="1547" width="22" style="2" customWidth="1"/>
    <col min="1548" max="1548" width="24.42578125" style="2" customWidth="1"/>
    <col min="1549" max="1549" width="28.28515625" style="2" customWidth="1"/>
    <col min="1550" max="1792" width="9.140625" style="2"/>
    <col min="1793" max="1793" width="6.5703125" style="2" customWidth="1"/>
    <col min="1794" max="1794" width="12.85546875" style="2" customWidth="1"/>
    <col min="1795" max="1795" width="12.42578125" style="2" customWidth="1"/>
    <col min="1796" max="1796" width="29" style="2" customWidth="1"/>
    <col min="1797" max="1797" width="36.5703125" style="2" customWidth="1"/>
    <col min="1798" max="1798" width="12.5703125" style="2" customWidth="1"/>
    <col min="1799" max="1799" width="17.7109375" style="2" customWidth="1"/>
    <col min="1800" max="1801" width="19" style="2" customWidth="1"/>
    <col min="1802" max="1802" width="13.85546875" style="2" customWidth="1"/>
    <col min="1803" max="1803" width="22" style="2" customWidth="1"/>
    <col min="1804" max="1804" width="24.42578125" style="2" customWidth="1"/>
    <col min="1805" max="1805" width="28.28515625" style="2" customWidth="1"/>
    <col min="1806" max="2048" width="9.140625" style="2"/>
    <col min="2049" max="2049" width="6.5703125" style="2" customWidth="1"/>
    <col min="2050" max="2050" width="12.85546875" style="2" customWidth="1"/>
    <col min="2051" max="2051" width="12.42578125" style="2" customWidth="1"/>
    <col min="2052" max="2052" width="29" style="2" customWidth="1"/>
    <col min="2053" max="2053" width="36.5703125" style="2" customWidth="1"/>
    <col min="2054" max="2054" width="12.5703125" style="2" customWidth="1"/>
    <col min="2055" max="2055" width="17.7109375" style="2" customWidth="1"/>
    <col min="2056" max="2057" width="19" style="2" customWidth="1"/>
    <col min="2058" max="2058" width="13.85546875" style="2" customWidth="1"/>
    <col min="2059" max="2059" width="22" style="2" customWidth="1"/>
    <col min="2060" max="2060" width="24.42578125" style="2" customWidth="1"/>
    <col min="2061" max="2061" width="28.28515625" style="2" customWidth="1"/>
    <col min="2062" max="2304" width="9.140625" style="2"/>
    <col min="2305" max="2305" width="6.5703125" style="2" customWidth="1"/>
    <col min="2306" max="2306" width="12.85546875" style="2" customWidth="1"/>
    <col min="2307" max="2307" width="12.42578125" style="2" customWidth="1"/>
    <col min="2308" max="2308" width="29" style="2" customWidth="1"/>
    <col min="2309" max="2309" width="36.5703125" style="2" customWidth="1"/>
    <col min="2310" max="2310" width="12.5703125" style="2" customWidth="1"/>
    <col min="2311" max="2311" width="17.7109375" style="2" customWidth="1"/>
    <col min="2312" max="2313" width="19" style="2" customWidth="1"/>
    <col min="2314" max="2314" width="13.85546875" style="2" customWidth="1"/>
    <col min="2315" max="2315" width="22" style="2" customWidth="1"/>
    <col min="2316" max="2316" width="24.42578125" style="2" customWidth="1"/>
    <col min="2317" max="2317" width="28.28515625" style="2" customWidth="1"/>
    <col min="2318" max="2560" width="9.140625" style="2"/>
    <col min="2561" max="2561" width="6.5703125" style="2" customWidth="1"/>
    <col min="2562" max="2562" width="12.85546875" style="2" customWidth="1"/>
    <col min="2563" max="2563" width="12.42578125" style="2" customWidth="1"/>
    <col min="2564" max="2564" width="29" style="2" customWidth="1"/>
    <col min="2565" max="2565" width="36.5703125" style="2" customWidth="1"/>
    <col min="2566" max="2566" width="12.5703125" style="2" customWidth="1"/>
    <col min="2567" max="2567" width="17.7109375" style="2" customWidth="1"/>
    <col min="2568" max="2569" width="19" style="2" customWidth="1"/>
    <col min="2570" max="2570" width="13.85546875" style="2" customWidth="1"/>
    <col min="2571" max="2571" width="22" style="2" customWidth="1"/>
    <col min="2572" max="2572" width="24.42578125" style="2" customWidth="1"/>
    <col min="2573" max="2573" width="28.28515625" style="2" customWidth="1"/>
    <col min="2574" max="2816" width="9.140625" style="2"/>
    <col min="2817" max="2817" width="6.5703125" style="2" customWidth="1"/>
    <col min="2818" max="2818" width="12.85546875" style="2" customWidth="1"/>
    <col min="2819" max="2819" width="12.42578125" style="2" customWidth="1"/>
    <col min="2820" max="2820" width="29" style="2" customWidth="1"/>
    <col min="2821" max="2821" width="36.5703125" style="2" customWidth="1"/>
    <col min="2822" max="2822" width="12.5703125" style="2" customWidth="1"/>
    <col min="2823" max="2823" width="17.7109375" style="2" customWidth="1"/>
    <col min="2824" max="2825" width="19" style="2" customWidth="1"/>
    <col min="2826" max="2826" width="13.85546875" style="2" customWidth="1"/>
    <col min="2827" max="2827" width="22" style="2" customWidth="1"/>
    <col min="2828" max="2828" width="24.42578125" style="2" customWidth="1"/>
    <col min="2829" max="2829" width="28.28515625" style="2" customWidth="1"/>
    <col min="2830" max="3072" width="9.140625" style="2"/>
    <col min="3073" max="3073" width="6.5703125" style="2" customWidth="1"/>
    <col min="3074" max="3074" width="12.85546875" style="2" customWidth="1"/>
    <col min="3075" max="3075" width="12.42578125" style="2" customWidth="1"/>
    <col min="3076" max="3076" width="29" style="2" customWidth="1"/>
    <col min="3077" max="3077" width="36.5703125" style="2" customWidth="1"/>
    <col min="3078" max="3078" width="12.5703125" style="2" customWidth="1"/>
    <col min="3079" max="3079" width="17.7109375" style="2" customWidth="1"/>
    <col min="3080" max="3081" width="19" style="2" customWidth="1"/>
    <col min="3082" max="3082" width="13.85546875" style="2" customWidth="1"/>
    <col min="3083" max="3083" width="22" style="2" customWidth="1"/>
    <col min="3084" max="3084" width="24.42578125" style="2" customWidth="1"/>
    <col min="3085" max="3085" width="28.28515625" style="2" customWidth="1"/>
    <col min="3086" max="3328" width="9.140625" style="2"/>
    <col min="3329" max="3329" width="6.5703125" style="2" customWidth="1"/>
    <col min="3330" max="3330" width="12.85546875" style="2" customWidth="1"/>
    <col min="3331" max="3331" width="12.42578125" style="2" customWidth="1"/>
    <col min="3332" max="3332" width="29" style="2" customWidth="1"/>
    <col min="3333" max="3333" width="36.5703125" style="2" customWidth="1"/>
    <col min="3334" max="3334" width="12.5703125" style="2" customWidth="1"/>
    <col min="3335" max="3335" width="17.7109375" style="2" customWidth="1"/>
    <col min="3336" max="3337" width="19" style="2" customWidth="1"/>
    <col min="3338" max="3338" width="13.85546875" style="2" customWidth="1"/>
    <col min="3339" max="3339" width="22" style="2" customWidth="1"/>
    <col min="3340" max="3340" width="24.42578125" style="2" customWidth="1"/>
    <col min="3341" max="3341" width="28.28515625" style="2" customWidth="1"/>
    <col min="3342" max="3584" width="9.140625" style="2"/>
    <col min="3585" max="3585" width="6.5703125" style="2" customWidth="1"/>
    <col min="3586" max="3586" width="12.85546875" style="2" customWidth="1"/>
    <col min="3587" max="3587" width="12.42578125" style="2" customWidth="1"/>
    <col min="3588" max="3588" width="29" style="2" customWidth="1"/>
    <col min="3589" max="3589" width="36.5703125" style="2" customWidth="1"/>
    <col min="3590" max="3590" width="12.5703125" style="2" customWidth="1"/>
    <col min="3591" max="3591" width="17.7109375" style="2" customWidth="1"/>
    <col min="3592" max="3593" width="19" style="2" customWidth="1"/>
    <col min="3594" max="3594" width="13.85546875" style="2" customWidth="1"/>
    <col min="3595" max="3595" width="22" style="2" customWidth="1"/>
    <col min="3596" max="3596" width="24.42578125" style="2" customWidth="1"/>
    <col min="3597" max="3597" width="28.28515625" style="2" customWidth="1"/>
    <col min="3598" max="3840" width="9.140625" style="2"/>
    <col min="3841" max="3841" width="6.5703125" style="2" customWidth="1"/>
    <col min="3842" max="3842" width="12.85546875" style="2" customWidth="1"/>
    <col min="3843" max="3843" width="12.42578125" style="2" customWidth="1"/>
    <col min="3844" max="3844" width="29" style="2" customWidth="1"/>
    <col min="3845" max="3845" width="36.5703125" style="2" customWidth="1"/>
    <col min="3846" max="3846" width="12.5703125" style="2" customWidth="1"/>
    <col min="3847" max="3847" width="17.7109375" style="2" customWidth="1"/>
    <col min="3848" max="3849" width="19" style="2" customWidth="1"/>
    <col min="3850" max="3850" width="13.85546875" style="2" customWidth="1"/>
    <col min="3851" max="3851" width="22" style="2" customWidth="1"/>
    <col min="3852" max="3852" width="24.42578125" style="2" customWidth="1"/>
    <col min="3853" max="3853" width="28.28515625" style="2" customWidth="1"/>
    <col min="3854" max="4096" width="9.140625" style="2"/>
    <col min="4097" max="4097" width="6.5703125" style="2" customWidth="1"/>
    <col min="4098" max="4098" width="12.85546875" style="2" customWidth="1"/>
    <col min="4099" max="4099" width="12.42578125" style="2" customWidth="1"/>
    <col min="4100" max="4100" width="29" style="2" customWidth="1"/>
    <col min="4101" max="4101" width="36.5703125" style="2" customWidth="1"/>
    <col min="4102" max="4102" width="12.5703125" style="2" customWidth="1"/>
    <col min="4103" max="4103" width="17.7109375" style="2" customWidth="1"/>
    <col min="4104" max="4105" width="19" style="2" customWidth="1"/>
    <col min="4106" max="4106" width="13.85546875" style="2" customWidth="1"/>
    <col min="4107" max="4107" width="22" style="2" customWidth="1"/>
    <col min="4108" max="4108" width="24.42578125" style="2" customWidth="1"/>
    <col min="4109" max="4109" width="28.28515625" style="2" customWidth="1"/>
    <col min="4110" max="4352" width="9.140625" style="2"/>
    <col min="4353" max="4353" width="6.5703125" style="2" customWidth="1"/>
    <col min="4354" max="4354" width="12.85546875" style="2" customWidth="1"/>
    <col min="4355" max="4355" width="12.42578125" style="2" customWidth="1"/>
    <col min="4356" max="4356" width="29" style="2" customWidth="1"/>
    <col min="4357" max="4357" width="36.5703125" style="2" customWidth="1"/>
    <col min="4358" max="4358" width="12.5703125" style="2" customWidth="1"/>
    <col min="4359" max="4359" width="17.7109375" style="2" customWidth="1"/>
    <col min="4360" max="4361" width="19" style="2" customWidth="1"/>
    <col min="4362" max="4362" width="13.85546875" style="2" customWidth="1"/>
    <col min="4363" max="4363" width="22" style="2" customWidth="1"/>
    <col min="4364" max="4364" width="24.42578125" style="2" customWidth="1"/>
    <col min="4365" max="4365" width="28.28515625" style="2" customWidth="1"/>
    <col min="4366" max="4608" width="9.140625" style="2"/>
    <col min="4609" max="4609" width="6.5703125" style="2" customWidth="1"/>
    <col min="4610" max="4610" width="12.85546875" style="2" customWidth="1"/>
    <col min="4611" max="4611" width="12.42578125" style="2" customWidth="1"/>
    <col min="4612" max="4612" width="29" style="2" customWidth="1"/>
    <col min="4613" max="4613" width="36.5703125" style="2" customWidth="1"/>
    <col min="4614" max="4614" width="12.5703125" style="2" customWidth="1"/>
    <col min="4615" max="4615" width="17.7109375" style="2" customWidth="1"/>
    <col min="4616" max="4617" width="19" style="2" customWidth="1"/>
    <col min="4618" max="4618" width="13.85546875" style="2" customWidth="1"/>
    <col min="4619" max="4619" width="22" style="2" customWidth="1"/>
    <col min="4620" max="4620" width="24.42578125" style="2" customWidth="1"/>
    <col min="4621" max="4621" width="28.28515625" style="2" customWidth="1"/>
    <col min="4622" max="4864" width="9.140625" style="2"/>
    <col min="4865" max="4865" width="6.5703125" style="2" customWidth="1"/>
    <col min="4866" max="4866" width="12.85546875" style="2" customWidth="1"/>
    <col min="4867" max="4867" width="12.42578125" style="2" customWidth="1"/>
    <col min="4868" max="4868" width="29" style="2" customWidth="1"/>
    <col min="4869" max="4869" width="36.5703125" style="2" customWidth="1"/>
    <col min="4870" max="4870" width="12.5703125" style="2" customWidth="1"/>
    <col min="4871" max="4871" width="17.7109375" style="2" customWidth="1"/>
    <col min="4872" max="4873" width="19" style="2" customWidth="1"/>
    <col min="4874" max="4874" width="13.85546875" style="2" customWidth="1"/>
    <col min="4875" max="4875" width="22" style="2" customWidth="1"/>
    <col min="4876" max="4876" width="24.42578125" style="2" customWidth="1"/>
    <col min="4877" max="4877" width="28.28515625" style="2" customWidth="1"/>
    <col min="4878" max="5120" width="9.140625" style="2"/>
    <col min="5121" max="5121" width="6.5703125" style="2" customWidth="1"/>
    <col min="5122" max="5122" width="12.85546875" style="2" customWidth="1"/>
    <col min="5123" max="5123" width="12.42578125" style="2" customWidth="1"/>
    <col min="5124" max="5124" width="29" style="2" customWidth="1"/>
    <col min="5125" max="5125" width="36.5703125" style="2" customWidth="1"/>
    <col min="5126" max="5126" width="12.5703125" style="2" customWidth="1"/>
    <col min="5127" max="5127" width="17.7109375" style="2" customWidth="1"/>
    <col min="5128" max="5129" width="19" style="2" customWidth="1"/>
    <col min="5130" max="5130" width="13.85546875" style="2" customWidth="1"/>
    <col min="5131" max="5131" width="22" style="2" customWidth="1"/>
    <col min="5132" max="5132" width="24.42578125" style="2" customWidth="1"/>
    <col min="5133" max="5133" width="28.28515625" style="2" customWidth="1"/>
    <col min="5134" max="5376" width="9.140625" style="2"/>
    <col min="5377" max="5377" width="6.5703125" style="2" customWidth="1"/>
    <col min="5378" max="5378" width="12.85546875" style="2" customWidth="1"/>
    <col min="5379" max="5379" width="12.42578125" style="2" customWidth="1"/>
    <col min="5380" max="5380" width="29" style="2" customWidth="1"/>
    <col min="5381" max="5381" width="36.5703125" style="2" customWidth="1"/>
    <col min="5382" max="5382" width="12.5703125" style="2" customWidth="1"/>
    <col min="5383" max="5383" width="17.7109375" style="2" customWidth="1"/>
    <col min="5384" max="5385" width="19" style="2" customWidth="1"/>
    <col min="5386" max="5386" width="13.85546875" style="2" customWidth="1"/>
    <col min="5387" max="5387" width="22" style="2" customWidth="1"/>
    <col min="5388" max="5388" width="24.42578125" style="2" customWidth="1"/>
    <col min="5389" max="5389" width="28.28515625" style="2" customWidth="1"/>
    <col min="5390" max="5632" width="9.140625" style="2"/>
    <col min="5633" max="5633" width="6.5703125" style="2" customWidth="1"/>
    <col min="5634" max="5634" width="12.85546875" style="2" customWidth="1"/>
    <col min="5635" max="5635" width="12.42578125" style="2" customWidth="1"/>
    <col min="5636" max="5636" width="29" style="2" customWidth="1"/>
    <col min="5637" max="5637" width="36.5703125" style="2" customWidth="1"/>
    <col min="5638" max="5638" width="12.5703125" style="2" customWidth="1"/>
    <col min="5639" max="5639" width="17.7109375" style="2" customWidth="1"/>
    <col min="5640" max="5641" width="19" style="2" customWidth="1"/>
    <col min="5642" max="5642" width="13.85546875" style="2" customWidth="1"/>
    <col min="5643" max="5643" width="22" style="2" customWidth="1"/>
    <col min="5644" max="5644" width="24.42578125" style="2" customWidth="1"/>
    <col min="5645" max="5645" width="28.28515625" style="2" customWidth="1"/>
    <col min="5646" max="5888" width="9.140625" style="2"/>
    <col min="5889" max="5889" width="6.5703125" style="2" customWidth="1"/>
    <col min="5890" max="5890" width="12.85546875" style="2" customWidth="1"/>
    <col min="5891" max="5891" width="12.42578125" style="2" customWidth="1"/>
    <col min="5892" max="5892" width="29" style="2" customWidth="1"/>
    <col min="5893" max="5893" width="36.5703125" style="2" customWidth="1"/>
    <col min="5894" max="5894" width="12.5703125" style="2" customWidth="1"/>
    <col min="5895" max="5895" width="17.7109375" style="2" customWidth="1"/>
    <col min="5896" max="5897" width="19" style="2" customWidth="1"/>
    <col min="5898" max="5898" width="13.85546875" style="2" customWidth="1"/>
    <col min="5899" max="5899" width="22" style="2" customWidth="1"/>
    <col min="5900" max="5900" width="24.42578125" style="2" customWidth="1"/>
    <col min="5901" max="5901" width="28.28515625" style="2" customWidth="1"/>
    <col min="5902" max="6144" width="9.140625" style="2"/>
    <col min="6145" max="6145" width="6.5703125" style="2" customWidth="1"/>
    <col min="6146" max="6146" width="12.85546875" style="2" customWidth="1"/>
    <col min="6147" max="6147" width="12.42578125" style="2" customWidth="1"/>
    <col min="6148" max="6148" width="29" style="2" customWidth="1"/>
    <col min="6149" max="6149" width="36.5703125" style="2" customWidth="1"/>
    <col min="6150" max="6150" width="12.5703125" style="2" customWidth="1"/>
    <col min="6151" max="6151" width="17.7109375" style="2" customWidth="1"/>
    <col min="6152" max="6153" width="19" style="2" customWidth="1"/>
    <col min="6154" max="6154" width="13.85546875" style="2" customWidth="1"/>
    <col min="6155" max="6155" width="22" style="2" customWidth="1"/>
    <col min="6156" max="6156" width="24.42578125" style="2" customWidth="1"/>
    <col min="6157" max="6157" width="28.28515625" style="2" customWidth="1"/>
    <col min="6158" max="6400" width="9.140625" style="2"/>
    <col min="6401" max="6401" width="6.5703125" style="2" customWidth="1"/>
    <col min="6402" max="6402" width="12.85546875" style="2" customWidth="1"/>
    <col min="6403" max="6403" width="12.42578125" style="2" customWidth="1"/>
    <col min="6404" max="6404" width="29" style="2" customWidth="1"/>
    <col min="6405" max="6405" width="36.5703125" style="2" customWidth="1"/>
    <col min="6406" max="6406" width="12.5703125" style="2" customWidth="1"/>
    <col min="6407" max="6407" width="17.7109375" style="2" customWidth="1"/>
    <col min="6408" max="6409" width="19" style="2" customWidth="1"/>
    <col min="6410" max="6410" width="13.85546875" style="2" customWidth="1"/>
    <col min="6411" max="6411" width="22" style="2" customWidth="1"/>
    <col min="6412" max="6412" width="24.42578125" style="2" customWidth="1"/>
    <col min="6413" max="6413" width="28.28515625" style="2" customWidth="1"/>
    <col min="6414" max="6656" width="9.140625" style="2"/>
    <col min="6657" max="6657" width="6.5703125" style="2" customWidth="1"/>
    <col min="6658" max="6658" width="12.85546875" style="2" customWidth="1"/>
    <col min="6659" max="6659" width="12.42578125" style="2" customWidth="1"/>
    <col min="6660" max="6660" width="29" style="2" customWidth="1"/>
    <col min="6661" max="6661" width="36.5703125" style="2" customWidth="1"/>
    <col min="6662" max="6662" width="12.5703125" style="2" customWidth="1"/>
    <col min="6663" max="6663" width="17.7109375" style="2" customWidth="1"/>
    <col min="6664" max="6665" width="19" style="2" customWidth="1"/>
    <col min="6666" max="6666" width="13.85546875" style="2" customWidth="1"/>
    <col min="6667" max="6667" width="22" style="2" customWidth="1"/>
    <col min="6668" max="6668" width="24.42578125" style="2" customWidth="1"/>
    <col min="6669" max="6669" width="28.28515625" style="2" customWidth="1"/>
    <col min="6670" max="6912" width="9.140625" style="2"/>
    <col min="6913" max="6913" width="6.5703125" style="2" customWidth="1"/>
    <col min="6914" max="6914" width="12.85546875" style="2" customWidth="1"/>
    <col min="6915" max="6915" width="12.42578125" style="2" customWidth="1"/>
    <col min="6916" max="6916" width="29" style="2" customWidth="1"/>
    <col min="6917" max="6917" width="36.5703125" style="2" customWidth="1"/>
    <col min="6918" max="6918" width="12.5703125" style="2" customWidth="1"/>
    <col min="6919" max="6919" width="17.7109375" style="2" customWidth="1"/>
    <col min="6920" max="6921" width="19" style="2" customWidth="1"/>
    <col min="6922" max="6922" width="13.85546875" style="2" customWidth="1"/>
    <col min="6923" max="6923" width="22" style="2" customWidth="1"/>
    <col min="6924" max="6924" width="24.42578125" style="2" customWidth="1"/>
    <col min="6925" max="6925" width="28.28515625" style="2" customWidth="1"/>
    <col min="6926" max="7168" width="9.140625" style="2"/>
    <col min="7169" max="7169" width="6.5703125" style="2" customWidth="1"/>
    <col min="7170" max="7170" width="12.85546875" style="2" customWidth="1"/>
    <col min="7171" max="7171" width="12.42578125" style="2" customWidth="1"/>
    <col min="7172" max="7172" width="29" style="2" customWidth="1"/>
    <col min="7173" max="7173" width="36.5703125" style="2" customWidth="1"/>
    <col min="7174" max="7174" width="12.5703125" style="2" customWidth="1"/>
    <col min="7175" max="7175" width="17.7109375" style="2" customWidth="1"/>
    <col min="7176" max="7177" width="19" style="2" customWidth="1"/>
    <col min="7178" max="7178" width="13.85546875" style="2" customWidth="1"/>
    <col min="7179" max="7179" width="22" style="2" customWidth="1"/>
    <col min="7180" max="7180" width="24.42578125" style="2" customWidth="1"/>
    <col min="7181" max="7181" width="28.28515625" style="2" customWidth="1"/>
    <col min="7182" max="7424" width="9.140625" style="2"/>
    <col min="7425" max="7425" width="6.5703125" style="2" customWidth="1"/>
    <col min="7426" max="7426" width="12.85546875" style="2" customWidth="1"/>
    <col min="7427" max="7427" width="12.42578125" style="2" customWidth="1"/>
    <col min="7428" max="7428" width="29" style="2" customWidth="1"/>
    <col min="7429" max="7429" width="36.5703125" style="2" customWidth="1"/>
    <col min="7430" max="7430" width="12.5703125" style="2" customWidth="1"/>
    <col min="7431" max="7431" width="17.7109375" style="2" customWidth="1"/>
    <col min="7432" max="7433" width="19" style="2" customWidth="1"/>
    <col min="7434" max="7434" width="13.85546875" style="2" customWidth="1"/>
    <col min="7435" max="7435" width="22" style="2" customWidth="1"/>
    <col min="7436" max="7436" width="24.42578125" style="2" customWidth="1"/>
    <col min="7437" max="7437" width="28.28515625" style="2" customWidth="1"/>
    <col min="7438" max="7680" width="9.140625" style="2"/>
    <col min="7681" max="7681" width="6.5703125" style="2" customWidth="1"/>
    <col min="7682" max="7682" width="12.85546875" style="2" customWidth="1"/>
    <col min="7683" max="7683" width="12.42578125" style="2" customWidth="1"/>
    <col min="7684" max="7684" width="29" style="2" customWidth="1"/>
    <col min="7685" max="7685" width="36.5703125" style="2" customWidth="1"/>
    <col min="7686" max="7686" width="12.5703125" style="2" customWidth="1"/>
    <col min="7687" max="7687" width="17.7109375" style="2" customWidth="1"/>
    <col min="7688" max="7689" width="19" style="2" customWidth="1"/>
    <col min="7690" max="7690" width="13.85546875" style="2" customWidth="1"/>
    <col min="7691" max="7691" width="22" style="2" customWidth="1"/>
    <col min="7692" max="7692" width="24.42578125" style="2" customWidth="1"/>
    <col min="7693" max="7693" width="28.28515625" style="2" customWidth="1"/>
    <col min="7694" max="7936" width="9.140625" style="2"/>
    <col min="7937" max="7937" width="6.5703125" style="2" customWidth="1"/>
    <col min="7938" max="7938" width="12.85546875" style="2" customWidth="1"/>
    <col min="7939" max="7939" width="12.42578125" style="2" customWidth="1"/>
    <col min="7940" max="7940" width="29" style="2" customWidth="1"/>
    <col min="7941" max="7941" width="36.5703125" style="2" customWidth="1"/>
    <col min="7942" max="7942" width="12.5703125" style="2" customWidth="1"/>
    <col min="7943" max="7943" width="17.7109375" style="2" customWidth="1"/>
    <col min="7944" max="7945" width="19" style="2" customWidth="1"/>
    <col min="7946" max="7946" width="13.85546875" style="2" customWidth="1"/>
    <col min="7947" max="7947" width="22" style="2" customWidth="1"/>
    <col min="7948" max="7948" width="24.42578125" style="2" customWidth="1"/>
    <col min="7949" max="7949" width="28.28515625" style="2" customWidth="1"/>
    <col min="7950" max="8192" width="9.140625" style="2"/>
    <col min="8193" max="8193" width="6.5703125" style="2" customWidth="1"/>
    <col min="8194" max="8194" width="12.85546875" style="2" customWidth="1"/>
    <col min="8195" max="8195" width="12.42578125" style="2" customWidth="1"/>
    <col min="8196" max="8196" width="29" style="2" customWidth="1"/>
    <col min="8197" max="8197" width="36.5703125" style="2" customWidth="1"/>
    <col min="8198" max="8198" width="12.5703125" style="2" customWidth="1"/>
    <col min="8199" max="8199" width="17.7109375" style="2" customWidth="1"/>
    <col min="8200" max="8201" width="19" style="2" customWidth="1"/>
    <col min="8202" max="8202" width="13.85546875" style="2" customWidth="1"/>
    <col min="8203" max="8203" width="22" style="2" customWidth="1"/>
    <col min="8204" max="8204" width="24.42578125" style="2" customWidth="1"/>
    <col min="8205" max="8205" width="28.28515625" style="2" customWidth="1"/>
    <col min="8206" max="8448" width="9.140625" style="2"/>
    <col min="8449" max="8449" width="6.5703125" style="2" customWidth="1"/>
    <col min="8450" max="8450" width="12.85546875" style="2" customWidth="1"/>
    <col min="8451" max="8451" width="12.42578125" style="2" customWidth="1"/>
    <col min="8452" max="8452" width="29" style="2" customWidth="1"/>
    <col min="8453" max="8453" width="36.5703125" style="2" customWidth="1"/>
    <col min="8454" max="8454" width="12.5703125" style="2" customWidth="1"/>
    <col min="8455" max="8455" width="17.7109375" style="2" customWidth="1"/>
    <col min="8456" max="8457" width="19" style="2" customWidth="1"/>
    <col min="8458" max="8458" width="13.85546875" style="2" customWidth="1"/>
    <col min="8459" max="8459" width="22" style="2" customWidth="1"/>
    <col min="8460" max="8460" width="24.42578125" style="2" customWidth="1"/>
    <col min="8461" max="8461" width="28.28515625" style="2" customWidth="1"/>
    <col min="8462" max="8704" width="9.140625" style="2"/>
    <col min="8705" max="8705" width="6.5703125" style="2" customWidth="1"/>
    <col min="8706" max="8706" width="12.85546875" style="2" customWidth="1"/>
    <col min="8707" max="8707" width="12.42578125" style="2" customWidth="1"/>
    <col min="8708" max="8708" width="29" style="2" customWidth="1"/>
    <col min="8709" max="8709" width="36.5703125" style="2" customWidth="1"/>
    <col min="8710" max="8710" width="12.5703125" style="2" customWidth="1"/>
    <col min="8711" max="8711" width="17.7109375" style="2" customWidth="1"/>
    <col min="8712" max="8713" width="19" style="2" customWidth="1"/>
    <col min="8714" max="8714" width="13.85546875" style="2" customWidth="1"/>
    <col min="8715" max="8715" width="22" style="2" customWidth="1"/>
    <col min="8716" max="8716" width="24.42578125" style="2" customWidth="1"/>
    <col min="8717" max="8717" width="28.28515625" style="2" customWidth="1"/>
    <col min="8718" max="8960" width="9.140625" style="2"/>
    <col min="8961" max="8961" width="6.5703125" style="2" customWidth="1"/>
    <col min="8962" max="8962" width="12.85546875" style="2" customWidth="1"/>
    <col min="8963" max="8963" width="12.42578125" style="2" customWidth="1"/>
    <col min="8964" max="8964" width="29" style="2" customWidth="1"/>
    <col min="8965" max="8965" width="36.5703125" style="2" customWidth="1"/>
    <col min="8966" max="8966" width="12.5703125" style="2" customWidth="1"/>
    <col min="8967" max="8967" width="17.7109375" style="2" customWidth="1"/>
    <col min="8968" max="8969" width="19" style="2" customWidth="1"/>
    <col min="8970" max="8970" width="13.85546875" style="2" customWidth="1"/>
    <col min="8971" max="8971" width="22" style="2" customWidth="1"/>
    <col min="8972" max="8972" width="24.42578125" style="2" customWidth="1"/>
    <col min="8973" max="8973" width="28.28515625" style="2" customWidth="1"/>
    <col min="8974" max="9216" width="9.140625" style="2"/>
    <col min="9217" max="9217" width="6.5703125" style="2" customWidth="1"/>
    <col min="9218" max="9218" width="12.85546875" style="2" customWidth="1"/>
    <col min="9219" max="9219" width="12.42578125" style="2" customWidth="1"/>
    <col min="9220" max="9220" width="29" style="2" customWidth="1"/>
    <col min="9221" max="9221" width="36.5703125" style="2" customWidth="1"/>
    <col min="9222" max="9222" width="12.5703125" style="2" customWidth="1"/>
    <col min="9223" max="9223" width="17.7109375" style="2" customWidth="1"/>
    <col min="9224" max="9225" width="19" style="2" customWidth="1"/>
    <col min="9226" max="9226" width="13.85546875" style="2" customWidth="1"/>
    <col min="9227" max="9227" width="22" style="2" customWidth="1"/>
    <col min="9228" max="9228" width="24.42578125" style="2" customWidth="1"/>
    <col min="9229" max="9229" width="28.28515625" style="2" customWidth="1"/>
    <col min="9230" max="9472" width="9.140625" style="2"/>
    <col min="9473" max="9473" width="6.5703125" style="2" customWidth="1"/>
    <col min="9474" max="9474" width="12.85546875" style="2" customWidth="1"/>
    <col min="9475" max="9475" width="12.42578125" style="2" customWidth="1"/>
    <col min="9476" max="9476" width="29" style="2" customWidth="1"/>
    <col min="9477" max="9477" width="36.5703125" style="2" customWidth="1"/>
    <col min="9478" max="9478" width="12.5703125" style="2" customWidth="1"/>
    <col min="9479" max="9479" width="17.7109375" style="2" customWidth="1"/>
    <col min="9480" max="9481" width="19" style="2" customWidth="1"/>
    <col min="9482" max="9482" width="13.85546875" style="2" customWidth="1"/>
    <col min="9483" max="9483" width="22" style="2" customWidth="1"/>
    <col min="9484" max="9484" width="24.42578125" style="2" customWidth="1"/>
    <col min="9485" max="9485" width="28.28515625" style="2" customWidth="1"/>
    <col min="9486" max="9728" width="9.140625" style="2"/>
    <col min="9729" max="9729" width="6.5703125" style="2" customWidth="1"/>
    <col min="9730" max="9730" width="12.85546875" style="2" customWidth="1"/>
    <col min="9731" max="9731" width="12.42578125" style="2" customWidth="1"/>
    <col min="9732" max="9732" width="29" style="2" customWidth="1"/>
    <col min="9733" max="9733" width="36.5703125" style="2" customWidth="1"/>
    <col min="9734" max="9734" width="12.5703125" style="2" customWidth="1"/>
    <col min="9735" max="9735" width="17.7109375" style="2" customWidth="1"/>
    <col min="9736" max="9737" width="19" style="2" customWidth="1"/>
    <col min="9738" max="9738" width="13.85546875" style="2" customWidth="1"/>
    <col min="9739" max="9739" width="22" style="2" customWidth="1"/>
    <col min="9740" max="9740" width="24.42578125" style="2" customWidth="1"/>
    <col min="9741" max="9741" width="28.28515625" style="2" customWidth="1"/>
    <col min="9742" max="9984" width="9.140625" style="2"/>
    <col min="9985" max="9985" width="6.5703125" style="2" customWidth="1"/>
    <col min="9986" max="9986" width="12.85546875" style="2" customWidth="1"/>
    <col min="9987" max="9987" width="12.42578125" style="2" customWidth="1"/>
    <col min="9988" max="9988" width="29" style="2" customWidth="1"/>
    <col min="9989" max="9989" width="36.5703125" style="2" customWidth="1"/>
    <col min="9990" max="9990" width="12.5703125" style="2" customWidth="1"/>
    <col min="9991" max="9991" width="17.7109375" style="2" customWidth="1"/>
    <col min="9992" max="9993" width="19" style="2" customWidth="1"/>
    <col min="9994" max="9994" width="13.85546875" style="2" customWidth="1"/>
    <col min="9995" max="9995" width="22" style="2" customWidth="1"/>
    <col min="9996" max="9996" width="24.42578125" style="2" customWidth="1"/>
    <col min="9997" max="9997" width="28.28515625" style="2" customWidth="1"/>
    <col min="9998" max="10240" width="9.140625" style="2"/>
    <col min="10241" max="10241" width="6.5703125" style="2" customWidth="1"/>
    <col min="10242" max="10242" width="12.85546875" style="2" customWidth="1"/>
    <col min="10243" max="10243" width="12.42578125" style="2" customWidth="1"/>
    <col min="10244" max="10244" width="29" style="2" customWidth="1"/>
    <col min="10245" max="10245" width="36.5703125" style="2" customWidth="1"/>
    <col min="10246" max="10246" width="12.5703125" style="2" customWidth="1"/>
    <col min="10247" max="10247" width="17.7109375" style="2" customWidth="1"/>
    <col min="10248" max="10249" width="19" style="2" customWidth="1"/>
    <col min="10250" max="10250" width="13.85546875" style="2" customWidth="1"/>
    <col min="10251" max="10251" width="22" style="2" customWidth="1"/>
    <col min="10252" max="10252" width="24.42578125" style="2" customWidth="1"/>
    <col min="10253" max="10253" width="28.28515625" style="2" customWidth="1"/>
    <col min="10254" max="10496" width="9.140625" style="2"/>
    <col min="10497" max="10497" width="6.5703125" style="2" customWidth="1"/>
    <col min="10498" max="10498" width="12.85546875" style="2" customWidth="1"/>
    <col min="10499" max="10499" width="12.42578125" style="2" customWidth="1"/>
    <col min="10500" max="10500" width="29" style="2" customWidth="1"/>
    <col min="10501" max="10501" width="36.5703125" style="2" customWidth="1"/>
    <col min="10502" max="10502" width="12.5703125" style="2" customWidth="1"/>
    <col min="10503" max="10503" width="17.7109375" style="2" customWidth="1"/>
    <col min="10504" max="10505" width="19" style="2" customWidth="1"/>
    <col min="10506" max="10506" width="13.85546875" style="2" customWidth="1"/>
    <col min="10507" max="10507" width="22" style="2" customWidth="1"/>
    <col min="10508" max="10508" width="24.42578125" style="2" customWidth="1"/>
    <col min="10509" max="10509" width="28.28515625" style="2" customWidth="1"/>
    <col min="10510" max="10752" width="9.140625" style="2"/>
    <col min="10753" max="10753" width="6.5703125" style="2" customWidth="1"/>
    <col min="10754" max="10754" width="12.85546875" style="2" customWidth="1"/>
    <col min="10755" max="10755" width="12.42578125" style="2" customWidth="1"/>
    <col min="10756" max="10756" width="29" style="2" customWidth="1"/>
    <col min="10757" max="10757" width="36.5703125" style="2" customWidth="1"/>
    <col min="10758" max="10758" width="12.5703125" style="2" customWidth="1"/>
    <col min="10759" max="10759" width="17.7109375" style="2" customWidth="1"/>
    <col min="10760" max="10761" width="19" style="2" customWidth="1"/>
    <col min="10762" max="10762" width="13.85546875" style="2" customWidth="1"/>
    <col min="10763" max="10763" width="22" style="2" customWidth="1"/>
    <col min="10764" max="10764" width="24.42578125" style="2" customWidth="1"/>
    <col min="10765" max="10765" width="28.28515625" style="2" customWidth="1"/>
    <col min="10766" max="11008" width="9.140625" style="2"/>
    <col min="11009" max="11009" width="6.5703125" style="2" customWidth="1"/>
    <col min="11010" max="11010" width="12.85546875" style="2" customWidth="1"/>
    <col min="11011" max="11011" width="12.42578125" style="2" customWidth="1"/>
    <col min="11012" max="11012" width="29" style="2" customWidth="1"/>
    <col min="11013" max="11013" width="36.5703125" style="2" customWidth="1"/>
    <col min="11014" max="11014" width="12.5703125" style="2" customWidth="1"/>
    <col min="11015" max="11015" width="17.7109375" style="2" customWidth="1"/>
    <col min="11016" max="11017" width="19" style="2" customWidth="1"/>
    <col min="11018" max="11018" width="13.85546875" style="2" customWidth="1"/>
    <col min="11019" max="11019" width="22" style="2" customWidth="1"/>
    <col min="11020" max="11020" width="24.42578125" style="2" customWidth="1"/>
    <col min="11021" max="11021" width="28.28515625" style="2" customWidth="1"/>
    <col min="11022" max="11264" width="9.140625" style="2"/>
    <col min="11265" max="11265" width="6.5703125" style="2" customWidth="1"/>
    <col min="11266" max="11266" width="12.85546875" style="2" customWidth="1"/>
    <col min="11267" max="11267" width="12.42578125" style="2" customWidth="1"/>
    <col min="11268" max="11268" width="29" style="2" customWidth="1"/>
    <col min="11269" max="11269" width="36.5703125" style="2" customWidth="1"/>
    <col min="11270" max="11270" width="12.5703125" style="2" customWidth="1"/>
    <col min="11271" max="11271" width="17.7109375" style="2" customWidth="1"/>
    <col min="11272" max="11273" width="19" style="2" customWidth="1"/>
    <col min="11274" max="11274" width="13.85546875" style="2" customWidth="1"/>
    <col min="11275" max="11275" width="22" style="2" customWidth="1"/>
    <col min="11276" max="11276" width="24.42578125" style="2" customWidth="1"/>
    <col min="11277" max="11277" width="28.28515625" style="2" customWidth="1"/>
    <col min="11278" max="11520" width="9.140625" style="2"/>
    <col min="11521" max="11521" width="6.5703125" style="2" customWidth="1"/>
    <col min="11522" max="11522" width="12.85546875" style="2" customWidth="1"/>
    <col min="11523" max="11523" width="12.42578125" style="2" customWidth="1"/>
    <col min="11524" max="11524" width="29" style="2" customWidth="1"/>
    <col min="11525" max="11525" width="36.5703125" style="2" customWidth="1"/>
    <col min="11526" max="11526" width="12.5703125" style="2" customWidth="1"/>
    <col min="11527" max="11527" width="17.7109375" style="2" customWidth="1"/>
    <col min="11528" max="11529" width="19" style="2" customWidth="1"/>
    <col min="11530" max="11530" width="13.85546875" style="2" customWidth="1"/>
    <col min="11531" max="11531" width="22" style="2" customWidth="1"/>
    <col min="11532" max="11532" width="24.42578125" style="2" customWidth="1"/>
    <col min="11533" max="11533" width="28.28515625" style="2" customWidth="1"/>
    <col min="11534" max="11776" width="9.140625" style="2"/>
    <col min="11777" max="11777" width="6.5703125" style="2" customWidth="1"/>
    <col min="11778" max="11778" width="12.85546875" style="2" customWidth="1"/>
    <col min="11779" max="11779" width="12.42578125" style="2" customWidth="1"/>
    <col min="11780" max="11780" width="29" style="2" customWidth="1"/>
    <col min="11781" max="11781" width="36.5703125" style="2" customWidth="1"/>
    <col min="11782" max="11782" width="12.5703125" style="2" customWidth="1"/>
    <col min="11783" max="11783" width="17.7109375" style="2" customWidth="1"/>
    <col min="11784" max="11785" width="19" style="2" customWidth="1"/>
    <col min="11786" max="11786" width="13.85546875" style="2" customWidth="1"/>
    <col min="11787" max="11787" width="22" style="2" customWidth="1"/>
    <col min="11788" max="11788" width="24.42578125" style="2" customWidth="1"/>
    <col min="11789" max="11789" width="28.28515625" style="2" customWidth="1"/>
    <col min="11790" max="12032" width="9.140625" style="2"/>
    <col min="12033" max="12033" width="6.5703125" style="2" customWidth="1"/>
    <col min="12034" max="12034" width="12.85546875" style="2" customWidth="1"/>
    <col min="12035" max="12035" width="12.42578125" style="2" customWidth="1"/>
    <col min="12036" max="12036" width="29" style="2" customWidth="1"/>
    <col min="12037" max="12037" width="36.5703125" style="2" customWidth="1"/>
    <col min="12038" max="12038" width="12.5703125" style="2" customWidth="1"/>
    <col min="12039" max="12039" width="17.7109375" style="2" customWidth="1"/>
    <col min="12040" max="12041" width="19" style="2" customWidth="1"/>
    <col min="12042" max="12042" width="13.85546875" style="2" customWidth="1"/>
    <col min="12043" max="12043" width="22" style="2" customWidth="1"/>
    <col min="12044" max="12044" width="24.42578125" style="2" customWidth="1"/>
    <col min="12045" max="12045" width="28.28515625" style="2" customWidth="1"/>
    <col min="12046" max="12288" width="9.140625" style="2"/>
    <col min="12289" max="12289" width="6.5703125" style="2" customWidth="1"/>
    <col min="12290" max="12290" width="12.85546875" style="2" customWidth="1"/>
    <col min="12291" max="12291" width="12.42578125" style="2" customWidth="1"/>
    <col min="12292" max="12292" width="29" style="2" customWidth="1"/>
    <col min="12293" max="12293" width="36.5703125" style="2" customWidth="1"/>
    <col min="12294" max="12294" width="12.5703125" style="2" customWidth="1"/>
    <col min="12295" max="12295" width="17.7109375" style="2" customWidth="1"/>
    <col min="12296" max="12297" width="19" style="2" customWidth="1"/>
    <col min="12298" max="12298" width="13.85546875" style="2" customWidth="1"/>
    <col min="12299" max="12299" width="22" style="2" customWidth="1"/>
    <col min="12300" max="12300" width="24.42578125" style="2" customWidth="1"/>
    <col min="12301" max="12301" width="28.28515625" style="2" customWidth="1"/>
    <col min="12302" max="12544" width="9.140625" style="2"/>
    <col min="12545" max="12545" width="6.5703125" style="2" customWidth="1"/>
    <col min="12546" max="12546" width="12.85546875" style="2" customWidth="1"/>
    <col min="12547" max="12547" width="12.42578125" style="2" customWidth="1"/>
    <col min="12548" max="12548" width="29" style="2" customWidth="1"/>
    <col min="12549" max="12549" width="36.5703125" style="2" customWidth="1"/>
    <col min="12550" max="12550" width="12.5703125" style="2" customWidth="1"/>
    <col min="12551" max="12551" width="17.7109375" style="2" customWidth="1"/>
    <col min="12552" max="12553" width="19" style="2" customWidth="1"/>
    <col min="12554" max="12554" width="13.85546875" style="2" customWidth="1"/>
    <col min="12555" max="12555" width="22" style="2" customWidth="1"/>
    <col min="12556" max="12556" width="24.42578125" style="2" customWidth="1"/>
    <col min="12557" max="12557" width="28.28515625" style="2" customWidth="1"/>
    <col min="12558" max="12800" width="9.140625" style="2"/>
    <col min="12801" max="12801" width="6.5703125" style="2" customWidth="1"/>
    <col min="12802" max="12802" width="12.85546875" style="2" customWidth="1"/>
    <col min="12803" max="12803" width="12.42578125" style="2" customWidth="1"/>
    <col min="12804" max="12804" width="29" style="2" customWidth="1"/>
    <col min="12805" max="12805" width="36.5703125" style="2" customWidth="1"/>
    <col min="12806" max="12806" width="12.5703125" style="2" customWidth="1"/>
    <col min="12807" max="12807" width="17.7109375" style="2" customWidth="1"/>
    <col min="12808" max="12809" width="19" style="2" customWidth="1"/>
    <col min="12810" max="12810" width="13.85546875" style="2" customWidth="1"/>
    <col min="12811" max="12811" width="22" style="2" customWidth="1"/>
    <col min="12812" max="12812" width="24.42578125" style="2" customWidth="1"/>
    <col min="12813" max="12813" width="28.28515625" style="2" customWidth="1"/>
    <col min="12814" max="13056" width="9.140625" style="2"/>
    <col min="13057" max="13057" width="6.5703125" style="2" customWidth="1"/>
    <col min="13058" max="13058" width="12.85546875" style="2" customWidth="1"/>
    <col min="13059" max="13059" width="12.42578125" style="2" customWidth="1"/>
    <col min="13060" max="13060" width="29" style="2" customWidth="1"/>
    <col min="13061" max="13061" width="36.5703125" style="2" customWidth="1"/>
    <col min="13062" max="13062" width="12.5703125" style="2" customWidth="1"/>
    <col min="13063" max="13063" width="17.7109375" style="2" customWidth="1"/>
    <col min="13064" max="13065" width="19" style="2" customWidth="1"/>
    <col min="13066" max="13066" width="13.85546875" style="2" customWidth="1"/>
    <col min="13067" max="13067" width="22" style="2" customWidth="1"/>
    <col min="13068" max="13068" width="24.42578125" style="2" customWidth="1"/>
    <col min="13069" max="13069" width="28.28515625" style="2" customWidth="1"/>
    <col min="13070" max="13312" width="9.140625" style="2"/>
    <col min="13313" max="13313" width="6.5703125" style="2" customWidth="1"/>
    <col min="13314" max="13314" width="12.85546875" style="2" customWidth="1"/>
    <col min="13315" max="13315" width="12.42578125" style="2" customWidth="1"/>
    <col min="13316" max="13316" width="29" style="2" customWidth="1"/>
    <col min="13317" max="13317" width="36.5703125" style="2" customWidth="1"/>
    <col min="13318" max="13318" width="12.5703125" style="2" customWidth="1"/>
    <col min="13319" max="13319" width="17.7109375" style="2" customWidth="1"/>
    <col min="13320" max="13321" width="19" style="2" customWidth="1"/>
    <col min="13322" max="13322" width="13.85546875" style="2" customWidth="1"/>
    <col min="13323" max="13323" width="22" style="2" customWidth="1"/>
    <col min="13324" max="13324" width="24.42578125" style="2" customWidth="1"/>
    <col min="13325" max="13325" width="28.28515625" style="2" customWidth="1"/>
    <col min="13326" max="13568" width="9.140625" style="2"/>
    <col min="13569" max="13569" width="6.5703125" style="2" customWidth="1"/>
    <col min="13570" max="13570" width="12.85546875" style="2" customWidth="1"/>
    <col min="13571" max="13571" width="12.42578125" style="2" customWidth="1"/>
    <col min="13572" max="13572" width="29" style="2" customWidth="1"/>
    <col min="13573" max="13573" width="36.5703125" style="2" customWidth="1"/>
    <col min="13574" max="13574" width="12.5703125" style="2" customWidth="1"/>
    <col min="13575" max="13575" width="17.7109375" style="2" customWidth="1"/>
    <col min="13576" max="13577" width="19" style="2" customWidth="1"/>
    <col min="13578" max="13578" width="13.85546875" style="2" customWidth="1"/>
    <col min="13579" max="13579" width="22" style="2" customWidth="1"/>
    <col min="13580" max="13580" width="24.42578125" style="2" customWidth="1"/>
    <col min="13581" max="13581" width="28.28515625" style="2" customWidth="1"/>
    <col min="13582" max="13824" width="9.140625" style="2"/>
    <col min="13825" max="13825" width="6.5703125" style="2" customWidth="1"/>
    <col min="13826" max="13826" width="12.85546875" style="2" customWidth="1"/>
    <col min="13827" max="13827" width="12.42578125" style="2" customWidth="1"/>
    <col min="13828" max="13828" width="29" style="2" customWidth="1"/>
    <col min="13829" max="13829" width="36.5703125" style="2" customWidth="1"/>
    <col min="13830" max="13830" width="12.5703125" style="2" customWidth="1"/>
    <col min="13831" max="13831" width="17.7109375" style="2" customWidth="1"/>
    <col min="13832" max="13833" width="19" style="2" customWidth="1"/>
    <col min="13834" max="13834" width="13.85546875" style="2" customWidth="1"/>
    <col min="13835" max="13835" width="22" style="2" customWidth="1"/>
    <col min="13836" max="13836" width="24.42578125" style="2" customWidth="1"/>
    <col min="13837" max="13837" width="28.28515625" style="2" customWidth="1"/>
    <col min="13838" max="14080" width="9.140625" style="2"/>
    <col min="14081" max="14081" width="6.5703125" style="2" customWidth="1"/>
    <col min="14082" max="14082" width="12.85546875" style="2" customWidth="1"/>
    <col min="14083" max="14083" width="12.42578125" style="2" customWidth="1"/>
    <col min="14084" max="14084" width="29" style="2" customWidth="1"/>
    <col min="14085" max="14085" width="36.5703125" style="2" customWidth="1"/>
    <col min="14086" max="14086" width="12.5703125" style="2" customWidth="1"/>
    <col min="14087" max="14087" width="17.7109375" style="2" customWidth="1"/>
    <col min="14088" max="14089" width="19" style="2" customWidth="1"/>
    <col min="14090" max="14090" width="13.85546875" style="2" customWidth="1"/>
    <col min="14091" max="14091" width="22" style="2" customWidth="1"/>
    <col min="14092" max="14092" width="24.42578125" style="2" customWidth="1"/>
    <col min="14093" max="14093" width="28.28515625" style="2" customWidth="1"/>
    <col min="14094" max="14336" width="9.140625" style="2"/>
    <col min="14337" max="14337" width="6.5703125" style="2" customWidth="1"/>
    <col min="14338" max="14338" width="12.85546875" style="2" customWidth="1"/>
    <col min="14339" max="14339" width="12.42578125" style="2" customWidth="1"/>
    <col min="14340" max="14340" width="29" style="2" customWidth="1"/>
    <col min="14341" max="14341" width="36.5703125" style="2" customWidth="1"/>
    <col min="14342" max="14342" width="12.5703125" style="2" customWidth="1"/>
    <col min="14343" max="14343" width="17.7109375" style="2" customWidth="1"/>
    <col min="14344" max="14345" width="19" style="2" customWidth="1"/>
    <col min="14346" max="14346" width="13.85546875" style="2" customWidth="1"/>
    <col min="14347" max="14347" width="22" style="2" customWidth="1"/>
    <col min="14348" max="14348" width="24.42578125" style="2" customWidth="1"/>
    <col min="14349" max="14349" width="28.28515625" style="2" customWidth="1"/>
    <col min="14350" max="14592" width="9.140625" style="2"/>
    <col min="14593" max="14593" width="6.5703125" style="2" customWidth="1"/>
    <col min="14594" max="14594" width="12.85546875" style="2" customWidth="1"/>
    <col min="14595" max="14595" width="12.42578125" style="2" customWidth="1"/>
    <col min="14596" max="14596" width="29" style="2" customWidth="1"/>
    <col min="14597" max="14597" width="36.5703125" style="2" customWidth="1"/>
    <col min="14598" max="14598" width="12.5703125" style="2" customWidth="1"/>
    <col min="14599" max="14599" width="17.7109375" style="2" customWidth="1"/>
    <col min="14600" max="14601" width="19" style="2" customWidth="1"/>
    <col min="14602" max="14602" width="13.85546875" style="2" customWidth="1"/>
    <col min="14603" max="14603" width="22" style="2" customWidth="1"/>
    <col min="14604" max="14604" width="24.42578125" style="2" customWidth="1"/>
    <col min="14605" max="14605" width="28.28515625" style="2" customWidth="1"/>
    <col min="14606" max="14848" width="9.140625" style="2"/>
    <col min="14849" max="14849" width="6.5703125" style="2" customWidth="1"/>
    <col min="14850" max="14850" width="12.85546875" style="2" customWidth="1"/>
    <col min="14851" max="14851" width="12.42578125" style="2" customWidth="1"/>
    <col min="14852" max="14852" width="29" style="2" customWidth="1"/>
    <col min="14853" max="14853" width="36.5703125" style="2" customWidth="1"/>
    <col min="14854" max="14854" width="12.5703125" style="2" customWidth="1"/>
    <col min="14855" max="14855" width="17.7109375" style="2" customWidth="1"/>
    <col min="14856" max="14857" width="19" style="2" customWidth="1"/>
    <col min="14858" max="14858" width="13.85546875" style="2" customWidth="1"/>
    <col min="14859" max="14859" width="22" style="2" customWidth="1"/>
    <col min="14860" max="14860" width="24.42578125" style="2" customWidth="1"/>
    <col min="14861" max="14861" width="28.28515625" style="2" customWidth="1"/>
    <col min="14862" max="15104" width="9.140625" style="2"/>
    <col min="15105" max="15105" width="6.5703125" style="2" customWidth="1"/>
    <col min="15106" max="15106" width="12.85546875" style="2" customWidth="1"/>
    <col min="15107" max="15107" width="12.42578125" style="2" customWidth="1"/>
    <col min="15108" max="15108" width="29" style="2" customWidth="1"/>
    <col min="15109" max="15109" width="36.5703125" style="2" customWidth="1"/>
    <col min="15110" max="15110" width="12.5703125" style="2" customWidth="1"/>
    <col min="15111" max="15111" width="17.7109375" style="2" customWidth="1"/>
    <col min="15112" max="15113" width="19" style="2" customWidth="1"/>
    <col min="15114" max="15114" width="13.85546875" style="2" customWidth="1"/>
    <col min="15115" max="15115" width="22" style="2" customWidth="1"/>
    <col min="15116" max="15116" width="24.42578125" style="2" customWidth="1"/>
    <col min="15117" max="15117" width="28.28515625" style="2" customWidth="1"/>
    <col min="15118" max="15360" width="9.140625" style="2"/>
    <col min="15361" max="15361" width="6.5703125" style="2" customWidth="1"/>
    <col min="15362" max="15362" width="12.85546875" style="2" customWidth="1"/>
    <col min="15363" max="15363" width="12.42578125" style="2" customWidth="1"/>
    <col min="15364" max="15364" width="29" style="2" customWidth="1"/>
    <col min="15365" max="15365" width="36.5703125" style="2" customWidth="1"/>
    <col min="15366" max="15366" width="12.5703125" style="2" customWidth="1"/>
    <col min="15367" max="15367" width="17.7109375" style="2" customWidth="1"/>
    <col min="15368" max="15369" width="19" style="2" customWidth="1"/>
    <col min="15370" max="15370" width="13.85546875" style="2" customWidth="1"/>
    <col min="15371" max="15371" width="22" style="2" customWidth="1"/>
    <col min="15372" max="15372" width="24.42578125" style="2" customWidth="1"/>
    <col min="15373" max="15373" width="28.28515625" style="2" customWidth="1"/>
    <col min="15374" max="15616" width="9.140625" style="2"/>
    <col min="15617" max="15617" width="6.5703125" style="2" customWidth="1"/>
    <col min="15618" max="15618" width="12.85546875" style="2" customWidth="1"/>
    <col min="15619" max="15619" width="12.42578125" style="2" customWidth="1"/>
    <col min="15620" max="15620" width="29" style="2" customWidth="1"/>
    <col min="15621" max="15621" width="36.5703125" style="2" customWidth="1"/>
    <col min="15622" max="15622" width="12.5703125" style="2" customWidth="1"/>
    <col min="15623" max="15623" width="17.7109375" style="2" customWidth="1"/>
    <col min="15624" max="15625" width="19" style="2" customWidth="1"/>
    <col min="15626" max="15626" width="13.85546875" style="2" customWidth="1"/>
    <col min="15627" max="15627" width="22" style="2" customWidth="1"/>
    <col min="15628" max="15628" width="24.42578125" style="2" customWidth="1"/>
    <col min="15629" max="15629" width="28.28515625" style="2" customWidth="1"/>
    <col min="15630" max="15872" width="9.140625" style="2"/>
    <col min="15873" max="15873" width="6.5703125" style="2" customWidth="1"/>
    <col min="15874" max="15874" width="12.85546875" style="2" customWidth="1"/>
    <col min="15875" max="15875" width="12.42578125" style="2" customWidth="1"/>
    <col min="15876" max="15876" width="29" style="2" customWidth="1"/>
    <col min="15877" max="15877" width="36.5703125" style="2" customWidth="1"/>
    <col min="15878" max="15878" width="12.5703125" style="2" customWidth="1"/>
    <col min="15879" max="15879" width="17.7109375" style="2" customWidth="1"/>
    <col min="15880" max="15881" width="19" style="2" customWidth="1"/>
    <col min="15882" max="15882" width="13.85546875" style="2" customWidth="1"/>
    <col min="15883" max="15883" width="22" style="2" customWidth="1"/>
    <col min="15884" max="15884" width="24.42578125" style="2" customWidth="1"/>
    <col min="15885" max="15885" width="28.28515625" style="2" customWidth="1"/>
    <col min="15886" max="16128" width="9.140625" style="2"/>
    <col min="16129" max="16129" width="6.5703125" style="2" customWidth="1"/>
    <col min="16130" max="16130" width="12.85546875" style="2" customWidth="1"/>
    <col min="16131" max="16131" width="12.42578125" style="2" customWidth="1"/>
    <col min="16132" max="16132" width="29" style="2" customWidth="1"/>
    <col min="16133" max="16133" width="36.5703125" style="2" customWidth="1"/>
    <col min="16134" max="16134" width="12.5703125" style="2" customWidth="1"/>
    <col min="16135" max="16135" width="17.7109375" style="2" customWidth="1"/>
    <col min="16136" max="16137" width="19" style="2" customWidth="1"/>
    <col min="16138" max="16138" width="13.85546875" style="2" customWidth="1"/>
    <col min="16139" max="16139" width="22" style="2" customWidth="1"/>
    <col min="16140" max="16140" width="24.42578125" style="2" customWidth="1"/>
    <col min="16141" max="16141" width="28.28515625" style="2" customWidth="1"/>
    <col min="16142" max="16384" width="9.140625" style="2"/>
  </cols>
  <sheetData>
    <row r="1" spans="1:8">
      <c r="A1" s="26"/>
      <c r="B1" s="26"/>
      <c r="C1" s="26"/>
      <c r="D1" s="26"/>
      <c r="E1" s="62"/>
      <c r="F1" s="63"/>
    </row>
    <row r="2" spans="1:8">
      <c r="A2" s="64" t="s">
        <v>0</v>
      </c>
      <c r="B2" s="64"/>
      <c r="C2" s="64"/>
      <c r="D2" s="64"/>
      <c r="F2" s="63"/>
    </row>
    <row r="3" spans="1:8" ht="22.5" customHeight="1">
      <c r="A3" s="64" t="s">
        <v>1</v>
      </c>
      <c r="B3" s="64"/>
      <c r="C3" s="64"/>
      <c r="D3" s="64"/>
      <c r="F3" s="63"/>
    </row>
    <row r="4" spans="1:8" ht="21.75" customHeight="1">
      <c r="A4" s="64" t="s">
        <v>3</v>
      </c>
      <c r="B4" s="64"/>
      <c r="C4" s="64"/>
      <c r="D4" s="64"/>
    </row>
    <row r="5" spans="1:8" s="7" customFormat="1" ht="18" customHeight="1" thickBot="1">
      <c r="A5" s="64"/>
      <c r="B5" s="64"/>
      <c r="C5" s="64"/>
      <c r="D5" s="64" t="s">
        <v>22</v>
      </c>
      <c r="E5" s="64"/>
      <c r="F5" s="11"/>
    </row>
    <row r="6" spans="1:8" ht="81.75" customHeight="1" thickBot="1">
      <c r="A6" s="65" t="s">
        <v>4</v>
      </c>
      <c r="B6" s="44" t="s">
        <v>8</v>
      </c>
      <c r="C6" s="23" t="s">
        <v>5</v>
      </c>
      <c r="D6" s="66" t="s">
        <v>2</v>
      </c>
      <c r="E6" s="24" t="s">
        <v>6</v>
      </c>
      <c r="F6" s="67" t="s">
        <v>7</v>
      </c>
    </row>
    <row r="7" spans="1:8" ht="36" customHeight="1">
      <c r="A7" s="31">
        <v>1</v>
      </c>
      <c r="B7" s="30">
        <v>44075</v>
      </c>
      <c r="C7" s="31">
        <v>1</v>
      </c>
      <c r="D7" s="33" t="s">
        <v>10</v>
      </c>
      <c r="E7" s="31" t="s">
        <v>23</v>
      </c>
      <c r="F7" s="32">
        <v>-449.82</v>
      </c>
      <c r="G7" s="27"/>
      <c r="H7" s="26"/>
    </row>
    <row r="8" spans="1:8" ht="51" customHeight="1">
      <c r="A8" s="41">
        <v>2</v>
      </c>
      <c r="B8" s="30">
        <v>44076</v>
      </c>
      <c r="C8" s="31">
        <v>2040</v>
      </c>
      <c r="D8" s="33" t="s">
        <v>10</v>
      </c>
      <c r="E8" s="31" t="s">
        <v>101</v>
      </c>
      <c r="F8" s="32">
        <v>629.42999999999995</v>
      </c>
      <c r="G8" s="27"/>
      <c r="H8" s="26"/>
    </row>
    <row r="9" spans="1:8" ht="35.25" customHeight="1">
      <c r="A9" s="31">
        <v>3</v>
      </c>
      <c r="B9" s="30">
        <v>44077</v>
      </c>
      <c r="C9" s="31">
        <v>2051</v>
      </c>
      <c r="D9" s="33" t="s">
        <v>21</v>
      </c>
      <c r="E9" s="31" t="s">
        <v>24</v>
      </c>
      <c r="F9" s="32">
        <v>2013</v>
      </c>
      <c r="G9" s="26"/>
      <c r="H9" s="26"/>
    </row>
    <row r="10" spans="1:8" ht="36.75" customHeight="1">
      <c r="A10" s="31">
        <v>4</v>
      </c>
      <c r="B10" s="30">
        <v>44077</v>
      </c>
      <c r="C10" s="31">
        <v>2052</v>
      </c>
      <c r="D10" s="33" t="s">
        <v>21</v>
      </c>
      <c r="E10" s="31" t="s">
        <v>25</v>
      </c>
      <c r="F10" s="32">
        <v>4453</v>
      </c>
      <c r="G10" s="26"/>
      <c r="H10" s="26"/>
    </row>
    <row r="11" spans="1:8" ht="24" customHeight="1">
      <c r="A11" s="31">
        <v>5</v>
      </c>
      <c r="B11" s="30">
        <v>44081</v>
      </c>
      <c r="C11" s="31">
        <v>761</v>
      </c>
      <c r="D11" s="31" t="s">
        <v>26</v>
      </c>
      <c r="E11" s="31" t="s">
        <v>27</v>
      </c>
      <c r="F11" s="32">
        <v>-0.1</v>
      </c>
      <c r="G11" s="218"/>
      <c r="H11" s="219"/>
    </row>
    <row r="12" spans="1:8" ht="22.5" customHeight="1">
      <c r="A12" s="41">
        <v>6</v>
      </c>
      <c r="B12" s="30">
        <v>44081</v>
      </c>
      <c r="C12" s="31">
        <v>265</v>
      </c>
      <c r="D12" s="31" t="s">
        <v>142</v>
      </c>
      <c r="E12" s="31" t="s">
        <v>143</v>
      </c>
      <c r="F12" s="32">
        <v>100</v>
      </c>
      <c r="G12" s="220"/>
      <c r="H12" s="219"/>
    </row>
    <row r="13" spans="1:8" ht="33.75" customHeight="1">
      <c r="A13" s="31">
        <v>7</v>
      </c>
      <c r="B13" s="30">
        <v>44081</v>
      </c>
      <c r="C13" s="31">
        <v>266</v>
      </c>
      <c r="D13" s="31" t="s">
        <v>142</v>
      </c>
      <c r="E13" s="31" t="s">
        <v>143</v>
      </c>
      <c r="F13" s="32">
        <v>500</v>
      </c>
      <c r="G13" s="218"/>
      <c r="H13" s="219"/>
    </row>
    <row r="14" spans="1:8" ht="31.5" customHeight="1">
      <c r="A14" s="31">
        <v>8</v>
      </c>
      <c r="B14" s="30">
        <v>44081</v>
      </c>
      <c r="C14" s="31">
        <v>267</v>
      </c>
      <c r="D14" s="31" t="s">
        <v>37</v>
      </c>
      <c r="E14" s="31" t="s">
        <v>171</v>
      </c>
      <c r="F14" s="32">
        <v>268</v>
      </c>
      <c r="G14" s="26"/>
      <c r="H14" s="26"/>
    </row>
    <row r="15" spans="1:8" ht="46.5" customHeight="1">
      <c r="A15" s="31">
        <v>9</v>
      </c>
      <c r="B15" s="30">
        <v>44083</v>
      </c>
      <c r="C15" s="31">
        <v>2076</v>
      </c>
      <c r="D15" s="33" t="s">
        <v>10</v>
      </c>
      <c r="E15" s="31" t="s">
        <v>102</v>
      </c>
      <c r="F15" s="32">
        <v>-58</v>
      </c>
      <c r="G15" s="26"/>
      <c r="H15" s="26"/>
    </row>
    <row r="16" spans="1:8" ht="45.75" customHeight="1">
      <c r="A16" s="41">
        <v>10</v>
      </c>
      <c r="B16" s="30">
        <v>44084</v>
      </c>
      <c r="C16" s="31">
        <v>2165</v>
      </c>
      <c r="D16" s="31" t="s">
        <v>26</v>
      </c>
      <c r="E16" s="31" t="s">
        <v>172</v>
      </c>
      <c r="F16" s="32">
        <v>427.77</v>
      </c>
      <c r="G16" s="26"/>
      <c r="H16" s="26"/>
    </row>
    <row r="17" spans="1:13" ht="36" customHeight="1">
      <c r="A17" s="31">
        <v>11</v>
      </c>
      <c r="B17" s="30">
        <v>44089</v>
      </c>
      <c r="C17" s="31">
        <v>9978</v>
      </c>
      <c r="D17" s="33" t="s">
        <v>10</v>
      </c>
      <c r="E17" s="31" t="s">
        <v>173</v>
      </c>
      <c r="F17" s="32">
        <v>-101.58</v>
      </c>
      <c r="G17" s="26"/>
      <c r="H17" s="26"/>
    </row>
    <row r="18" spans="1:13" ht="39" customHeight="1">
      <c r="A18" s="31">
        <v>12</v>
      </c>
      <c r="B18" s="30">
        <v>44089</v>
      </c>
      <c r="C18" s="31">
        <v>9979</v>
      </c>
      <c r="D18" s="33" t="s">
        <v>10</v>
      </c>
      <c r="E18" s="31" t="s">
        <v>174</v>
      </c>
      <c r="F18" s="32">
        <v>-13.27</v>
      </c>
      <c r="G18" s="26"/>
      <c r="H18" s="26"/>
    </row>
    <row r="19" spans="1:13" ht="41.25" customHeight="1">
      <c r="A19" s="31">
        <v>13</v>
      </c>
      <c r="B19" s="30">
        <v>44089</v>
      </c>
      <c r="C19" s="31">
        <v>9980</v>
      </c>
      <c r="D19" s="33" t="s">
        <v>10</v>
      </c>
      <c r="E19" s="31" t="s">
        <v>175</v>
      </c>
      <c r="F19" s="32">
        <v>-94.51</v>
      </c>
      <c r="G19" s="26"/>
      <c r="H19" s="26"/>
    </row>
    <row r="20" spans="1:13" ht="36" customHeight="1">
      <c r="A20" s="41">
        <v>14</v>
      </c>
      <c r="B20" s="30">
        <v>44089</v>
      </c>
      <c r="C20" s="31">
        <v>2221</v>
      </c>
      <c r="D20" s="31" t="s">
        <v>28</v>
      </c>
      <c r="E20" s="31" t="s">
        <v>29</v>
      </c>
      <c r="F20" s="32">
        <v>392.7</v>
      </c>
      <c r="G20" s="26"/>
      <c r="H20" s="26"/>
    </row>
    <row r="21" spans="1:13" ht="34.5" customHeight="1">
      <c r="A21" s="31">
        <v>15</v>
      </c>
      <c r="B21" s="30">
        <v>44090</v>
      </c>
      <c r="C21" s="31">
        <v>2224</v>
      </c>
      <c r="D21" s="31" t="s">
        <v>176</v>
      </c>
      <c r="E21" s="31" t="s">
        <v>30</v>
      </c>
      <c r="F21" s="32">
        <v>26</v>
      </c>
      <c r="G21" s="28"/>
      <c r="H21" s="26"/>
    </row>
    <row r="22" spans="1:13" ht="35.25" customHeight="1">
      <c r="A22" s="31">
        <v>16</v>
      </c>
      <c r="B22" s="30">
        <v>44091</v>
      </c>
      <c r="C22" s="31">
        <v>1315</v>
      </c>
      <c r="D22" s="33" t="s">
        <v>31</v>
      </c>
      <c r="E22" s="31" t="s">
        <v>32</v>
      </c>
      <c r="F22" s="32">
        <v>252.27</v>
      </c>
      <c r="G22" s="218"/>
      <c r="H22" s="220"/>
      <c r="I22" s="14"/>
      <c r="J22" s="14"/>
      <c r="K22" s="14"/>
      <c r="L22" s="14"/>
      <c r="M22" s="14"/>
    </row>
    <row r="23" spans="1:13" ht="33" customHeight="1">
      <c r="A23" s="31">
        <v>17</v>
      </c>
      <c r="B23" s="30">
        <v>44091</v>
      </c>
      <c r="C23" s="31">
        <v>2226</v>
      </c>
      <c r="D23" s="31" t="s">
        <v>26</v>
      </c>
      <c r="E23" s="31" t="s">
        <v>167</v>
      </c>
      <c r="F23" s="32">
        <v>1060</v>
      </c>
      <c r="G23" s="218"/>
      <c r="H23" s="220"/>
      <c r="I23" s="14"/>
      <c r="J23" s="14"/>
      <c r="K23" s="14"/>
      <c r="L23" s="14"/>
      <c r="M23" s="14"/>
    </row>
    <row r="24" spans="1:13" s="15" customFormat="1" ht="41.25" customHeight="1">
      <c r="A24" s="41">
        <v>18</v>
      </c>
      <c r="B24" s="30">
        <v>44091</v>
      </c>
      <c r="C24" s="31">
        <v>2227</v>
      </c>
      <c r="D24" s="31" t="s">
        <v>26</v>
      </c>
      <c r="E24" s="31" t="s">
        <v>168</v>
      </c>
      <c r="F24" s="32">
        <v>1060</v>
      </c>
      <c r="G24" s="218"/>
      <c r="H24" s="220"/>
      <c r="I24" s="14"/>
      <c r="J24" s="14"/>
      <c r="K24" s="14"/>
      <c r="L24" s="14"/>
      <c r="M24" s="14"/>
    </row>
    <row r="25" spans="1:13" ht="42.75" customHeight="1">
      <c r="A25" s="31">
        <v>19</v>
      </c>
      <c r="B25" s="30">
        <v>44091</v>
      </c>
      <c r="C25" s="31">
        <v>2228</v>
      </c>
      <c r="D25" s="31" t="s">
        <v>26</v>
      </c>
      <c r="E25" s="31" t="s">
        <v>169</v>
      </c>
      <c r="F25" s="32">
        <v>1060</v>
      </c>
      <c r="G25" s="218"/>
      <c r="H25" s="220"/>
      <c r="I25" s="28"/>
    </row>
    <row r="26" spans="1:13" ht="52.5" customHeight="1">
      <c r="A26" s="31">
        <v>20</v>
      </c>
      <c r="B26" s="30">
        <v>44091</v>
      </c>
      <c r="C26" s="31">
        <v>2229</v>
      </c>
      <c r="D26" s="31" t="s">
        <v>26</v>
      </c>
      <c r="E26" s="31" t="s">
        <v>170</v>
      </c>
      <c r="F26" s="32">
        <v>1060</v>
      </c>
      <c r="G26" s="218"/>
      <c r="H26" s="219"/>
    </row>
    <row r="27" spans="1:13" ht="36" customHeight="1">
      <c r="A27" s="31">
        <v>21</v>
      </c>
      <c r="B27" s="30">
        <v>44091</v>
      </c>
      <c r="C27" s="31">
        <v>2258</v>
      </c>
      <c r="D27" s="33" t="s">
        <v>21</v>
      </c>
      <c r="E27" s="31" t="s">
        <v>33</v>
      </c>
      <c r="F27" s="32">
        <v>366</v>
      </c>
      <c r="G27" s="221"/>
      <c r="H27" s="222"/>
    </row>
    <row r="28" spans="1:13" ht="42.75" customHeight="1">
      <c r="A28" s="41">
        <v>22</v>
      </c>
      <c r="B28" s="30">
        <v>44091</v>
      </c>
      <c r="C28" s="31">
        <v>2259</v>
      </c>
      <c r="D28" s="33" t="s">
        <v>21</v>
      </c>
      <c r="E28" s="31" t="s">
        <v>34</v>
      </c>
      <c r="F28" s="32">
        <v>122</v>
      </c>
      <c r="G28" s="56"/>
      <c r="H28" s="57"/>
    </row>
    <row r="29" spans="1:13" ht="34.5" customHeight="1">
      <c r="A29" s="31">
        <v>23</v>
      </c>
      <c r="B29" s="30">
        <v>44091</v>
      </c>
      <c r="C29" s="31">
        <v>2260</v>
      </c>
      <c r="D29" s="29" t="s">
        <v>31</v>
      </c>
      <c r="E29" s="31" t="s">
        <v>36</v>
      </c>
      <c r="F29" s="32">
        <v>194.99</v>
      </c>
      <c r="G29" s="7"/>
    </row>
    <row r="30" spans="1:13" ht="33" customHeight="1">
      <c r="A30" s="31">
        <v>24</v>
      </c>
      <c r="B30" s="30">
        <v>44092</v>
      </c>
      <c r="C30" s="31">
        <v>2276</v>
      </c>
      <c r="D30" s="29" t="s">
        <v>37</v>
      </c>
      <c r="E30" s="31" t="s">
        <v>38</v>
      </c>
      <c r="F30" s="32">
        <v>14389.4</v>
      </c>
      <c r="G30" s="7"/>
    </row>
    <row r="31" spans="1:13" ht="32.25" customHeight="1">
      <c r="A31" s="31">
        <v>25</v>
      </c>
      <c r="B31" s="30">
        <v>44092</v>
      </c>
      <c r="C31" s="31">
        <v>2278</v>
      </c>
      <c r="D31" s="31" t="s">
        <v>39</v>
      </c>
      <c r="E31" s="31" t="s">
        <v>177</v>
      </c>
      <c r="F31" s="32">
        <v>231.97</v>
      </c>
      <c r="G31" s="7"/>
    </row>
    <row r="32" spans="1:13" ht="32.25" customHeight="1">
      <c r="A32" s="41">
        <v>26</v>
      </c>
      <c r="B32" s="30">
        <v>44092</v>
      </c>
      <c r="C32" s="31">
        <v>2279</v>
      </c>
      <c r="D32" s="31" t="s">
        <v>39</v>
      </c>
      <c r="E32" s="31" t="s">
        <v>178</v>
      </c>
      <c r="F32" s="32">
        <v>2976.16</v>
      </c>
      <c r="G32" s="7"/>
    </row>
    <row r="33" spans="1:7" ht="30.75" customHeight="1">
      <c r="A33" s="31">
        <v>27</v>
      </c>
      <c r="B33" s="30">
        <v>44092</v>
      </c>
      <c r="C33" s="31">
        <v>2280</v>
      </c>
      <c r="D33" s="31" t="s">
        <v>35</v>
      </c>
      <c r="E33" s="31" t="s">
        <v>103</v>
      </c>
      <c r="F33" s="32">
        <v>345.6</v>
      </c>
      <c r="G33" s="7"/>
    </row>
    <row r="34" spans="1:7" ht="24.75" customHeight="1">
      <c r="A34" s="31">
        <v>28</v>
      </c>
      <c r="B34" s="30">
        <v>44092</v>
      </c>
      <c r="C34" s="31">
        <v>2281</v>
      </c>
      <c r="D34" s="31" t="s">
        <v>40</v>
      </c>
      <c r="E34" s="31" t="s">
        <v>42</v>
      </c>
      <c r="F34" s="32">
        <v>294.52999999999997</v>
      </c>
      <c r="G34" s="26"/>
    </row>
    <row r="35" spans="1:7" ht="44.25" customHeight="1">
      <c r="A35" s="31">
        <v>29</v>
      </c>
      <c r="B35" s="30">
        <v>44092</v>
      </c>
      <c r="C35" s="31">
        <v>2282</v>
      </c>
      <c r="D35" s="33" t="s">
        <v>43</v>
      </c>
      <c r="E35" s="31" t="s">
        <v>179</v>
      </c>
      <c r="F35" s="32">
        <v>2261</v>
      </c>
      <c r="G35" s="7"/>
    </row>
    <row r="36" spans="1:7" ht="54" customHeight="1">
      <c r="A36" s="41">
        <v>30</v>
      </c>
      <c r="B36" s="30">
        <v>44092</v>
      </c>
      <c r="C36" s="31">
        <v>2283</v>
      </c>
      <c r="D36" s="31" t="s">
        <v>44</v>
      </c>
      <c r="E36" s="31" t="s">
        <v>180</v>
      </c>
      <c r="F36" s="32">
        <v>3643.06</v>
      </c>
      <c r="G36" s="7"/>
    </row>
    <row r="37" spans="1:7" ht="54.75" customHeight="1">
      <c r="A37" s="31">
        <v>31</v>
      </c>
      <c r="B37" s="30">
        <v>44092</v>
      </c>
      <c r="C37" s="31">
        <v>2284</v>
      </c>
      <c r="D37" s="31" t="s">
        <v>44</v>
      </c>
      <c r="E37" s="31" t="s">
        <v>181</v>
      </c>
      <c r="F37" s="32">
        <v>302.70999999999998</v>
      </c>
      <c r="G37" s="7"/>
    </row>
    <row r="38" spans="1:7" ht="49.5" customHeight="1">
      <c r="A38" s="31">
        <v>32</v>
      </c>
      <c r="B38" s="30">
        <v>44092</v>
      </c>
      <c r="C38" s="31">
        <v>2285</v>
      </c>
      <c r="D38" s="31" t="s">
        <v>44</v>
      </c>
      <c r="E38" s="31" t="s">
        <v>182</v>
      </c>
      <c r="F38" s="32">
        <v>109.69</v>
      </c>
      <c r="G38" s="7"/>
    </row>
    <row r="39" spans="1:7" ht="49.5" customHeight="1">
      <c r="A39" s="31">
        <v>33</v>
      </c>
      <c r="B39" s="30">
        <v>44092</v>
      </c>
      <c r="C39" s="31">
        <v>2286</v>
      </c>
      <c r="D39" s="31" t="s">
        <v>41</v>
      </c>
      <c r="E39" s="31" t="s">
        <v>183</v>
      </c>
      <c r="F39" s="32">
        <v>13048.35</v>
      </c>
      <c r="G39" s="7"/>
    </row>
    <row r="40" spans="1:7" ht="34.5" customHeight="1">
      <c r="A40" s="41">
        <v>34</v>
      </c>
      <c r="B40" s="30">
        <v>44092</v>
      </c>
      <c r="C40" s="31">
        <v>2289</v>
      </c>
      <c r="D40" s="31" t="s">
        <v>45</v>
      </c>
      <c r="E40" s="31" t="s">
        <v>104</v>
      </c>
      <c r="F40" s="32">
        <v>615.74</v>
      </c>
      <c r="G40" s="7"/>
    </row>
    <row r="41" spans="1:7" ht="31.5" customHeight="1">
      <c r="A41" s="31">
        <v>35</v>
      </c>
      <c r="B41" s="30">
        <v>44092</v>
      </c>
      <c r="C41" s="31">
        <v>2290</v>
      </c>
      <c r="D41" s="31" t="s">
        <v>45</v>
      </c>
      <c r="E41" s="31" t="s">
        <v>105</v>
      </c>
      <c r="F41" s="32">
        <v>830.91</v>
      </c>
      <c r="G41" s="7"/>
    </row>
    <row r="42" spans="1:7" ht="40.5" customHeight="1">
      <c r="A42" s="31">
        <v>36</v>
      </c>
      <c r="B42" s="30">
        <v>44092</v>
      </c>
      <c r="C42" s="31">
        <v>2291</v>
      </c>
      <c r="D42" s="31" t="s">
        <v>47</v>
      </c>
      <c r="E42" s="31" t="s">
        <v>106</v>
      </c>
      <c r="F42" s="32">
        <v>40</v>
      </c>
      <c r="G42" s="7"/>
    </row>
    <row r="43" spans="1:7" ht="34.5" customHeight="1">
      <c r="A43" s="31">
        <v>37</v>
      </c>
      <c r="B43" s="30">
        <v>44092</v>
      </c>
      <c r="C43" s="31">
        <v>2314</v>
      </c>
      <c r="D43" s="31" t="s">
        <v>31</v>
      </c>
      <c r="E43" s="31" t="s">
        <v>50</v>
      </c>
      <c r="F43" s="32">
        <v>305.82</v>
      </c>
      <c r="G43" s="7"/>
    </row>
    <row r="44" spans="1:7" ht="55.5" customHeight="1">
      <c r="A44" s="41">
        <v>38</v>
      </c>
      <c r="B44" s="30">
        <v>44095</v>
      </c>
      <c r="C44" s="31">
        <v>2230</v>
      </c>
      <c r="D44" s="31" t="s">
        <v>51</v>
      </c>
      <c r="E44" s="31" t="s">
        <v>107</v>
      </c>
      <c r="F44" s="32">
        <v>1000</v>
      </c>
      <c r="G44" s="7"/>
    </row>
    <row r="45" spans="1:7" ht="39" customHeight="1">
      <c r="A45" s="31">
        <v>39</v>
      </c>
      <c r="B45" s="30">
        <v>44095</v>
      </c>
      <c r="C45" s="31">
        <v>2319</v>
      </c>
      <c r="D45" s="31" t="s">
        <v>48</v>
      </c>
      <c r="E45" s="31" t="s">
        <v>184</v>
      </c>
      <c r="F45" s="32">
        <v>31654.23</v>
      </c>
      <c r="G45" s="26"/>
    </row>
    <row r="46" spans="1:7" ht="35.25" customHeight="1">
      <c r="A46" s="31">
        <v>40</v>
      </c>
      <c r="B46" s="30">
        <v>44095</v>
      </c>
      <c r="C46" s="31">
        <v>2320</v>
      </c>
      <c r="D46" s="29" t="s">
        <v>49</v>
      </c>
      <c r="E46" s="31" t="s">
        <v>53</v>
      </c>
      <c r="F46" s="32">
        <v>1249.5</v>
      </c>
      <c r="G46" s="7"/>
    </row>
    <row r="47" spans="1:7" ht="24.75" customHeight="1">
      <c r="A47" s="31">
        <v>41</v>
      </c>
      <c r="B47" s="30">
        <v>44095</v>
      </c>
      <c r="C47" s="31">
        <v>2321</v>
      </c>
      <c r="D47" s="31" t="s">
        <v>46</v>
      </c>
      <c r="E47" s="31" t="s">
        <v>186</v>
      </c>
      <c r="F47" s="32">
        <v>389</v>
      </c>
      <c r="G47" s="7"/>
    </row>
    <row r="48" spans="1:7" ht="22.5" customHeight="1">
      <c r="A48" s="41">
        <v>42</v>
      </c>
      <c r="B48" s="30">
        <v>44095</v>
      </c>
      <c r="C48" s="31">
        <v>2322</v>
      </c>
      <c r="D48" s="31" t="s">
        <v>28</v>
      </c>
      <c r="E48" s="31" t="s">
        <v>185</v>
      </c>
      <c r="F48" s="32">
        <v>296.31</v>
      </c>
      <c r="G48" s="7"/>
    </row>
    <row r="49" spans="1:8" ht="36" customHeight="1">
      <c r="A49" s="31">
        <v>43</v>
      </c>
      <c r="B49" s="30">
        <v>44095</v>
      </c>
      <c r="C49" s="31">
        <v>2323</v>
      </c>
      <c r="D49" s="31" t="s">
        <v>54</v>
      </c>
      <c r="E49" s="31" t="s">
        <v>55</v>
      </c>
      <c r="F49" s="32">
        <v>261.8</v>
      </c>
      <c r="G49" s="7"/>
    </row>
    <row r="50" spans="1:8" ht="24.75" customHeight="1">
      <c r="A50" s="31">
        <v>44</v>
      </c>
      <c r="B50" s="30">
        <v>44095</v>
      </c>
      <c r="C50" s="31">
        <v>2324</v>
      </c>
      <c r="D50" s="29" t="s">
        <v>52</v>
      </c>
      <c r="E50" s="31" t="s">
        <v>187</v>
      </c>
      <c r="F50" s="32">
        <v>1190</v>
      </c>
      <c r="G50" s="7"/>
    </row>
    <row r="51" spans="1:8" ht="24" customHeight="1">
      <c r="A51" s="31">
        <v>45</v>
      </c>
      <c r="B51" s="30">
        <v>44095</v>
      </c>
      <c r="C51" s="31">
        <v>2325</v>
      </c>
      <c r="D51" s="29" t="s">
        <v>57</v>
      </c>
      <c r="E51" s="31" t="s">
        <v>58</v>
      </c>
      <c r="F51" s="32">
        <v>2915.5</v>
      </c>
      <c r="G51" s="7"/>
    </row>
    <row r="52" spans="1:8" ht="37.5" customHeight="1">
      <c r="A52" s="41">
        <v>46</v>
      </c>
      <c r="B52" s="30">
        <v>44095</v>
      </c>
      <c r="C52" s="31">
        <v>2326</v>
      </c>
      <c r="D52" s="29" t="s">
        <v>59</v>
      </c>
      <c r="E52" s="31" t="s">
        <v>108</v>
      </c>
      <c r="F52" s="32">
        <v>998</v>
      </c>
      <c r="G52" s="7"/>
    </row>
    <row r="53" spans="1:8" ht="31.5" customHeight="1">
      <c r="A53" s="31">
        <v>47</v>
      </c>
      <c r="B53" s="30">
        <v>44095</v>
      </c>
      <c r="C53" s="31">
        <v>2326</v>
      </c>
      <c r="D53" s="29" t="s">
        <v>56</v>
      </c>
      <c r="E53" s="31" t="s">
        <v>61</v>
      </c>
      <c r="F53" s="32">
        <v>924.63</v>
      </c>
      <c r="G53" s="7"/>
    </row>
    <row r="54" spans="1:8" ht="27.75" customHeight="1">
      <c r="A54" s="31">
        <v>48</v>
      </c>
      <c r="B54" s="30">
        <v>44095</v>
      </c>
      <c r="C54" s="31">
        <v>2327</v>
      </c>
      <c r="D54" s="29" t="s">
        <v>60</v>
      </c>
      <c r="E54" s="31" t="s">
        <v>109</v>
      </c>
      <c r="F54" s="32">
        <v>2951.2</v>
      </c>
      <c r="G54" s="7"/>
    </row>
    <row r="55" spans="1:8" ht="40.5" customHeight="1">
      <c r="A55" s="31">
        <v>49</v>
      </c>
      <c r="B55" s="30">
        <v>44096</v>
      </c>
      <c r="C55" s="31">
        <v>10152</v>
      </c>
      <c r="D55" s="33" t="s">
        <v>10</v>
      </c>
      <c r="E55" s="31" t="s">
        <v>188</v>
      </c>
      <c r="F55" s="32">
        <v>-30.73</v>
      </c>
    </row>
    <row r="56" spans="1:8" ht="45.75" customHeight="1">
      <c r="A56" s="41">
        <v>50</v>
      </c>
      <c r="B56" s="30">
        <v>44096</v>
      </c>
      <c r="C56" s="31">
        <v>10153</v>
      </c>
      <c r="D56" s="33" t="s">
        <v>10</v>
      </c>
      <c r="E56" s="31" t="s">
        <v>189</v>
      </c>
      <c r="F56" s="32">
        <v>-75.739999999999995</v>
      </c>
    </row>
    <row r="57" spans="1:8" ht="28.5" customHeight="1">
      <c r="A57" s="31">
        <v>51</v>
      </c>
      <c r="B57" s="30">
        <v>44096</v>
      </c>
      <c r="C57" s="31">
        <v>2331</v>
      </c>
      <c r="D57" s="31" t="s">
        <v>21</v>
      </c>
      <c r="E57" s="31" t="s">
        <v>63</v>
      </c>
      <c r="F57" s="32">
        <v>244</v>
      </c>
    </row>
    <row r="58" spans="1:8" ht="31.5" customHeight="1">
      <c r="A58" s="31">
        <v>52</v>
      </c>
      <c r="B58" s="30">
        <v>44096</v>
      </c>
      <c r="C58" s="31">
        <v>2332</v>
      </c>
      <c r="D58" s="31" t="s">
        <v>21</v>
      </c>
      <c r="E58" s="31" t="s">
        <v>64</v>
      </c>
      <c r="F58" s="32">
        <v>183</v>
      </c>
    </row>
    <row r="59" spans="1:8" ht="40.5" customHeight="1">
      <c r="A59" s="31">
        <v>53</v>
      </c>
      <c r="B59" s="30">
        <v>44096</v>
      </c>
      <c r="C59" s="31">
        <v>2333</v>
      </c>
      <c r="D59" s="31" t="s">
        <v>62</v>
      </c>
      <c r="E59" s="31" t="s">
        <v>190</v>
      </c>
      <c r="F59" s="32">
        <v>114.24</v>
      </c>
    </row>
    <row r="60" spans="1:8" ht="33.75" customHeight="1">
      <c r="A60" s="41">
        <v>54</v>
      </c>
      <c r="B60" s="30">
        <v>44096</v>
      </c>
      <c r="C60" s="31">
        <v>2334</v>
      </c>
      <c r="D60" s="31" t="s">
        <v>66</v>
      </c>
      <c r="E60" s="31" t="s">
        <v>110</v>
      </c>
      <c r="F60" s="32">
        <v>1642.2</v>
      </c>
    </row>
    <row r="61" spans="1:8" ht="31.5" customHeight="1">
      <c r="A61" s="31">
        <v>55</v>
      </c>
      <c r="B61" s="30">
        <v>44096</v>
      </c>
      <c r="C61" s="31">
        <v>2335</v>
      </c>
      <c r="D61" s="31" t="s">
        <v>67</v>
      </c>
      <c r="E61" s="31" t="s">
        <v>68</v>
      </c>
      <c r="F61" s="32">
        <v>1110</v>
      </c>
    </row>
    <row r="62" spans="1:8" ht="34.5" customHeight="1">
      <c r="A62" s="31">
        <v>56</v>
      </c>
      <c r="B62" s="30">
        <v>44096</v>
      </c>
      <c r="C62" s="31">
        <v>2336</v>
      </c>
      <c r="D62" s="31" t="s">
        <v>65</v>
      </c>
      <c r="E62" s="31" t="s">
        <v>69</v>
      </c>
      <c r="F62" s="32">
        <v>12065.68</v>
      </c>
    </row>
    <row r="63" spans="1:8" ht="31.5" customHeight="1">
      <c r="A63" s="31">
        <v>57</v>
      </c>
      <c r="B63" s="30">
        <v>44096</v>
      </c>
      <c r="C63" s="31">
        <v>2337</v>
      </c>
      <c r="D63" s="29" t="s">
        <v>70</v>
      </c>
      <c r="E63" s="31" t="s">
        <v>71</v>
      </c>
      <c r="F63" s="32">
        <v>7251.21</v>
      </c>
      <c r="G63" s="26"/>
      <c r="H63" s="26"/>
    </row>
    <row r="64" spans="1:8" ht="31.5" customHeight="1">
      <c r="A64" s="41">
        <v>58</v>
      </c>
      <c r="B64" s="30">
        <v>44096</v>
      </c>
      <c r="C64" s="31">
        <v>2338</v>
      </c>
      <c r="D64" s="29" t="s">
        <v>72</v>
      </c>
      <c r="E64" s="31" t="s">
        <v>73</v>
      </c>
      <c r="F64" s="32">
        <v>3118.75</v>
      </c>
      <c r="G64" s="218"/>
      <c r="H64" s="219"/>
    </row>
    <row r="65" spans="1:7" ht="42" customHeight="1">
      <c r="A65" s="31">
        <v>59</v>
      </c>
      <c r="B65" s="30">
        <v>44096</v>
      </c>
      <c r="C65" s="31">
        <v>2339</v>
      </c>
      <c r="D65" s="31" t="s">
        <v>74</v>
      </c>
      <c r="E65" s="31" t="s">
        <v>75</v>
      </c>
      <c r="F65" s="32">
        <v>16748.400000000001</v>
      </c>
    </row>
    <row r="66" spans="1:7" ht="33" customHeight="1">
      <c r="A66" s="31">
        <v>60</v>
      </c>
      <c r="B66" s="30">
        <v>44096</v>
      </c>
      <c r="C66" s="31">
        <v>2340</v>
      </c>
      <c r="D66" s="31" t="s">
        <v>9</v>
      </c>
      <c r="E66" s="31" t="s">
        <v>76</v>
      </c>
      <c r="F66" s="32">
        <v>84.15</v>
      </c>
    </row>
    <row r="67" spans="1:7" ht="27" customHeight="1">
      <c r="A67" s="31">
        <v>61</v>
      </c>
      <c r="B67" s="30">
        <v>44096</v>
      </c>
      <c r="C67" s="31">
        <v>2347</v>
      </c>
      <c r="D67" s="31" t="s">
        <v>21</v>
      </c>
      <c r="E67" s="31" t="s">
        <v>79</v>
      </c>
      <c r="F67" s="32">
        <v>732</v>
      </c>
    </row>
    <row r="68" spans="1:7" ht="23.25" customHeight="1">
      <c r="A68" s="41">
        <v>62</v>
      </c>
      <c r="B68" s="30">
        <v>44097</v>
      </c>
      <c r="C68" s="31">
        <v>276</v>
      </c>
      <c r="D68" s="31" t="s">
        <v>26</v>
      </c>
      <c r="E68" s="31" t="s">
        <v>111</v>
      </c>
      <c r="F68" s="32">
        <v>99.96</v>
      </c>
    </row>
    <row r="69" spans="1:7" ht="32.25" customHeight="1">
      <c r="A69" s="31">
        <v>63</v>
      </c>
      <c r="B69" s="30">
        <v>44097</v>
      </c>
      <c r="C69" s="31">
        <v>2392</v>
      </c>
      <c r="D69" s="31" t="s">
        <v>80</v>
      </c>
      <c r="E69" s="31" t="s">
        <v>81</v>
      </c>
      <c r="F69" s="32">
        <v>281.89999999999998</v>
      </c>
    </row>
    <row r="70" spans="1:7" ht="38.25" customHeight="1">
      <c r="A70" s="31">
        <v>64</v>
      </c>
      <c r="B70" s="30">
        <v>44097</v>
      </c>
      <c r="C70" s="31">
        <v>2393</v>
      </c>
      <c r="D70" s="31" t="s">
        <v>82</v>
      </c>
      <c r="E70" s="31" t="s">
        <v>83</v>
      </c>
      <c r="F70" s="32">
        <v>807.18</v>
      </c>
    </row>
    <row r="71" spans="1:7" ht="36.75" customHeight="1">
      <c r="A71" s="31">
        <v>65</v>
      </c>
      <c r="B71" s="30">
        <v>44099</v>
      </c>
      <c r="C71" s="31">
        <v>2426</v>
      </c>
      <c r="D71" s="31" t="s">
        <v>77</v>
      </c>
      <c r="E71" s="31" t="s">
        <v>84</v>
      </c>
      <c r="F71" s="32">
        <v>879.82</v>
      </c>
    </row>
    <row r="72" spans="1:7" ht="27" customHeight="1">
      <c r="A72" s="41">
        <v>66</v>
      </c>
      <c r="B72" s="30">
        <v>44099</v>
      </c>
      <c r="C72" s="31">
        <v>2427</v>
      </c>
      <c r="D72" s="31" t="s">
        <v>78</v>
      </c>
      <c r="E72" s="31" t="s">
        <v>112</v>
      </c>
      <c r="F72" s="32">
        <v>300</v>
      </c>
    </row>
    <row r="73" spans="1:7" ht="47.25" customHeight="1">
      <c r="A73" s="31">
        <v>67</v>
      </c>
      <c r="B73" s="30">
        <v>44099</v>
      </c>
      <c r="C73" s="31">
        <v>2449</v>
      </c>
      <c r="D73" s="31" t="s">
        <v>51</v>
      </c>
      <c r="E73" s="31" t="s">
        <v>191</v>
      </c>
      <c r="F73" s="32">
        <v>1500</v>
      </c>
    </row>
    <row r="74" spans="1:7" ht="37.5" customHeight="1">
      <c r="A74" s="31">
        <v>68</v>
      </c>
      <c r="B74" s="30">
        <v>44099</v>
      </c>
      <c r="C74" s="31">
        <v>2450</v>
      </c>
      <c r="D74" s="31" t="s">
        <v>77</v>
      </c>
      <c r="E74" s="31" t="s">
        <v>85</v>
      </c>
      <c r="F74" s="32">
        <v>37016.06</v>
      </c>
    </row>
    <row r="75" spans="1:7" ht="51" customHeight="1">
      <c r="A75" s="31">
        <v>69</v>
      </c>
      <c r="B75" s="30">
        <v>44099</v>
      </c>
      <c r="C75" s="31">
        <v>2451</v>
      </c>
      <c r="D75" s="31" t="s">
        <v>77</v>
      </c>
      <c r="E75" s="31" t="s">
        <v>192</v>
      </c>
      <c r="F75" s="32">
        <v>1845.48</v>
      </c>
    </row>
    <row r="76" spans="1:7" ht="39.75" customHeight="1">
      <c r="A76" s="41">
        <v>70</v>
      </c>
      <c r="B76" s="30">
        <v>44099</v>
      </c>
      <c r="C76" s="31">
        <v>2452</v>
      </c>
      <c r="D76" s="31" t="s">
        <v>77</v>
      </c>
      <c r="E76" s="31" t="s">
        <v>86</v>
      </c>
      <c r="F76" s="32">
        <v>7645.15</v>
      </c>
    </row>
    <row r="77" spans="1:7" ht="25.5" customHeight="1">
      <c r="A77" s="31">
        <v>71</v>
      </c>
      <c r="B77" s="30">
        <v>44099</v>
      </c>
      <c r="C77" s="31">
        <v>2453</v>
      </c>
      <c r="D77" s="31" t="s">
        <v>87</v>
      </c>
      <c r="E77" s="31" t="s">
        <v>88</v>
      </c>
      <c r="F77" s="32">
        <v>357</v>
      </c>
    </row>
    <row r="78" spans="1:7" ht="34.5" customHeight="1">
      <c r="A78" s="31">
        <v>72</v>
      </c>
      <c r="B78" s="30">
        <v>44099</v>
      </c>
      <c r="C78" s="31">
        <v>2454</v>
      </c>
      <c r="D78" s="31" t="s">
        <v>21</v>
      </c>
      <c r="E78" s="31" t="s">
        <v>113</v>
      </c>
      <c r="F78" s="32">
        <v>45.83</v>
      </c>
    </row>
    <row r="79" spans="1:7" ht="33" customHeight="1">
      <c r="A79" s="31">
        <v>73</v>
      </c>
      <c r="B79" s="30">
        <v>44099</v>
      </c>
      <c r="C79" s="31">
        <v>2455</v>
      </c>
      <c r="D79" s="31" t="s">
        <v>89</v>
      </c>
      <c r="E79" s="31" t="s">
        <v>114</v>
      </c>
      <c r="F79" s="32">
        <v>196.69</v>
      </c>
    </row>
    <row r="80" spans="1:7" ht="42" customHeight="1">
      <c r="A80" s="41">
        <v>74</v>
      </c>
      <c r="B80" s="30">
        <v>44099</v>
      </c>
      <c r="C80" s="31">
        <v>2478</v>
      </c>
      <c r="D80" s="31" t="s">
        <v>77</v>
      </c>
      <c r="E80" s="31" t="s">
        <v>115</v>
      </c>
      <c r="F80" s="32">
        <v>57.36</v>
      </c>
      <c r="G80" s="26"/>
    </row>
    <row r="81" spans="1:16" ht="24.75" customHeight="1">
      <c r="A81" s="31">
        <v>75</v>
      </c>
      <c r="B81" s="30">
        <v>44099</v>
      </c>
      <c r="C81" s="31">
        <v>2479</v>
      </c>
      <c r="D81" s="31" t="s">
        <v>90</v>
      </c>
      <c r="E81" s="31" t="s">
        <v>91</v>
      </c>
      <c r="F81" s="32">
        <v>15866.67</v>
      </c>
    </row>
    <row r="82" spans="1:16" ht="37.5" customHeight="1">
      <c r="A82" s="31">
        <v>76</v>
      </c>
      <c r="B82" s="30">
        <v>44102</v>
      </c>
      <c r="C82" s="31">
        <v>1531</v>
      </c>
      <c r="D82" s="33" t="s">
        <v>10</v>
      </c>
      <c r="E82" s="31" t="s">
        <v>92</v>
      </c>
      <c r="F82" s="32">
        <v>-35.33</v>
      </c>
    </row>
    <row r="83" spans="1:16" ht="36.75" customHeight="1">
      <c r="A83" s="31">
        <v>77</v>
      </c>
      <c r="B83" s="30">
        <v>44103</v>
      </c>
      <c r="C83" s="31">
        <v>1535</v>
      </c>
      <c r="D83" s="33" t="s">
        <v>10</v>
      </c>
      <c r="E83" s="31" t="s">
        <v>93</v>
      </c>
      <c r="F83" s="32">
        <v>-524.88</v>
      </c>
    </row>
    <row r="84" spans="1:16" ht="36.75" customHeight="1">
      <c r="A84" s="41">
        <v>78</v>
      </c>
      <c r="B84" s="30">
        <v>44103</v>
      </c>
      <c r="C84" s="31">
        <v>1537</v>
      </c>
      <c r="D84" s="33" t="s">
        <v>10</v>
      </c>
      <c r="E84" s="31" t="s">
        <v>94</v>
      </c>
      <c r="F84" s="32">
        <v>-556.15</v>
      </c>
    </row>
    <row r="85" spans="1:16" ht="40.5" customHeight="1">
      <c r="A85" s="31">
        <v>79</v>
      </c>
      <c r="B85" s="30">
        <v>44103</v>
      </c>
      <c r="C85" s="31">
        <v>3556</v>
      </c>
      <c r="D85" s="33" t="s">
        <v>10</v>
      </c>
      <c r="E85" s="31" t="s">
        <v>193</v>
      </c>
      <c r="F85" s="32">
        <v>-1618.11</v>
      </c>
    </row>
    <row r="86" spans="1:16" ht="37.5" customHeight="1">
      <c r="A86" s="31">
        <v>80</v>
      </c>
      <c r="B86" s="30">
        <v>44103</v>
      </c>
      <c r="C86" s="31">
        <v>3557</v>
      </c>
      <c r="D86" s="33" t="s">
        <v>10</v>
      </c>
      <c r="E86" s="31" t="s">
        <v>194</v>
      </c>
      <c r="F86" s="32">
        <v>-6.07</v>
      </c>
    </row>
    <row r="87" spans="1:16" ht="37.5" customHeight="1">
      <c r="A87" s="31">
        <v>81</v>
      </c>
      <c r="B87" s="30">
        <v>44103</v>
      </c>
      <c r="C87" s="31">
        <v>3558</v>
      </c>
      <c r="D87" s="33" t="s">
        <v>10</v>
      </c>
      <c r="E87" s="31" t="s">
        <v>116</v>
      </c>
      <c r="F87" s="32">
        <v>-4054.72</v>
      </c>
    </row>
    <row r="88" spans="1:16" ht="33">
      <c r="A88" s="41">
        <v>82</v>
      </c>
      <c r="B88" s="30">
        <v>44103</v>
      </c>
      <c r="C88" s="31">
        <v>3559</v>
      </c>
      <c r="D88" s="33" t="s">
        <v>10</v>
      </c>
      <c r="E88" s="31" t="s">
        <v>195</v>
      </c>
      <c r="F88" s="32">
        <v>-411.87</v>
      </c>
    </row>
    <row r="89" spans="1:16" ht="19.5" customHeight="1">
      <c r="A89" s="31">
        <v>83</v>
      </c>
      <c r="B89" s="30">
        <v>44103</v>
      </c>
      <c r="C89" s="31">
        <v>2491</v>
      </c>
      <c r="D89" s="31" t="s">
        <v>78</v>
      </c>
      <c r="E89" s="31" t="s">
        <v>96</v>
      </c>
      <c r="F89" s="32">
        <v>1086.29</v>
      </c>
    </row>
    <row r="90" spans="1:16" ht="20.25" customHeight="1">
      <c r="A90" s="31">
        <v>84</v>
      </c>
      <c r="B90" s="30">
        <v>44103</v>
      </c>
      <c r="C90" s="31">
        <v>2492</v>
      </c>
      <c r="D90" s="31" t="s">
        <v>78</v>
      </c>
      <c r="E90" s="31" t="s">
        <v>97</v>
      </c>
      <c r="F90" s="32">
        <v>1986.65</v>
      </c>
    </row>
    <row r="91" spans="1:16">
      <c r="A91" s="31">
        <v>85</v>
      </c>
      <c r="B91" s="30">
        <v>44103</v>
      </c>
      <c r="C91" s="31">
        <v>2493</v>
      </c>
      <c r="D91" s="31" t="s">
        <v>65</v>
      </c>
      <c r="E91" s="31" t="s">
        <v>98</v>
      </c>
      <c r="F91" s="32">
        <v>18000.060000000001</v>
      </c>
    </row>
    <row r="92" spans="1:16" ht="51" customHeight="1">
      <c r="A92" s="41">
        <v>86</v>
      </c>
      <c r="B92" s="30">
        <v>44103</v>
      </c>
      <c r="C92" s="31">
        <v>2503</v>
      </c>
      <c r="D92" s="31" t="s">
        <v>99</v>
      </c>
      <c r="E92" s="31" t="s">
        <v>100</v>
      </c>
      <c r="F92" s="32">
        <v>37200.870000000003</v>
      </c>
    </row>
    <row r="93" spans="1:16" ht="31.5" customHeight="1">
      <c r="A93" s="31">
        <v>87</v>
      </c>
      <c r="B93" s="30">
        <v>44104</v>
      </c>
      <c r="C93" s="31">
        <v>2483</v>
      </c>
      <c r="D93" s="31" t="s">
        <v>117</v>
      </c>
      <c r="E93" s="31" t="s">
        <v>137</v>
      </c>
      <c r="F93" s="32">
        <v>12786.36</v>
      </c>
    </row>
    <row r="94" spans="1:16" ht="36" customHeight="1">
      <c r="A94" s="31">
        <v>88</v>
      </c>
      <c r="B94" s="30">
        <v>44104</v>
      </c>
      <c r="C94" s="31">
        <v>2484</v>
      </c>
      <c r="D94" s="31" t="s">
        <v>119</v>
      </c>
      <c r="E94" s="31" t="s">
        <v>128</v>
      </c>
      <c r="F94" s="32">
        <v>10630.13</v>
      </c>
      <c r="G94" s="26"/>
    </row>
    <row r="95" spans="1:16" ht="27.75" customHeight="1">
      <c r="A95" s="31">
        <v>89</v>
      </c>
      <c r="B95" s="30">
        <v>44104</v>
      </c>
      <c r="C95" s="31">
        <v>2485</v>
      </c>
      <c r="D95" s="43" t="s">
        <v>118</v>
      </c>
      <c r="E95" s="31" t="s">
        <v>129</v>
      </c>
      <c r="F95" s="32">
        <v>48745.9</v>
      </c>
      <c r="G95" s="53"/>
      <c r="H95" s="46"/>
      <c r="I95" s="46"/>
      <c r="J95" s="46"/>
      <c r="K95" s="46"/>
      <c r="L95" s="46"/>
      <c r="M95" s="46"/>
      <c r="N95" s="46"/>
      <c r="O95" s="46"/>
      <c r="P95" s="46"/>
    </row>
    <row r="96" spans="1:16" s="29" customFormat="1" ht="36.75" customHeight="1">
      <c r="A96" s="41">
        <v>90</v>
      </c>
      <c r="B96" s="30">
        <v>44104</v>
      </c>
      <c r="C96" s="31">
        <v>2486</v>
      </c>
      <c r="D96" s="31" t="s">
        <v>120</v>
      </c>
      <c r="E96" s="31" t="s">
        <v>130</v>
      </c>
      <c r="F96" s="32">
        <v>3507.02</v>
      </c>
      <c r="G96" s="53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33">
      <c r="A97" s="31">
        <v>91</v>
      </c>
      <c r="B97" s="30">
        <v>44104</v>
      </c>
      <c r="C97" s="31">
        <v>2487</v>
      </c>
      <c r="D97" s="41" t="s">
        <v>121</v>
      </c>
      <c r="E97" s="31" t="s">
        <v>131</v>
      </c>
      <c r="F97" s="32">
        <v>251.7</v>
      </c>
      <c r="G97" s="53"/>
      <c r="H97" s="46"/>
      <c r="I97" s="46"/>
      <c r="J97" s="46"/>
      <c r="K97" s="46"/>
      <c r="L97" s="46"/>
      <c r="M97" s="46"/>
      <c r="N97" s="46"/>
      <c r="O97" s="46"/>
      <c r="P97" s="46"/>
    </row>
    <row r="98" spans="1:16" ht="33">
      <c r="A98" s="31">
        <v>92</v>
      </c>
      <c r="B98" s="30">
        <v>44104</v>
      </c>
      <c r="C98" s="31">
        <v>2488</v>
      </c>
      <c r="D98" s="31" t="s">
        <v>122</v>
      </c>
      <c r="E98" s="31" t="s">
        <v>132</v>
      </c>
      <c r="F98" s="32">
        <v>151.02000000000001</v>
      </c>
    </row>
    <row r="99" spans="1:16" ht="33" customHeight="1">
      <c r="A99" s="31">
        <v>93</v>
      </c>
      <c r="B99" s="30">
        <v>44104</v>
      </c>
      <c r="C99" s="31">
        <v>2489</v>
      </c>
      <c r="D99" s="31" t="s">
        <v>95</v>
      </c>
      <c r="E99" s="31" t="s">
        <v>133</v>
      </c>
      <c r="F99" s="32">
        <v>125.85</v>
      </c>
    </row>
    <row r="100" spans="1:16" ht="33">
      <c r="A100" s="41">
        <v>94</v>
      </c>
      <c r="B100" s="30">
        <v>44104</v>
      </c>
      <c r="C100" s="31">
        <v>2495</v>
      </c>
      <c r="D100" s="31" t="s">
        <v>77</v>
      </c>
      <c r="E100" s="31" t="s">
        <v>123</v>
      </c>
      <c r="F100" s="32">
        <v>1012.55</v>
      </c>
    </row>
    <row r="101" spans="1:16" ht="33">
      <c r="A101" s="31">
        <v>95</v>
      </c>
      <c r="B101" s="30">
        <v>44104</v>
      </c>
      <c r="C101" s="31">
        <v>2496</v>
      </c>
      <c r="D101" s="31" t="s">
        <v>77</v>
      </c>
      <c r="E101" s="31" t="s">
        <v>124</v>
      </c>
      <c r="F101" s="32">
        <v>45421.3</v>
      </c>
    </row>
    <row r="102" spans="1:16" ht="33">
      <c r="A102" s="31">
        <v>96</v>
      </c>
      <c r="B102" s="30">
        <v>44104</v>
      </c>
      <c r="C102" s="31">
        <v>2497</v>
      </c>
      <c r="D102" s="31" t="s">
        <v>77</v>
      </c>
      <c r="E102" s="31" t="s">
        <v>196</v>
      </c>
      <c r="F102" s="55">
        <v>2048.9699999999998</v>
      </c>
    </row>
    <row r="103" spans="1:16" ht="33">
      <c r="A103" s="31">
        <v>97</v>
      </c>
      <c r="B103" s="30">
        <v>44104</v>
      </c>
      <c r="C103" s="31">
        <v>2498</v>
      </c>
      <c r="D103" s="31" t="s">
        <v>77</v>
      </c>
      <c r="E103" s="31" t="s">
        <v>125</v>
      </c>
      <c r="F103" s="32">
        <v>7461.5</v>
      </c>
    </row>
    <row r="104" spans="1:16" ht="33">
      <c r="A104" s="41">
        <v>98</v>
      </c>
      <c r="B104" s="30">
        <v>44104</v>
      </c>
      <c r="C104" s="31">
        <v>2499</v>
      </c>
      <c r="D104" s="31" t="s">
        <v>77</v>
      </c>
      <c r="E104" s="31" t="s">
        <v>197</v>
      </c>
      <c r="F104" s="32">
        <v>63.66</v>
      </c>
    </row>
    <row r="105" spans="1:16">
      <c r="A105" s="31">
        <v>99</v>
      </c>
      <c r="B105" s="30">
        <v>44104</v>
      </c>
      <c r="C105" s="31">
        <v>2505</v>
      </c>
      <c r="D105" s="29" t="s">
        <v>126</v>
      </c>
      <c r="E105" s="31" t="s">
        <v>136</v>
      </c>
      <c r="F105" s="32">
        <v>10999.29</v>
      </c>
    </row>
    <row r="106" spans="1:16">
      <c r="A106" s="31">
        <v>100</v>
      </c>
      <c r="B106" s="30">
        <v>44104</v>
      </c>
      <c r="C106" s="31">
        <v>2506</v>
      </c>
      <c r="D106" s="29" t="s">
        <v>134</v>
      </c>
      <c r="E106" s="31" t="s">
        <v>135</v>
      </c>
      <c r="F106" s="32">
        <v>8843.06</v>
      </c>
    </row>
    <row r="107" spans="1:16">
      <c r="A107" s="31">
        <v>101</v>
      </c>
      <c r="B107" s="30">
        <v>44104</v>
      </c>
      <c r="C107" s="31">
        <v>2507</v>
      </c>
      <c r="D107" s="29" t="s">
        <v>138</v>
      </c>
      <c r="E107" s="31" t="s">
        <v>135</v>
      </c>
      <c r="F107" s="32">
        <v>12939.4</v>
      </c>
    </row>
    <row r="108" spans="1:16" ht="33">
      <c r="A108" s="41">
        <v>102</v>
      </c>
      <c r="B108" s="30">
        <v>44104</v>
      </c>
      <c r="C108" s="31">
        <v>2510</v>
      </c>
      <c r="D108" s="31" t="s">
        <v>176</v>
      </c>
      <c r="E108" s="31" t="s">
        <v>139</v>
      </c>
      <c r="F108" s="32">
        <v>26</v>
      </c>
    </row>
    <row r="109" spans="1:16" ht="25.5" customHeight="1" thickBot="1">
      <c r="A109" s="31">
        <v>103</v>
      </c>
      <c r="B109" s="54">
        <v>44104</v>
      </c>
      <c r="C109" s="43">
        <v>2519</v>
      </c>
      <c r="D109" s="68" t="s">
        <v>127</v>
      </c>
      <c r="E109" s="43" t="s">
        <v>140</v>
      </c>
      <c r="F109" s="55">
        <v>2109.8000000000002</v>
      </c>
    </row>
    <row r="110" spans="1:16" ht="17.25" thickBot="1">
      <c r="A110" s="45"/>
      <c r="B110" s="69"/>
      <c r="C110" s="69"/>
      <c r="D110" s="69"/>
      <c r="E110" s="23" t="s">
        <v>141</v>
      </c>
      <c r="F110" s="52">
        <f>SUM(F7:F109)</f>
        <v>424769.49999999994</v>
      </c>
    </row>
  </sheetData>
  <mergeCells count="10">
    <mergeCell ref="G11:H11"/>
    <mergeCell ref="G12:H12"/>
    <mergeCell ref="G64:H64"/>
    <mergeCell ref="G27:H27"/>
    <mergeCell ref="G22:H22"/>
    <mergeCell ref="G13:H13"/>
    <mergeCell ref="G24:H24"/>
    <mergeCell ref="G23:H23"/>
    <mergeCell ref="G25:H25"/>
    <mergeCell ref="G26:H26"/>
  </mergeCells>
  <pageMargins left="0.27559055118110237" right="0.11811023622047245" top="0.55118110236220474" bottom="0.55118110236220474" header="0.31496062992125984" footer="0.31496062992125984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"/>
  <sheetViews>
    <sheetView tabSelected="1" topLeftCell="A4" workbookViewId="0">
      <selection activeCell="A5" sqref="A5"/>
    </sheetView>
  </sheetViews>
  <sheetFormatPr defaultRowHeight="15"/>
  <cols>
    <col min="2" max="2" width="13.28515625" customWidth="1"/>
    <col min="3" max="3" width="15.5703125" customWidth="1"/>
    <col min="4" max="4" width="23.7109375" customWidth="1"/>
    <col min="5" max="5" width="25.7109375" customWidth="1"/>
    <col min="6" max="6" width="13" customWidth="1"/>
  </cols>
  <sheetData>
    <row r="1" spans="1:6" ht="16.5">
      <c r="A1" s="2"/>
      <c r="B1" s="2"/>
      <c r="C1" s="2"/>
      <c r="D1" s="2"/>
      <c r="E1" s="3"/>
      <c r="F1" s="11"/>
    </row>
    <row r="2" spans="1:6" ht="16.5">
      <c r="A2" s="1" t="s">
        <v>0</v>
      </c>
      <c r="B2" s="1"/>
      <c r="C2" s="1"/>
      <c r="D2" s="1"/>
      <c r="E2" s="3"/>
      <c r="F2" s="11"/>
    </row>
    <row r="3" spans="1:6" ht="16.5">
      <c r="A3" s="1" t="s">
        <v>1</v>
      </c>
      <c r="B3" s="1"/>
      <c r="C3" s="1"/>
      <c r="D3" s="1"/>
      <c r="E3" s="3"/>
      <c r="F3" s="11"/>
    </row>
    <row r="4" spans="1:6" ht="16.5">
      <c r="A4" s="1" t="s">
        <v>304</v>
      </c>
      <c r="B4" s="1"/>
      <c r="C4" s="1"/>
      <c r="D4" s="1"/>
      <c r="E4" s="3"/>
      <c r="F4" s="11"/>
    </row>
    <row r="5" spans="1:6" ht="17.25" thickBot="1">
      <c r="A5" s="4"/>
      <c r="B5" s="4"/>
      <c r="C5" s="4"/>
      <c r="D5" s="1" t="s">
        <v>22</v>
      </c>
      <c r="E5" s="1"/>
      <c r="F5" s="12"/>
    </row>
    <row r="6" spans="1:6" ht="68.25" customHeight="1" thickBot="1">
      <c r="A6" s="8" t="s">
        <v>4</v>
      </c>
      <c r="B6" s="9" t="s">
        <v>8</v>
      </c>
      <c r="C6" s="5" t="s">
        <v>5</v>
      </c>
      <c r="D6" s="10" t="s">
        <v>2</v>
      </c>
      <c r="E6" s="6" t="s">
        <v>6</v>
      </c>
      <c r="F6" s="13" t="s">
        <v>7</v>
      </c>
    </row>
    <row r="7" spans="1:6" ht="71.25" customHeight="1" thickBot="1">
      <c r="A7" s="20">
        <v>1</v>
      </c>
      <c r="B7" s="16">
        <v>44096</v>
      </c>
      <c r="C7" s="17">
        <v>2348</v>
      </c>
      <c r="D7" s="19" t="s">
        <v>9</v>
      </c>
      <c r="E7" s="19" t="s">
        <v>144</v>
      </c>
      <c r="F7" s="18">
        <v>31220</v>
      </c>
    </row>
    <row r="8" spans="1:6" ht="39" customHeight="1" thickBot="1">
      <c r="A8" s="21"/>
      <c r="B8" s="22"/>
      <c r="C8" s="23" t="s">
        <v>145</v>
      </c>
      <c r="D8" s="24"/>
      <c r="E8" s="24"/>
      <c r="F8" s="25">
        <f>SUM(F7)</f>
        <v>31220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E3C56-4F67-44E6-B1E8-A94DD5FA4AA3}">
  <dimension ref="A1:AG10"/>
  <sheetViews>
    <sheetView workbookViewId="0">
      <selection activeCell="E24" sqref="E24"/>
    </sheetView>
  </sheetViews>
  <sheetFormatPr defaultRowHeight="16.5"/>
  <cols>
    <col min="1" max="1" width="10.5703125" style="2" customWidth="1"/>
    <col min="2" max="2" width="14" style="2" customWidth="1"/>
    <col min="3" max="3" width="19.85546875" style="2" customWidth="1"/>
    <col min="4" max="4" width="31.140625" style="141" customWidth="1"/>
    <col min="5" max="5" width="81.42578125" style="141" customWidth="1"/>
    <col min="6" max="6" width="18.5703125" style="2" customWidth="1"/>
    <col min="7" max="257" width="9.140625" style="2"/>
    <col min="258" max="258" width="15.140625" style="2" customWidth="1"/>
    <col min="259" max="259" width="9.140625" style="2"/>
    <col min="260" max="260" width="11.140625" style="2" customWidth="1"/>
    <col min="261" max="261" width="11.7109375" style="2" bestFit="1" customWidth="1"/>
    <col min="262" max="262" width="115.7109375" style="2" customWidth="1"/>
    <col min="263" max="513" width="9.140625" style="2"/>
    <col min="514" max="514" width="15.140625" style="2" customWidth="1"/>
    <col min="515" max="515" width="9.140625" style="2"/>
    <col min="516" max="516" width="11.140625" style="2" customWidth="1"/>
    <col min="517" max="517" width="11.7109375" style="2" bestFit="1" customWidth="1"/>
    <col min="518" max="518" width="115.7109375" style="2" customWidth="1"/>
    <col min="519" max="769" width="9.140625" style="2"/>
    <col min="770" max="770" width="15.140625" style="2" customWidth="1"/>
    <col min="771" max="771" width="9.140625" style="2"/>
    <col min="772" max="772" width="11.140625" style="2" customWidth="1"/>
    <col min="773" max="773" width="11.7109375" style="2" bestFit="1" customWidth="1"/>
    <col min="774" max="774" width="115.7109375" style="2" customWidth="1"/>
    <col min="775" max="1025" width="9.140625" style="2"/>
    <col min="1026" max="1026" width="15.140625" style="2" customWidth="1"/>
    <col min="1027" max="1027" width="9.140625" style="2"/>
    <col min="1028" max="1028" width="11.140625" style="2" customWidth="1"/>
    <col min="1029" max="1029" width="11.7109375" style="2" bestFit="1" customWidth="1"/>
    <col min="1030" max="1030" width="115.7109375" style="2" customWidth="1"/>
    <col min="1031" max="1281" width="9.140625" style="2"/>
    <col min="1282" max="1282" width="15.140625" style="2" customWidth="1"/>
    <col min="1283" max="1283" width="9.140625" style="2"/>
    <col min="1284" max="1284" width="11.140625" style="2" customWidth="1"/>
    <col min="1285" max="1285" width="11.7109375" style="2" bestFit="1" customWidth="1"/>
    <col min="1286" max="1286" width="115.7109375" style="2" customWidth="1"/>
    <col min="1287" max="1537" width="9.140625" style="2"/>
    <col min="1538" max="1538" width="15.140625" style="2" customWidth="1"/>
    <col min="1539" max="1539" width="9.140625" style="2"/>
    <col min="1540" max="1540" width="11.140625" style="2" customWidth="1"/>
    <col min="1541" max="1541" width="11.7109375" style="2" bestFit="1" customWidth="1"/>
    <col min="1542" max="1542" width="115.7109375" style="2" customWidth="1"/>
    <col min="1543" max="1793" width="9.140625" style="2"/>
    <col min="1794" max="1794" width="15.140625" style="2" customWidth="1"/>
    <col min="1795" max="1795" width="9.140625" style="2"/>
    <col min="1796" max="1796" width="11.140625" style="2" customWidth="1"/>
    <col min="1797" max="1797" width="11.7109375" style="2" bestFit="1" customWidth="1"/>
    <col min="1798" max="1798" width="115.7109375" style="2" customWidth="1"/>
    <col min="1799" max="2049" width="9.140625" style="2"/>
    <col min="2050" max="2050" width="15.140625" style="2" customWidth="1"/>
    <col min="2051" max="2051" width="9.140625" style="2"/>
    <col min="2052" max="2052" width="11.140625" style="2" customWidth="1"/>
    <col min="2053" max="2053" width="11.7109375" style="2" bestFit="1" customWidth="1"/>
    <col min="2054" max="2054" width="115.7109375" style="2" customWidth="1"/>
    <col min="2055" max="2305" width="9.140625" style="2"/>
    <col min="2306" max="2306" width="15.140625" style="2" customWidth="1"/>
    <col min="2307" max="2307" width="9.140625" style="2"/>
    <col min="2308" max="2308" width="11.140625" style="2" customWidth="1"/>
    <col min="2309" max="2309" width="11.7109375" style="2" bestFit="1" customWidth="1"/>
    <col min="2310" max="2310" width="115.7109375" style="2" customWidth="1"/>
    <col min="2311" max="2561" width="9.140625" style="2"/>
    <col min="2562" max="2562" width="15.140625" style="2" customWidth="1"/>
    <col min="2563" max="2563" width="9.140625" style="2"/>
    <col min="2564" max="2564" width="11.140625" style="2" customWidth="1"/>
    <col min="2565" max="2565" width="11.7109375" style="2" bestFit="1" customWidth="1"/>
    <col min="2566" max="2566" width="115.7109375" style="2" customWidth="1"/>
    <col min="2567" max="2817" width="9.140625" style="2"/>
    <col min="2818" max="2818" width="15.140625" style="2" customWidth="1"/>
    <col min="2819" max="2819" width="9.140625" style="2"/>
    <col min="2820" max="2820" width="11.140625" style="2" customWidth="1"/>
    <col min="2821" max="2821" width="11.7109375" style="2" bestFit="1" customWidth="1"/>
    <col min="2822" max="2822" width="115.7109375" style="2" customWidth="1"/>
    <col min="2823" max="3073" width="9.140625" style="2"/>
    <col min="3074" max="3074" width="15.140625" style="2" customWidth="1"/>
    <col min="3075" max="3075" width="9.140625" style="2"/>
    <col min="3076" max="3076" width="11.140625" style="2" customWidth="1"/>
    <col min="3077" max="3077" width="11.7109375" style="2" bestFit="1" customWidth="1"/>
    <col min="3078" max="3078" width="115.7109375" style="2" customWidth="1"/>
    <col min="3079" max="3329" width="9.140625" style="2"/>
    <col min="3330" max="3330" width="15.140625" style="2" customWidth="1"/>
    <col min="3331" max="3331" width="9.140625" style="2"/>
    <col min="3332" max="3332" width="11.140625" style="2" customWidth="1"/>
    <col min="3333" max="3333" width="11.7109375" style="2" bestFit="1" customWidth="1"/>
    <col min="3334" max="3334" width="115.7109375" style="2" customWidth="1"/>
    <col min="3335" max="3585" width="9.140625" style="2"/>
    <col min="3586" max="3586" width="15.140625" style="2" customWidth="1"/>
    <col min="3587" max="3587" width="9.140625" style="2"/>
    <col min="3588" max="3588" width="11.140625" style="2" customWidth="1"/>
    <col min="3589" max="3589" width="11.7109375" style="2" bestFit="1" customWidth="1"/>
    <col min="3590" max="3590" width="115.7109375" style="2" customWidth="1"/>
    <col min="3591" max="3841" width="9.140625" style="2"/>
    <col min="3842" max="3842" width="15.140625" style="2" customWidth="1"/>
    <col min="3843" max="3843" width="9.140625" style="2"/>
    <col min="3844" max="3844" width="11.140625" style="2" customWidth="1"/>
    <col min="3845" max="3845" width="11.7109375" style="2" bestFit="1" customWidth="1"/>
    <col min="3846" max="3846" width="115.7109375" style="2" customWidth="1"/>
    <col min="3847" max="4097" width="9.140625" style="2"/>
    <col min="4098" max="4098" width="15.140625" style="2" customWidth="1"/>
    <col min="4099" max="4099" width="9.140625" style="2"/>
    <col min="4100" max="4100" width="11.140625" style="2" customWidth="1"/>
    <col min="4101" max="4101" width="11.7109375" style="2" bestFit="1" customWidth="1"/>
    <col min="4102" max="4102" width="115.7109375" style="2" customWidth="1"/>
    <col min="4103" max="4353" width="9.140625" style="2"/>
    <col min="4354" max="4354" width="15.140625" style="2" customWidth="1"/>
    <col min="4355" max="4355" width="9.140625" style="2"/>
    <col min="4356" max="4356" width="11.140625" style="2" customWidth="1"/>
    <col min="4357" max="4357" width="11.7109375" style="2" bestFit="1" customWidth="1"/>
    <col min="4358" max="4358" width="115.7109375" style="2" customWidth="1"/>
    <col min="4359" max="4609" width="9.140625" style="2"/>
    <col min="4610" max="4610" width="15.140625" style="2" customWidth="1"/>
    <col min="4611" max="4611" width="9.140625" style="2"/>
    <col min="4612" max="4612" width="11.140625" style="2" customWidth="1"/>
    <col min="4613" max="4613" width="11.7109375" style="2" bestFit="1" customWidth="1"/>
    <col min="4614" max="4614" width="115.7109375" style="2" customWidth="1"/>
    <col min="4615" max="4865" width="9.140625" style="2"/>
    <col min="4866" max="4866" width="15.140625" style="2" customWidth="1"/>
    <col min="4867" max="4867" width="9.140625" style="2"/>
    <col min="4868" max="4868" width="11.140625" style="2" customWidth="1"/>
    <col min="4869" max="4869" width="11.7109375" style="2" bestFit="1" customWidth="1"/>
    <col min="4870" max="4870" width="115.7109375" style="2" customWidth="1"/>
    <col min="4871" max="5121" width="9.140625" style="2"/>
    <col min="5122" max="5122" width="15.140625" style="2" customWidth="1"/>
    <col min="5123" max="5123" width="9.140625" style="2"/>
    <col min="5124" max="5124" width="11.140625" style="2" customWidth="1"/>
    <col min="5125" max="5125" width="11.7109375" style="2" bestFit="1" customWidth="1"/>
    <col min="5126" max="5126" width="115.7109375" style="2" customWidth="1"/>
    <col min="5127" max="5377" width="9.140625" style="2"/>
    <col min="5378" max="5378" width="15.140625" style="2" customWidth="1"/>
    <col min="5379" max="5379" width="9.140625" style="2"/>
    <col min="5380" max="5380" width="11.140625" style="2" customWidth="1"/>
    <col min="5381" max="5381" width="11.7109375" style="2" bestFit="1" customWidth="1"/>
    <col min="5382" max="5382" width="115.7109375" style="2" customWidth="1"/>
    <col min="5383" max="5633" width="9.140625" style="2"/>
    <col min="5634" max="5634" width="15.140625" style="2" customWidth="1"/>
    <col min="5635" max="5635" width="9.140625" style="2"/>
    <col min="5636" max="5636" width="11.140625" style="2" customWidth="1"/>
    <col min="5637" max="5637" width="11.7109375" style="2" bestFit="1" customWidth="1"/>
    <col min="5638" max="5638" width="115.7109375" style="2" customWidth="1"/>
    <col min="5639" max="5889" width="9.140625" style="2"/>
    <col min="5890" max="5890" width="15.140625" style="2" customWidth="1"/>
    <col min="5891" max="5891" width="9.140625" style="2"/>
    <col min="5892" max="5892" width="11.140625" style="2" customWidth="1"/>
    <col min="5893" max="5893" width="11.7109375" style="2" bestFit="1" customWidth="1"/>
    <col min="5894" max="5894" width="115.7109375" style="2" customWidth="1"/>
    <col min="5895" max="6145" width="9.140625" style="2"/>
    <col min="6146" max="6146" width="15.140625" style="2" customWidth="1"/>
    <col min="6147" max="6147" width="9.140625" style="2"/>
    <col min="6148" max="6148" width="11.140625" style="2" customWidth="1"/>
    <col min="6149" max="6149" width="11.7109375" style="2" bestFit="1" customWidth="1"/>
    <col min="6150" max="6150" width="115.7109375" style="2" customWidth="1"/>
    <col min="6151" max="6401" width="9.140625" style="2"/>
    <col min="6402" max="6402" width="15.140625" style="2" customWidth="1"/>
    <col min="6403" max="6403" width="9.140625" style="2"/>
    <col min="6404" max="6404" width="11.140625" style="2" customWidth="1"/>
    <col min="6405" max="6405" width="11.7109375" style="2" bestFit="1" customWidth="1"/>
    <col min="6406" max="6406" width="115.7109375" style="2" customWidth="1"/>
    <col min="6407" max="6657" width="9.140625" style="2"/>
    <col min="6658" max="6658" width="15.140625" style="2" customWidth="1"/>
    <col min="6659" max="6659" width="9.140625" style="2"/>
    <col min="6660" max="6660" width="11.140625" style="2" customWidth="1"/>
    <col min="6661" max="6661" width="11.7109375" style="2" bestFit="1" customWidth="1"/>
    <col min="6662" max="6662" width="115.7109375" style="2" customWidth="1"/>
    <col min="6663" max="6913" width="9.140625" style="2"/>
    <col min="6914" max="6914" width="15.140625" style="2" customWidth="1"/>
    <col min="6915" max="6915" width="9.140625" style="2"/>
    <col min="6916" max="6916" width="11.140625" style="2" customWidth="1"/>
    <col min="6917" max="6917" width="11.7109375" style="2" bestFit="1" customWidth="1"/>
    <col min="6918" max="6918" width="115.7109375" style="2" customWidth="1"/>
    <col min="6919" max="7169" width="9.140625" style="2"/>
    <col min="7170" max="7170" width="15.140625" style="2" customWidth="1"/>
    <col min="7171" max="7171" width="9.140625" style="2"/>
    <col min="7172" max="7172" width="11.140625" style="2" customWidth="1"/>
    <col min="7173" max="7173" width="11.7109375" style="2" bestFit="1" customWidth="1"/>
    <col min="7174" max="7174" width="115.7109375" style="2" customWidth="1"/>
    <col min="7175" max="7425" width="9.140625" style="2"/>
    <col min="7426" max="7426" width="15.140625" style="2" customWidth="1"/>
    <col min="7427" max="7427" width="9.140625" style="2"/>
    <col min="7428" max="7428" width="11.140625" style="2" customWidth="1"/>
    <col min="7429" max="7429" width="11.7109375" style="2" bestFit="1" customWidth="1"/>
    <col min="7430" max="7430" width="115.7109375" style="2" customWidth="1"/>
    <col min="7431" max="7681" width="9.140625" style="2"/>
    <col min="7682" max="7682" width="15.140625" style="2" customWidth="1"/>
    <col min="7683" max="7683" width="9.140625" style="2"/>
    <col min="7684" max="7684" width="11.140625" style="2" customWidth="1"/>
    <col min="7685" max="7685" width="11.7109375" style="2" bestFit="1" customWidth="1"/>
    <col min="7686" max="7686" width="115.7109375" style="2" customWidth="1"/>
    <col min="7687" max="7937" width="9.140625" style="2"/>
    <col min="7938" max="7938" width="15.140625" style="2" customWidth="1"/>
    <col min="7939" max="7939" width="9.140625" style="2"/>
    <col min="7940" max="7940" width="11.140625" style="2" customWidth="1"/>
    <col min="7941" max="7941" width="11.7109375" style="2" bestFit="1" customWidth="1"/>
    <col min="7942" max="7942" width="115.7109375" style="2" customWidth="1"/>
    <col min="7943" max="8193" width="9.140625" style="2"/>
    <col min="8194" max="8194" width="15.140625" style="2" customWidth="1"/>
    <col min="8195" max="8195" width="9.140625" style="2"/>
    <col min="8196" max="8196" width="11.140625" style="2" customWidth="1"/>
    <col min="8197" max="8197" width="11.7109375" style="2" bestFit="1" customWidth="1"/>
    <col min="8198" max="8198" width="115.7109375" style="2" customWidth="1"/>
    <col min="8199" max="8449" width="9.140625" style="2"/>
    <col min="8450" max="8450" width="15.140625" style="2" customWidth="1"/>
    <col min="8451" max="8451" width="9.140625" style="2"/>
    <col min="8452" max="8452" width="11.140625" style="2" customWidth="1"/>
    <col min="8453" max="8453" width="11.7109375" style="2" bestFit="1" customWidth="1"/>
    <col min="8454" max="8454" width="115.7109375" style="2" customWidth="1"/>
    <col min="8455" max="8705" width="9.140625" style="2"/>
    <col min="8706" max="8706" width="15.140625" style="2" customWidth="1"/>
    <col min="8707" max="8707" width="9.140625" style="2"/>
    <col min="8708" max="8708" width="11.140625" style="2" customWidth="1"/>
    <col min="8709" max="8709" width="11.7109375" style="2" bestFit="1" customWidth="1"/>
    <col min="8710" max="8710" width="115.7109375" style="2" customWidth="1"/>
    <col min="8711" max="8961" width="9.140625" style="2"/>
    <col min="8962" max="8962" width="15.140625" style="2" customWidth="1"/>
    <col min="8963" max="8963" width="9.140625" style="2"/>
    <col min="8964" max="8964" width="11.140625" style="2" customWidth="1"/>
    <col min="8965" max="8965" width="11.7109375" style="2" bestFit="1" customWidth="1"/>
    <col min="8966" max="8966" width="115.7109375" style="2" customWidth="1"/>
    <col min="8967" max="9217" width="9.140625" style="2"/>
    <col min="9218" max="9218" width="15.140625" style="2" customWidth="1"/>
    <col min="9219" max="9219" width="9.140625" style="2"/>
    <col min="9220" max="9220" width="11.140625" style="2" customWidth="1"/>
    <col min="9221" max="9221" width="11.7109375" style="2" bestFit="1" customWidth="1"/>
    <col min="9222" max="9222" width="115.7109375" style="2" customWidth="1"/>
    <col min="9223" max="9473" width="9.140625" style="2"/>
    <col min="9474" max="9474" width="15.140625" style="2" customWidth="1"/>
    <col min="9475" max="9475" width="9.140625" style="2"/>
    <col min="9476" max="9476" width="11.140625" style="2" customWidth="1"/>
    <col min="9477" max="9477" width="11.7109375" style="2" bestFit="1" customWidth="1"/>
    <col min="9478" max="9478" width="115.7109375" style="2" customWidth="1"/>
    <col min="9479" max="9729" width="9.140625" style="2"/>
    <col min="9730" max="9730" width="15.140625" style="2" customWidth="1"/>
    <col min="9731" max="9731" width="9.140625" style="2"/>
    <col min="9732" max="9732" width="11.140625" style="2" customWidth="1"/>
    <col min="9733" max="9733" width="11.7109375" style="2" bestFit="1" customWidth="1"/>
    <col min="9734" max="9734" width="115.7109375" style="2" customWidth="1"/>
    <col min="9735" max="9985" width="9.140625" style="2"/>
    <col min="9986" max="9986" width="15.140625" style="2" customWidth="1"/>
    <col min="9987" max="9987" width="9.140625" style="2"/>
    <col min="9988" max="9988" width="11.140625" style="2" customWidth="1"/>
    <col min="9989" max="9989" width="11.7109375" style="2" bestFit="1" customWidth="1"/>
    <col min="9990" max="9990" width="115.7109375" style="2" customWidth="1"/>
    <col min="9991" max="10241" width="9.140625" style="2"/>
    <col min="10242" max="10242" width="15.140625" style="2" customWidth="1"/>
    <col min="10243" max="10243" width="9.140625" style="2"/>
    <col min="10244" max="10244" width="11.140625" style="2" customWidth="1"/>
    <col min="10245" max="10245" width="11.7109375" style="2" bestFit="1" customWidth="1"/>
    <col min="10246" max="10246" width="115.7109375" style="2" customWidth="1"/>
    <col min="10247" max="10497" width="9.140625" style="2"/>
    <col min="10498" max="10498" width="15.140625" style="2" customWidth="1"/>
    <col min="10499" max="10499" width="9.140625" style="2"/>
    <col min="10500" max="10500" width="11.140625" style="2" customWidth="1"/>
    <col min="10501" max="10501" width="11.7109375" style="2" bestFit="1" customWidth="1"/>
    <col min="10502" max="10502" width="115.7109375" style="2" customWidth="1"/>
    <col min="10503" max="10753" width="9.140625" style="2"/>
    <col min="10754" max="10754" width="15.140625" style="2" customWidth="1"/>
    <col min="10755" max="10755" width="9.140625" style="2"/>
    <col min="10756" max="10756" width="11.140625" style="2" customWidth="1"/>
    <col min="10757" max="10757" width="11.7109375" style="2" bestFit="1" customWidth="1"/>
    <col min="10758" max="10758" width="115.7109375" style="2" customWidth="1"/>
    <col min="10759" max="11009" width="9.140625" style="2"/>
    <col min="11010" max="11010" width="15.140625" style="2" customWidth="1"/>
    <col min="11011" max="11011" width="9.140625" style="2"/>
    <col min="11012" max="11012" width="11.140625" style="2" customWidth="1"/>
    <col min="11013" max="11013" width="11.7109375" style="2" bestFit="1" customWidth="1"/>
    <col min="11014" max="11014" width="115.7109375" style="2" customWidth="1"/>
    <col min="11015" max="11265" width="9.140625" style="2"/>
    <col min="11266" max="11266" width="15.140625" style="2" customWidth="1"/>
    <col min="11267" max="11267" width="9.140625" style="2"/>
    <col min="11268" max="11268" width="11.140625" style="2" customWidth="1"/>
    <col min="11269" max="11269" width="11.7109375" style="2" bestFit="1" customWidth="1"/>
    <col min="11270" max="11270" width="115.7109375" style="2" customWidth="1"/>
    <col min="11271" max="11521" width="9.140625" style="2"/>
    <col min="11522" max="11522" width="15.140625" style="2" customWidth="1"/>
    <col min="11523" max="11523" width="9.140625" style="2"/>
    <col min="11524" max="11524" width="11.140625" style="2" customWidth="1"/>
    <col min="11525" max="11525" width="11.7109375" style="2" bestFit="1" customWidth="1"/>
    <col min="11526" max="11526" width="115.7109375" style="2" customWidth="1"/>
    <col min="11527" max="11777" width="9.140625" style="2"/>
    <col min="11778" max="11778" width="15.140625" style="2" customWidth="1"/>
    <col min="11779" max="11779" width="9.140625" style="2"/>
    <col min="11780" max="11780" width="11.140625" style="2" customWidth="1"/>
    <col min="11781" max="11781" width="11.7109375" style="2" bestFit="1" customWidth="1"/>
    <col min="11782" max="11782" width="115.7109375" style="2" customWidth="1"/>
    <col min="11783" max="12033" width="9.140625" style="2"/>
    <col min="12034" max="12034" width="15.140625" style="2" customWidth="1"/>
    <col min="12035" max="12035" width="9.140625" style="2"/>
    <col min="12036" max="12036" width="11.140625" style="2" customWidth="1"/>
    <col min="12037" max="12037" width="11.7109375" style="2" bestFit="1" customWidth="1"/>
    <col min="12038" max="12038" width="115.7109375" style="2" customWidth="1"/>
    <col min="12039" max="12289" width="9.140625" style="2"/>
    <col min="12290" max="12290" width="15.140625" style="2" customWidth="1"/>
    <col min="12291" max="12291" width="9.140625" style="2"/>
    <col min="12292" max="12292" width="11.140625" style="2" customWidth="1"/>
    <col min="12293" max="12293" width="11.7109375" style="2" bestFit="1" customWidth="1"/>
    <col min="12294" max="12294" width="115.7109375" style="2" customWidth="1"/>
    <col min="12295" max="12545" width="9.140625" style="2"/>
    <col min="12546" max="12546" width="15.140625" style="2" customWidth="1"/>
    <col min="12547" max="12547" width="9.140625" style="2"/>
    <col min="12548" max="12548" width="11.140625" style="2" customWidth="1"/>
    <col min="12549" max="12549" width="11.7109375" style="2" bestFit="1" customWidth="1"/>
    <col min="12550" max="12550" width="115.7109375" style="2" customWidth="1"/>
    <col min="12551" max="12801" width="9.140625" style="2"/>
    <col min="12802" max="12802" width="15.140625" style="2" customWidth="1"/>
    <col min="12803" max="12803" width="9.140625" style="2"/>
    <col min="12804" max="12804" width="11.140625" style="2" customWidth="1"/>
    <col min="12805" max="12805" width="11.7109375" style="2" bestFit="1" customWidth="1"/>
    <col min="12806" max="12806" width="115.7109375" style="2" customWidth="1"/>
    <col min="12807" max="13057" width="9.140625" style="2"/>
    <col min="13058" max="13058" width="15.140625" style="2" customWidth="1"/>
    <col min="13059" max="13059" width="9.140625" style="2"/>
    <col min="13060" max="13060" width="11.140625" style="2" customWidth="1"/>
    <col min="13061" max="13061" width="11.7109375" style="2" bestFit="1" customWidth="1"/>
    <col min="13062" max="13062" width="115.7109375" style="2" customWidth="1"/>
    <col min="13063" max="13313" width="9.140625" style="2"/>
    <col min="13314" max="13314" width="15.140625" style="2" customWidth="1"/>
    <col min="13315" max="13315" width="9.140625" style="2"/>
    <col min="13316" max="13316" width="11.140625" style="2" customWidth="1"/>
    <col min="13317" max="13317" width="11.7109375" style="2" bestFit="1" customWidth="1"/>
    <col min="13318" max="13318" width="115.7109375" style="2" customWidth="1"/>
    <col min="13319" max="13569" width="9.140625" style="2"/>
    <col min="13570" max="13570" width="15.140625" style="2" customWidth="1"/>
    <col min="13571" max="13571" width="9.140625" style="2"/>
    <col min="13572" max="13572" width="11.140625" style="2" customWidth="1"/>
    <col min="13573" max="13573" width="11.7109375" style="2" bestFit="1" customWidth="1"/>
    <col min="13574" max="13574" width="115.7109375" style="2" customWidth="1"/>
    <col min="13575" max="13825" width="9.140625" style="2"/>
    <col min="13826" max="13826" width="15.140625" style="2" customWidth="1"/>
    <col min="13827" max="13827" width="9.140625" style="2"/>
    <col min="13828" max="13828" width="11.140625" style="2" customWidth="1"/>
    <col min="13829" max="13829" width="11.7109375" style="2" bestFit="1" customWidth="1"/>
    <col min="13830" max="13830" width="115.7109375" style="2" customWidth="1"/>
    <col min="13831" max="14081" width="9.140625" style="2"/>
    <col min="14082" max="14082" width="15.140625" style="2" customWidth="1"/>
    <col min="14083" max="14083" width="9.140625" style="2"/>
    <col min="14084" max="14084" width="11.140625" style="2" customWidth="1"/>
    <col min="14085" max="14085" width="11.7109375" style="2" bestFit="1" customWidth="1"/>
    <col min="14086" max="14086" width="115.7109375" style="2" customWidth="1"/>
    <col min="14087" max="14337" width="9.140625" style="2"/>
    <col min="14338" max="14338" width="15.140625" style="2" customWidth="1"/>
    <col min="14339" max="14339" width="9.140625" style="2"/>
    <col min="14340" max="14340" width="11.140625" style="2" customWidth="1"/>
    <col min="14341" max="14341" width="11.7109375" style="2" bestFit="1" customWidth="1"/>
    <col min="14342" max="14342" width="115.7109375" style="2" customWidth="1"/>
    <col min="14343" max="14593" width="9.140625" style="2"/>
    <col min="14594" max="14594" width="15.140625" style="2" customWidth="1"/>
    <col min="14595" max="14595" width="9.140625" style="2"/>
    <col min="14596" max="14596" width="11.140625" style="2" customWidth="1"/>
    <col min="14597" max="14597" width="11.7109375" style="2" bestFit="1" customWidth="1"/>
    <col min="14598" max="14598" width="115.7109375" style="2" customWidth="1"/>
    <col min="14599" max="14849" width="9.140625" style="2"/>
    <col min="14850" max="14850" width="15.140625" style="2" customWidth="1"/>
    <col min="14851" max="14851" width="9.140625" style="2"/>
    <col min="14852" max="14852" width="11.140625" style="2" customWidth="1"/>
    <col min="14853" max="14853" width="11.7109375" style="2" bestFit="1" customWidth="1"/>
    <col min="14854" max="14854" width="115.7109375" style="2" customWidth="1"/>
    <col min="14855" max="15105" width="9.140625" style="2"/>
    <col min="15106" max="15106" width="15.140625" style="2" customWidth="1"/>
    <col min="15107" max="15107" width="9.140625" style="2"/>
    <col min="15108" max="15108" width="11.140625" style="2" customWidth="1"/>
    <col min="15109" max="15109" width="11.7109375" style="2" bestFit="1" customWidth="1"/>
    <col min="15110" max="15110" width="115.7109375" style="2" customWidth="1"/>
    <col min="15111" max="15361" width="9.140625" style="2"/>
    <col min="15362" max="15362" width="15.140625" style="2" customWidth="1"/>
    <col min="15363" max="15363" width="9.140625" style="2"/>
    <col min="15364" max="15364" width="11.140625" style="2" customWidth="1"/>
    <col min="15365" max="15365" width="11.7109375" style="2" bestFit="1" customWidth="1"/>
    <col min="15366" max="15366" width="115.7109375" style="2" customWidth="1"/>
    <col min="15367" max="15617" width="9.140625" style="2"/>
    <col min="15618" max="15618" width="15.140625" style="2" customWidth="1"/>
    <col min="15619" max="15619" width="9.140625" style="2"/>
    <col min="15620" max="15620" width="11.140625" style="2" customWidth="1"/>
    <col min="15621" max="15621" width="11.7109375" style="2" bestFit="1" customWidth="1"/>
    <col min="15622" max="15622" width="115.7109375" style="2" customWidth="1"/>
    <col min="15623" max="15873" width="9.140625" style="2"/>
    <col min="15874" max="15874" width="15.140625" style="2" customWidth="1"/>
    <col min="15875" max="15875" width="9.140625" style="2"/>
    <col min="15876" max="15876" width="11.140625" style="2" customWidth="1"/>
    <col min="15877" max="15877" width="11.7109375" style="2" bestFit="1" customWidth="1"/>
    <col min="15878" max="15878" width="115.7109375" style="2" customWidth="1"/>
    <col min="15879" max="16129" width="9.140625" style="2"/>
    <col min="16130" max="16130" width="15.140625" style="2" customWidth="1"/>
    <col min="16131" max="16131" width="9.140625" style="2"/>
    <col min="16132" max="16132" width="11.140625" style="2" customWidth="1"/>
    <col min="16133" max="16133" width="11.7109375" style="2" bestFit="1" customWidth="1"/>
    <col min="16134" max="16134" width="115.7109375" style="2" customWidth="1"/>
    <col min="16135" max="16384" width="9.140625" style="2"/>
  </cols>
  <sheetData>
    <row r="1" spans="1:33" s="128" customFormat="1">
      <c r="A1" s="70" t="s">
        <v>305</v>
      </c>
      <c r="B1" s="126"/>
      <c r="C1" s="126"/>
      <c r="D1" s="127"/>
      <c r="E1" s="127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33" s="128" customFormat="1">
      <c r="A2" s="70" t="s">
        <v>199</v>
      </c>
      <c r="B2" s="70"/>
      <c r="C2" s="70"/>
      <c r="D2" s="72"/>
      <c r="E2" s="129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33" s="128" customFormat="1">
      <c r="A3" s="70" t="s">
        <v>306</v>
      </c>
      <c r="B3" s="126"/>
      <c r="C3" s="126"/>
      <c r="D3" s="127"/>
      <c r="E3" s="127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</row>
    <row r="4" spans="1:33" s="128" customFormat="1">
      <c r="A4" s="70"/>
      <c r="B4" s="126"/>
      <c r="C4" s="126"/>
      <c r="D4" s="127"/>
      <c r="E4" s="127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</row>
    <row r="5" spans="1:33" s="128" customFormat="1">
      <c r="A5" s="70"/>
      <c r="B5" s="126"/>
      <c r="C5" s="70" t="s">
        <v>307</v>
      </c>
      <c r="D5" s="127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</row>
    <row r="6" spans="1:33" s="128" customFormat="1">
      <c r="A6" s="70"/>
      <c r="B6" s="126"/>
      <c r="C6" s="126"/>
      <c r="D6" s="127"/>
      <c r="E6" s="127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</row>
    <row r="7" spans="1:33">
      <c r="A7" s="128"/>
      <c r="B7" s="128"/>
      <c r="C7" s="128"/>
      <c r="D7" s="130"/>
      <c r="E7" s="130"/>
      <c r="F7" s="128"/>
      <c r="G7" s="128"/>
      <c r="H7" s="128"/>
      <c r="I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</row>
    <row r="8" spans="1:33" s="135" customFormat="1" ht="49.5">
      <c r="A8" s="131" t="s">
        <v>308</v>
      </c>
      <c r="B8" s="131" t="s">
        <v>309</v>
      </c>
      <c r="C8" s="132" t="s">
        <v>310</v>
      </c>
      <c r="D8" s="132" t="s">
        <v>2</v>
      </c>
      <c r="E8" s="133" t="s">
        <v>311</v>
      </c>
      <c r="F8" s="134" t="s">
        <v>312</v>
      </c>
    </row>
    <row r="9" spans="1:33" s="135" customFormat="1" ht="49.5">
      <c r="A9" s="136">
        <v>1</v>
      </c>
      <c r="B9" s="137">
        <v>44096</v>
      </c>
      <c r="C9" s="136">
        <v>2341</v>
      </c>
      <c r="D9" s="136" t="s">
        <v>313</v>
      </c>
      <c r="E9" s="138" t="s">
        <v>314</v>
      </c>
      <c r="F9" s="139">
        <v>664020</v>
      </c>
    </row>
    <row r="10" spans="1:33">
      <c r="A10" s="223" t="s">
        <v>303</v>
      </c>
      <c r="B10" s="224"/>
      <c r="C10" s="29"/>
      <c r="D10" s="29"/>
      <c r="E10" s="31"/>
      <c r="F10" s="140">
        <f>SUM(F9:F9)</f>
        <v>664020</v>
      </c>
    </row>
  </sheetData>
  <mergeCells count="1"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48818-0DF1-45ED-A866-763A40AC122C}">
  <dimension ref="A1:G27"/>
  <sheetViews>
    <sheetView workbookViewId="0">
      <selection activeCell="A5" sqref="A5"/>
    </sheetView>
  </sheetViews>
  <sheetFormatPr defaultRowHeight="16.5"/>
  <cols>
    <col min="1" max="2" width="9.140625" style="73"/>
    <col min="3" max="3" width="16.5703125" style="73" customWidth="1"/>
    <col min="4" max="4" width="20.7109375" style="73" customWidth="1"/>
    <col min="5" max="5" width="17" style="73" customWidth="1"/>
    <col min="6" max="6" width="22.85546875" style="175" customWidth="1"/>
    <col min="7" max="7" width="96.5703125" style="174" customWidth="1"/>
    <col min="8" max="8" width="13.85546875" style="73" customWidth="1"/>
    <col min="9" max="256" width="9.140625" style="73"/>
    <col min="257" max="257" width="11.7109375" style="73" customWidth="1"/>
    <col min="258" max="258" width="10.140625" style="73" customWidth="1"/>
    <col min="259" max="259" width="9.140625" style="73"/>
    <col min="260" max="260" width="14.5703125" style="73" customWidth="1"/>
    <col min="261" max="261" width="73.140625" style="73" customWidth="1"/>
    <col min="262" max="512" width="9.140625" style="73"/>
    <col min="513" max="513" width="11.7109375" style="73" customWidth="1"/>
    <col min="514" max="514" width="10.140625" style="73" customWidth="1"/>
    <col min="515" max="515" width="9.140625" style="73"/>
    <col min="516" max="516" width="14.5703125" style="73" customWidth="1"/>
    <col min="517" max="517" width="73.140625" style="73" customWidth="1"/>
    <col min="518" max="768" width="9.140625" style="73"/>
    <col min="769" max="769" width="11.7109375" style="73" customWidth="1"/>
    <col min="770" max="770" width="10.140625" style="73" customWidth="1"/>
    <col min="771" max="771" width="9.140625" style="73"/>
    <col min="772" max="772" width="14.5703125" style="73" customWidth="1"/>
    <col min="773" max="773" width="73.140625" style="73" customWidth="1"/>
    <col min="774" max="1024" width="9.140625" style="73"/>
    <col min="1025" max="1025" width="11.7109375" style="73" customWidth="1"/>
    <col min="1026" max="1026" width="10.140625" style="73" customWidth="1"/>
    <col min="1027" max="1027" width="9.140625" style="73"/>
    <col min="1028" max="1028" width="14.5703125" style="73" customWidth="1"/>
    <col min="1029" max="1029" width="73.140625" style="73" customWidth="1"/>
    <col min="1030" max="1280" width="9.140625" style="73"/>
    <col min="1281" max="1281" width="11.7109375" style="73" customWidth="1"/>
    <col min="1282" max="1282" width="10.140625" style="73" customWidth="1"/>
    <col min="1283" max="1283" width="9.140625" style="73"/>
    <col min="1284" max="1284" width="14.5703125" style="73" customWidth="1"/>
    <col min="1285" max="1285" width="73.140625" style="73" customWidth="1"/>
    <col min="1286" max="1536" width="9.140625" style="73"/>
    <col min="1537" max="1537" width="11.7109375" style="73" customWidth="1"/>
    <col min="1538" max="1538" width="10.140625" style="73" customWidth="1"/>
    <col min="1539" max="1539" width="9.140625" style="73"/>
    <col min="1540" max="1540" width="14.5703125" style="73" customWidth="1"/>
    <col min="1541" max="1541" width="73.140625" style="73" customWidth="1"/>
    <col min="1542" max="1792" width="9.140625" style="73"/>
    <col min="1793" max="1793" width="11.7109375" style="73" customWidth="1"/>
    <col min="1794" max="1794" width="10.140625" style="73" customWidth="1"/>
    <col min="1795" max="1795" width="9.140625" style="73"/>
    <col min="1796" max="1796" width="14.5703125" style="73" customWidth="1"/>
    <col min="1797" max="1797" width="73.140625" style="73" customWidth="1"/>
    <col min="1798" max="2048" width="9.140625" style="73"/>
    <col min="2049" max="2049" width="11.7109375" style="73" customWidth="1"/>
    <col min="2050" max="2050" width="10.140625" style="73" customWidth="1"/>
    <col min="2051" max="2051" width="9.140625" style="73"/>
    <col min="2052" max="2052" width="14.5703125" style="73" customWidth="1"/>
    <col min="2053" max="2053" width="73.140625" style="73" customWidth="1"/>
    <col min="2054" max="2304" width="9.140625" style="73"/>
    <col min="2305" max="2305" width="11.7109375" style="73" customWidth="1"/>
    <col min="2306" max="2306" width="10.140625" style="73" customWidth="1"/>
    <col min="2307" max="2307" width="9.140625" style="73"/>
    <col min="2308" max="2308" width="14.5703125" style="73" customWidth="1"/>
    <col min="2309" max="2309" width="73.140625" style="73" customWidth="1"/>
    <col min="2310" max="2560" width="9.140625" style="73"/>
    <col min="2561" max="2561" width="11.7109375" style="73" customWidth="1"/>
    <col min="2562" max="2562" width="10.140625" style="73" customWidth="1"/>
    <col min="2563" max="2563" width="9.140625" style="73"/>
    <col min="2564" max="2564" width="14.5703125" style="73" customWidth="1"/>
    <col min="2565" max="2565" width="73.140625" style="73" customWidth="1"/>
    <col min="2566" max="2816" width="9.140625" style="73"/>
    <col min="2817" max="2817" width="11.7109375" style="73" customWidth="1"/>
    <col min="2818" max="2818" width="10.140625" style="73" customWidth="1"/>
    <col min="2819" max="2819" width="9.140625" style="73"/>
    <col min="2820" max="2820" width="14.5703125" style="73" customWidth="1"/>
    <col min="2821" max="2821" width="73.140625" style="73" customWidth="1"/>
    <col min="2822" max="3072" width="9.140625" style="73"/>
    <col min="3073" max="3073" width="11.7109375" style="73" customWidth="1"/>
    <col min="3074" max="3074" width="10.140625" style="73" customWidth="1"/>
    <col min="3075" max="3075" width="9.140625" style="73"/>
    <col min="3076" max="3076" width="14.5703125" style="73" customWidth="1"/>
    <col min="3077" max="3077" width="73.140625" style="73" customWidth="1"/>
    <col min="3078" max="3328" width="9.140625" style="73"/>
    <col min="3329" max="3329" width="11.7109375" style="73" customWidth="1"/>
    <col min="3330" max="3330" width="10.140625" style="73" customWidth="1"/>
    <col min="3331" max="3331" width="9.140625" style="73"/>
    <col min="3332" max="3332" width="14.5703125" style="73" customWidth="1"/>
    <col min="3333" max="3333" width="73.140625" style="73" customWidth="1"/>
    <col min="3334" max="3584" width="9.140625" style="73"/>
    <col min="3585" max="3585" width="11.7109375" style="73" customWidth="1"/>
    <col min="3586" max="3586" width="10.140625" style="73" customWidth="1"/>
    <col min="3587" max="3587" width="9.140625" style="73"/>
    <col min="3588" max="3588" width="14.5703125" style="73" customWidth="1"/>
    <col min="3589" max="3589" width="73.140625" style="73" customWidth="1"/>
    <col min="3590" max="3840" width="9.140625" style="73"/>
    <col min="3841" max="3841" width="11.7109375" style="73" customWidth="1"/>
    <col min="3842" max="3842" width="10.140625" style="73" customWidth="1"/>
    <col min="3843" max="3843" width="9.140625" style="73"/>
    <col min="3844" max="3844" width="14.5703125" style="73" customWidth="1"/>
    <col min="3845" max="3845" width="73.140625" style="73" customWidth="1"/>
    <col min="3846" max="4096" width="9.140625" style="73"/>
    <col min="4097" max="4097" width="11.7109375" style="73" customWidth="1"/>
    <col min="4098" max="4098" width="10.140625" style="73" customWidth="1"/>
    <col min="4099" max="4099" width="9.140625" style="73"/>
    <col min="4100" max="4100" width="14.5703125" style="73" customWidth="1"/>
    <col min="4101" max="4101" width="73.140625" style="73" customWidth="1"/>
    <col min="4102" max="4352" width="9.140625" style="73"/>
    <col min="4353" max="4353" width="11.7109375" style="73" customWidth="1"/>
    <col min="4354" max="4354" width="10.140625" style="73" customWidth="1"/>
    <col min="4355" max="4355" width="9.140625" style="73"/>
    <col min="4356" max="4356" width="14.5703125" style="73" customWidth="1"/>
    <col min="4357" max="4357" width="73.140625" style="73" customWidth="1"/>
    <col min="4358" max="4608" width="9.140625" style="73"/>
    <col min="4609" max="4609" width="11.7109375" style="73" customWidth="1"/>
    <col min="4610" max="4610" width="10.140625" style="73" customWidth="1"/>
    <col min="4611" max="4611" width="9.140625" style="73"/>
    <col min="4612" max="4612" width="14.5703125" style="73" customWidth="1"/>
    <col min="4613" max="4613" width="73.140625" style="73" customWidth="1"/>
    <col min="4614" max="4864" width="9.140625" style="73"/>
    <col min="4865" max="4865" width="11.7109375" style="73" customWidth="1"/>
    <col min="4866" max="4866" width="10.140625" style="73" customWidth="1"/>
    <col min="4867" max="4867" width="9.140625" style="73"/>
    <col min="4868" max="4868" width="14.5703125" style="73" customWidth="1"/>
    <col min="4869" max="4869" width="73.140625" style="73" customWidth="1"/>
    <col min="4870" max="5120" width="9.140625" style="73"/>
    <col min="5121" max="5121" width="11.7109375" style="73" customWidth="1"/>
    <col min="5122" max="5122" width="10.140625" style="73" customWidth="1"/>
    <col min="5123" max="5123" width="9.140625" style="73"/>
    <col min="5124" max="5124" width="14.5703125" style="73" customWidth="1"/>
    <col min="5125" max="5125" width="73.140625" style="73" customWidth="1"/>
    <col min="5126" max="5376" width="9.140625" style="73"/>
    <col min="5377" max="5377" width="11.7109375" style="73" customWidth="1"/>
    <col min="5378" max="5378" width="10.140625" style="73" customWidth="1"/>
    <col min="5379" max="5379" width="9.140625" style="73"/>
    <col min="5380" max="5380" width="14.5703125" style="73" customWidth="1"/>
    <col min="5381" max="5381" width="73.140625" style="73" customWidth="1"/>
    <col min="5382" max="5632" width="9.140625" style="73"/>
    <col min="5633" max="5633" width="11.7109375" style="73" customWidth="1"/>
    <col min="5634" max="5634" width="10.140625" style="73" customWidth="1"/>
    <col min="5635" max="5635" width="9.140625" style="73"/>
    <col min="5636" max="5636" width="14.5703125" style="73" customWidth="1"/>
    <col min="5637" max="5637" width="73.140625" style="73" customWidth="1"/>
    <col min="5638" max="5888" width="9.140625" style="73"/>
    <col min="5889" max="5889" width="11.7109375" style="73" customWidth="1"/>
    <col min="5890" max="5890" width="10.140625" style="73" customWidth="1"/>
    <col min="5891" max="5891" width="9.140625" style="73"/>
    <col min="5892" max="5892" width="14.5703125" style="73" customWidth="1"/>
    <col min="5893" max="5893" width="73.140625" style="73" customWidth="1"/>
    <col min="5894" max="6144" width="9.140625" style="73"/>
    <col min="6145" max="6145" width="11.7109375" style="73" customWidth="1"/>
    <col min="6146" max="6146" width="10.140625" style="73" customWidth="1"/>
    <col min="6147" max="6147" width="9.140625" style="73"/>
    <col min="6148" max="6148" width="14.5703125" style="73" customWidth="1"/>
    <col min="6149" max="6149" width="73.140625" style="73" customWidth="1"/>
    <col min="6150" max="6400" width="9.140625" style="73"/>
    <col min="6401" max="6401" width="11.7109375" style="73" customWidth="1"/>
    <col min="6402" max="6402" width="10.140625" style="73" customWidth="1"/>
    <col min="6403" max="6403" width="9.140625" style="73"/>
    <col min="6404" max="6404" width="14.5703125" style="73" customWidth="1"/>
    <col min="6405" max="6405" width="73.140625" style="73" customWidth="1"/>
    <col min="6406" max="6656" width="9.140625" style="73"/>
    <col min="6657" max="6657" width="11.7109375" style="73" customWidth="1"/>
    <col min="6658" max="6658" width="10.140625" style="73" customWidth="1"/>
    <col min="6659" max="6659" width="9.140625" style="73"/>
    <col min="6660" max="6660" width="14.5703125" style="73" customWidth="1"/>
    <col min="6661" max="6661" width="73.140625" style="73" customWidth="1"/>
    <col min="6662" max="6912" width="9.140625" style="73"/>
    <col min="6913" max="6913" width="11.7109375" style="73" customWidth="1"/>
    <col min="6914" max="6914" width="10.140625" style="73" customWidth="1"/>
    <col min="6915" max="6915" width="9.140625" style="73"/>
    <col min="6916" max="6916" width="14.5703125" style="73" customWidth="1"/>
    <col min="6917" max="6917" width="73.140625" style="73" customWidth="1"/>
    <col min="6918" max="7168" width="9.140625" style="73"/>
    <col min="7169" max="7169" width="11.7109375" style="73" customWidth="1"/>
    <col min="7170" max="7170" width="10.140625" style="73" customWidth="1"/>
    <col min="7171" max="7171" width="9.140625" style="73"/>
    <col min="7172" max="7172" width="14.5703125" style="73" customWidth="1"/>
    <col min="7173" max="7173" width="73.140625" style="73" customWidth="1"/>
    <col min="7174" max="7424" width="9.140625" style="73"/>
    <col min="7425" max="7425" width="11.7109375" style="73" customWidth="1"/>
    <col min="7426" max="7426" width="10.140625" style="73" customWidth="1"/>
    <col min="7427" max="7427" width="9.140625" style="73"/>
    <col min="7428" max="7428" width="14.5703125" style="73" customWidth="1"/>
    <col min="7429" max="7429" width="73.140625" style="73" customWidth="1"/>
    <col min="7430" max="7680" width="9.140625" style="73"/>
    <col min="7681" max="7681" width="11.7109375" style="73" customWidth="1"/>
    <col min="7682" max="7682" width="10.140625" style="73" customWidth="1"/>
    <col min="7683" max="7683" width="9.140625" style="73"/>
    <col min="7684" max="7684" width="14.5703125" style="73" customWidth="1"/>
    <col min="7685" max="7685" width="73.140625" style="73" customWidth="1"/>
    <col min="7686" max="7936" width="9.140625" style="73"/>
    <col min="7937" max="7937" width="11.7109375" style="73" customWidth="1"/>
    <col min="7938" max="7938" width="10.140625" style="73" customWidth="1"/>
    <col min="7939" max="7939" width="9.140625" style="73"/>
    <col min="7940" max="7940" width="14.5703125" style="73" customWidth="1"/>
    <col min="7941" max="7941" width="73.140625" style="73" customWidth="1"/>
    <col min="7942" max="8192" width="9.140625" style="73"/>
    <col min="8193" max="8193" width="11.7109375" style="73" customWidth="1"/>
    <col min="8194" max="8194" width="10.140625" style="73" customWidth="1"/>
    <col min="8195" max="8195" width="9.140625" style="73"/>
    <col min="8196" max="8196" width="14.5703125" style="73" customWidth="1"/>
    <col min="8197" max="8197" width="73.140625" style="73" customWidth="1"/>
    <col min="8198" max="8448" width="9.140625" style="73"/>
    <col min="8449" max="8449" width="11.7109375" style="73" customWidth="1"/>
    <col min="8450" max="8450" width="10.140625" style="73" customWidth="1"/>
    <col min="8451" max="8451" width="9.140625" style="73"/>
    <col min="8452" max="8452" width="14.5703125" style="73" customWidth="1"/>
    <col min="8453" max="8453" width="73.140625" style="73" customWidth="1"/>
    <col min="8454" max="8704" width="9.140625" style="73"/>
    <col min="8705" max="8705" width="11.7109375" style="73" customWidth="1"/>
    <col min="8706" max="8706" width="10.140625" style="73" customWidth="1"/>
    <col min="8707" max="8707" width="9.140625" style="73"/>
    <col min="8708" max="8708" width="14.5703125" style="73" customWidth="1"/>
    <col min="8709" max="8709" width="73.140625" style="73" customWidth="1"/>
    <col min="8710" max="8960" width="9.140625" style="73"/>
    <col min="8961" max="8961" width="11.7109375" style="73" customWidth="1"/>
    <col min="8962" max="8962" width="10.140625" style="73" customWidth="1"/>
    <col min="8963" max="8963" width="9.140625" style="73"/>
    <col min="8964" max="8964" width="14.5703125" style="73" customWidth="1"/>
    <col min="8965" max="8965" width="73.140625" style="73" customWidth="1"/>
    <col min="8966" max="9216" width="9.140625" style="73"/>
    <col min="9217" max="9217" width="11.7109375" style="73" customWidth="1"/>
    <col min="9218" max="9218" width="10.140625" style="73" customWidth="1"/>
    <col min="9219" max="9219" width="9.140625" style="73"/>
    <col min="9220" max="9220" width="14.5703125" style="73" customWidth="1"/>
    <col min="9221" max="9221" width="73.140625" style="73" customWidth="1"/>
    <col min="9222" max="9472" width="9.140625" style="73"/>
    <col min="9473" max="9473" width="11.7109375" style="73" customWidth="1"/>
    <col min="9474" max="9474" width="10.140625" style="73" customWidth="1"/>
    <col min="9475" max="9475" width="9.140625" style="73"/>
    <col min="9476" max="9476" width="14.5703125" style="73" customWidth="1"/>
    <col min="9477" max="9477" width="73.140625" style="73" customWidth="1"/>
    <col min="9478" max="9728" width="9.140625" style="73"/>
    <col min="9729" max="9729" width="11.7109375" style="73" customWidth="1"/>
    <col min="9730" max="9730" width="10.140625" style="73" customWidth="1"/>
    <col min="9731" max="9731" width="9.140625" style="73"/>
    <col min="9732" max="9732" width="14.5703125" style="73" customWidth="1"/>
    <col min="9733" max="9733" width="73.140625" style="73" customWidth="1"/>
    <col min="9734" max="9984" width="9.140625" style="73"/>
    <col min="9985" max="9985" width="11.7109375" style="73" customWidth="1"/>
    <col min="9986" max="9986" width="10.140625" style="73" customWidth="1"/>
    <col min="9987" max="9987" width="9.140625" style="73"/>
    <col min="9988" max="9988" width="14.5703125" style="73" customWidth="1"/>
    <col min="9989" max="9989" width="73.140625" style="73" customWidth="1"/>
    <col min="9990" max="10240" width="9.140625" style="73"/>
    <col min="10241" max="10241" width="11.7109375" style="73" customWidth="1"/>
    <col min="10242" max="10242" width="10.140625" style="73" customWidth="1"/>
    <col min="10243" max="10243" width="9.140625" style="73"/>
    <col min="10244" max="10244" width="14.5703125" style="73" customWidth="1"/>
    <col min="10245" max="10245" width="73.140625" style="73" customWidth="1"/>
    <col min="10246" max="10496" width="9.140625" style="73"/>
    <col min="10497" max="10497" width="11.7109375" style="73" customWidth="1"/>
    <col min="10498" max="10498" width="10.140625" style="73" customWidth="1"/>
    <col min="10499" max="10499" width="9.140625" style="73"/>
    <col min="10500" max="10500" width="14.5703125" style="73" customWidth="1"/>
    <col min="10501" max="10501" width="73.140625" style="73" customWidth="1"/>
    <col min="10502" max="10752" width="9.140625" style="73"/>
    <col min="10753" max="10753" width="11.7109375" style="73" customWidth="1"/>
    <col min="10754" max="10754" width="10.140625" style="73" customWidth="1"/>
    <col min="10755" max="10755" width="9.140625" style="73"/>
    <col min="10756" max="10756" width="14.5703125" style="73" customWidth="1"/>
    <col min="10757" max="10757" width="73.140625" style="73" customWidth="1"/>
    <col min="10758" max="11008" width="9.140625" style="73"/>
    <col min="11009" max="11009" width="11.7109375" style="73" customWidth="1"/>
    <col min="11010" max="11010" width="10.140625" style="73" customWidth="1"/>
    <col min="11011" max="11011" width="9.140625" style="73"/>
    <col min="11012" max="11012" width="14.5703125" style="73" customWidth="1"/>
    <col min="11013" max="11013" width="73.140625" style="73" customWidth="1"/>
    <col min="11014" max="11264" width="9.140625" style="73"/>
    <col min="11265" max="11265" width="11.7109375" style="73" customWidth="1"/>
    <col min="11266" max="11266" width="10.140625" style="73" customWidth="1"/>
    <col min="11267" max="11267" width="9.140625" style="73"/>
    <col min="11268" max="11268" width="14.5703125" style="73" customWidth="1"/>
    <col min="11269" max="11269" width="73.140625" style="73" customWidth="1"/>
    <col min="11270" max="11520" width="9.140625" style="73"/>
    <col min="11521" max="11521" width="11.7109375" style="73" customWidth="1"/>
    <col min="11522" max="11522" width="10.140625" style="73" customWidth="1"/>
    <col min="11523" max="11523" width="9.140625" style="73"/>
    <col min="11524" max="11524" width="14.5703125" style="73" customWidth="1"/>
    <col min="11525" max="11525" width="73.140625" style="73" customWidth="1"/>
    <col min="11526" max="11776" width="9.140625" style="73"/>
    <col min="11777" max="11777" width="11.7109375" style="73" customWidth="1"/>
    <col min="11778" max="11778" width="10.140625" style="73" customWidth="1"/>
    <col min="11779" max="11779" width="9.140625" style="73"/>
    <col min="11780" max="11780" width="14.5703125" style="73" customWidth="1"/>
    <col min="11781" max="11781" width="73.140625" style="73" customWidth="1"/>
    <col min="11782" max="12032" width="9.140625" style="73"/>
    <col min="12033" max="12033" width="11.7109375" style="73" customWidth="1"/>
    <col min="12034" max="12034" width="10.140625" style="73" customWidth="1"/>
    <col min="12035" max="12035" width="9.140625" style="73"/>
    <col min="12036" max="12036" width="14.5703125" style="73" customWidth="1"/>
    <col min="12037" max="12037" width="73.140625" style="73" customWidth="1"/>
    <col min="12038" max="12288" width="9.140625" style="73"/>
    <col min="12289" max="12289" width="11.7109375" style="73" customWidth="1"/>
    <col min="12290" max="12290" width="10.140625" style="73" customWidth="1"/>
    <col min="12291" max="12291" width="9.140625" style="73"/>
    <col min="12292" max="12292" width="14.5703125" style="73" customWidth="1"/>
    <col min="12293" max="12293" width="73.140625" style="73" customWidth="1"/>
    <col min="12294" max="12544" width="9.140625" style="73"/>
    <col min="12545" max="12545" width="11.7109375" style="73" customWidth="1"/>
    <col min="12546" max="12546" width="10.140625" style="73" customWidth="1"/>
    <col min="12547" max="12547" width="9.140625" style="73"/>
    <col min="12548" max="12548" width="14.5703125" style="73" customWidth="1"/>
    <col min="12549" max="12549" width="73.140625" style="73" customWidth="1"/>
    <col min="12550" max="12800" width="9.140625" style="73"/>
    <col min="12801" max="12801" width="11.7109375" style="73" customWidth="1"/>
    <col min="12802" max="12802" width="10.140625" style="73" customWidth="1"/>
    <col min="12803" max="12803" width="9.140625" style="73"/>
    <col min="12804" max="12804" width="14.5703125" style="73" customWidth="1"/>
    <col min="12805" max="12805" width="73.140625" style="73" customWidth="1"/>
    <col min="12806" max="13056" width="9.140625" style="73"/>
    <col min="13057" max="13057" width="11.7109375" style="73" customWidth="1"/>
    <col min="13058" max="13058" width="10.140625" style="73" customWidth="1"/>
    <col min="13059" max="13059" width="9.140625" style="73"/>
    <col min="13060" max="13060" width="14.5703125" style="73" customWidth="1"/>
    <col min="13061" max="13061" width="73.140625" style="73" customWidth="1"/>
    <col min="13062" max="13312" width="9.140625" style="73"/>
    <col min="13313" max="13313" width="11.7109375" style="73" customWidth="1"/>
    <col min="13314" max="13314" width="10.140625" style="73" customWidth="1"/>
    <col min="13315" max="13315" width="9.140625" style="73"/>
    <col min="13316" max="13316" width="14.5703125" style="73" customWidth="1"/>
    <col min="13317" max="13317" width="73.140625" style="73" customWidth="1"/>
    <col min="13318" max="13568" width="9.140625" style="73"/>
    <col min="13569" max="13569" width="11.7109375" style="73" customWidth="1"/>
    <col min="13570" max="13570" width="10.140625" style="73" customWidth="1"/>
    <col min="13571" max="13571" width="9.140625" style="73"/>
    <col min="13572" max="13572" width="14.5703125" style="73" customWidth="1"/>
    <col min="13573" max="13573" width="73.140625" style="73" customWidth="1"/>
    <col min="13574" max="13824" width="9.140625" style="73"/>
    <col min="13825" max="13825" width="11.7109375" style="73" customWidth="1"/>
    <col min="13826" max="13826" width="10.140625" style="73" customWidth="1"/>
    <col min="13827" max="13827" width="9.140625" style="73"/>
    <col min="13828" max="13828" width="14.5703125" style="73" customWidth="1"/>
    <col min="13829" max="13829" width="73.140625" style="73" customWidth="1"/>
    <col min="13830" max="14080" width="9.140625" style="73"/>
    <col min="14081" max="14081" width="11.7109375" style="73" customWidth="1"/>
    <col min="14082" max="14082" width="10.140625" style="73" customWidth="1"/>
    <col min="14083" max="14083" width="9.140625" style="73"/>
    <col min="14084" max="14084" width="14.5703125" style="73" customWidth="1"/>
    <col min="14085" max="14085" width="73.140625" style="73" customWidth="1"/>
    <col min="14086" max="14336" width="9.140625" style="73"/>
    <col min="14337" max="14337" width="11.7109375" style="73" customWidth="1"/>
    <col min="14338" max="14338" width="10.140625" style="73" customWidth="1"/>
    <col min="14339" max="14339" width="9.140625" style="73"/>
    <col min="14340" max="14340" width="14.5703125" style="73" customWidth="1"/>
    <col min="14341" max="14341" width="73.140625" style="73" customWidth="1"/>
    <col min="14342" max="14592" width="9.140625" style="73"/>
    <col min="14593" max="14593" width="11.7109375" style="73" customWidth="1"/>
    <col min="14594" max="14594" width="10.140625" style="73" customWidth="1"/>
    <col min="14595" max="14595" width="9.140625" style="73"/>
    <col min="14596" max="14596" width="14.5703125" style="73" customWidth="1"/>
    <col min="14597" max="14597" width="73.140625" style="73" customWidth="1"/>
    <col min="14598" max="14848" width="9.140625" style="73"/>
    <col min="14849" max="14849" width="11.7109375" style="73" customWidth="1"/>
    <col min="14850" max="14850" width="10.140625" style="73" customWidth="1"/>
    <col min="14851" max="14851" width="9.140625" style="73"/>
    <col min="14852" max="14852" width="14.5703125" style="73" customWidth="1"/>
    <col min="14853" max="14853" width="73.140625" style="73" customWidth="1"/>
    <col min="14854" max="15104" width="9.140625" style="73"/>
    <col min="15105" max="15105" width="11.7109375" style="73" customWidth="1"/>
    <col min="15106" max="15106" width="10.140625" style="73" customWidth="1"/>
    <col min="15107" max="15107" width="9.140625" style="73"/>
    <col min="15108" max="15108" width="14.5703125" style="73" customWidth="1"/>
    <col min="15109" max="15109" width="73.140625" style="73" customWidth="1"/>
    <col min="15110" max="15360" width="9.140625" style="73"/>
    <col min="15361" max="15361" width="11.7109375" style="73" customWidth="1"/>
    <col min="15362" max="15362" width="10.140625" style="73" customWidth="1"/>
    <col min="15363" max="15363" width="9.140625" style="73"/>
    <col min="15364" max="15364" width="14.5703125" style="73" customWidth="1"/>
    <col min="15365" max="15365" width="73.140625" style="73" customWidth="1"/>
    <col min="15366" max="15616" width="9.140625" style="73"/>
    <col min="15617" max="15617" width="11.7109375" style="73" customWidth="1"/>
    <col min="15618" max="15618" width="10.140625" style="73" customWidth="1"/>
    <col min="15619" max="15619" width="9.140625" style="73"/>
    <col min="15620" max="15620" width="14.5703125" style="73" customWidth="1"/>
    <col min="15621" max="15621" width="73.140625" style="73" customWidth="1"/>
    <col min="15622" max="15872" width="9.140625" style="73"/>
    <col min="15873" max="15873" width="11.7109375" style="73" customWidth="1"/>
    <col min="15874" max="15874" width="10.140625" style="73" customWidth="1"/>
    <col min="15875" max="15875" width="9.140625" style="73"/>
    <col min="15876" max="15876" width="14.5703125" style="73" customWidth="1"/>
    <col min="15877" max="15877" width="73.140625" style="73" customWidth="1"/>
    <col min="15878" max="16128" width="9.140625" style="73"/>
    <col min="16129" max="16129" width="11.7109375" style="73" customWidth="1"/>
    <col min="16130" max="16130" width="10.140625" style="73" customWidth="1"/>
    <col min="16131" max="16131" width="9.140625" style="73"/>
    <col min="16132" max="16132" width="14.5703125" style="73" customWidth="1"/>
    <col min="16133" max="16133" width="73.140625" style="73" customWidth="1"/>
    <col min="16134" max="16384" width="9.140625" style="73"/>
  </cols>
  <sheetData>
    <row r="1" spans="1:7">
      <c r="A1" s="70" t="s">
        <v>198</v>
      </c>
      <c r="B1" s="70"/>
      <c r="C1" s="70"/>
      <c r="D1" s="70"/>
      <c r="E1" s="158"/>
      <c r="F1" s="159"/>
      <c r="G1" s="158"/>
    </row>
    <row r="2" spans="1:7">
      <c r="A2" s="160"/>
      <c r="B2" s="160"/>
      <c r="C2" s="160"/>
      <c r="D2" s="160"/>
      <c r="E2" s="160"/>
      <c r="F2" s="161"/>
      <c r="G2" s="160"/>
    </row>
    <row r="3" spans="1:7">
      <c r="A3" s="160" t="s">
        <v>368</v>
      </c>
      <c r="B3" s="160"/>
      <c r="C3" s="160"/>
      <c r="D3" s="160"/>
      <c r="E3" s="160"/>
      <c r="F3" s="161"/>
      <c r="G3" s="160"/>
    </row>
    <row r="4" spans="1:7">
      <c r="A4" s="160"/>
      <c r="B4" s="160"/>
      <c r="C4" s="160"/>
      <c r="D4" s="160"/>
      <c r="E4" s="160"/>
      <c r="F4" s="161"/>
      <c r="G4" s="160"/>
    </row>
    <row r="5" spans="1:7" s="162" customFormat="1">
      <c r="A5" s="162" t="s">
        <v>146</v>
      </c>
      <c r="F5" s="163"/>
    </row>
    <row r="6" spans="1:7" s="162" customFormat="1">
      <c r="F6" s="163"/>
    </row>
    <row r="7" spans="1:7" ht="33">
      <c r="A7" s="164" t="s">
        <v>308</v>
      </c>
      <c r="B7" s="164" t="s">
        <v>203</v>
      </c>
      <c r="C7" s="164" t="s">
        <v>204</v>
      </c>
      <c r="D7" s="165" t="s">
        <v>369</v>
      </c>
      <c r="E7" s="165" t="s">
        <v>370</v>
      </c>
      <c r="F7" s="166" t="s">
        <v>205</v>
      </c>
      <c r="G7" s="167" t="s">
        <v>206</v>
      </c>
    </row>
    <row r="8" spans="1:7" s="171" customFormat="1" ht="49.5">
      <c r="A8" s="168">
        <v>1</v>
      </c>
      <c r="B8" s="168">
        <v>975</v>
      </c>
      <c r="C8" s="169">
        <v>44076</v>
      </c>
      <c r="D8" s="168" t="s">
        <v>371</v>
      </c>
      <c r="E8" s="168" t="s">
        <v>372</v>
      </c>
      <c r="F8" s="176">
        <v>1065000</v>
      </c>
      <c r="G8" s="170" t="s">
        <v>379</v>
      </c>
    </row>
    <row r="9" spans="1:7" s="171" customFormat="1" ht="66">
      <c r="A9" s="168">
        <f>1+A8</f>
        <v>2</v>
      </c>
      <c r="B9" s="168">
        <v>976</v>
      </c>
      <c r="C9" s="169">
        <v>44076</v>
      </c>
      <c r="D9" s="168" t="s">
        <v>373</v>
      </c>
      <c r="E9" s="168" t="s">
        <v>372</v>
      </c>
      <c r="F9" s="176">
        <v>101495660</v>
      </c>
      <c r="G9" s="170" t="s">
        <v>381</v>
      </c>
    </row>
    <row r="10" spans="1:7" s="171" customFormat="1" ht="49.5">
      <c r="A10" s="168">
        <f>1+A9</f>
        <v>3</v>
      </c>
      <c r="B10" s="168">
        <v>977</v>
      </c>
      <c r="C10" s="169">
        <v>44076</v>
      </c>
      <c r="D10" s="168" t="s">
        <v>376</v>
      </c>
      <c r="E10" s="168" t="s">
        <v>372</v>
      </c>
      <c r="F10" s="176">
        <v>846918</v>
      </c>
      <c r="G10" s="170" t="s">
        <v>387</v>
      </c>
    </row>
    <row r="11" spans="1:7" s="171" customFormat="1" ht="49.5">
      <c r="A11" s="168">
        <f t="shared" ref="A11:A20" si="0">1+A10</f>
        <v>4</v>
      </c>
      <c r="B11" s="168">
        <v>978</v>
      </c>
      <c r="C11" s="169">
        <v>44076</v>
      </c>
      <c r="D11" s="168" t="s">
        <v>391</v>
      </c>
      <c r="E11" s="168" t="s">
        <v>372</v>
      </c>
      <c r="F11" s="176">
        <v>437000</v>
      </c>
      <c r="G11" s="170" t="s">
        <v>392</v>
      </c>
    </row>
    <row r="12" spans="1:7" s="171" customFormat="1" ht="66">
      <c r="A12" s="168">
        <f t="shared" si="0"/>
        <v>5</v>
      </c>
      <c r="B12" s="168">
        <v>939</v>
      </c>
      <c r="C12" s="169">
        <v>44077</v>
      </c>
      <c r="D12" s="168" t="s">
        <v>374</v>
      </c>
      <c r="E12" s="168" t="s">
        <v>384</v>
      </c>
      <c r="F12" s="176">
        <v>409483</v>
      </c>
      <c r="G12" s="170" t="s">
        <v>385</v>
      </c>
    </row>
    <row r="13" spans="1:7" s="171" customFormat="1" ht="66">
      <c r="A13" s="168">
        <f t="shared" si="0"/>
        <v>6</v>
      </c>
      <c r="B13" s="168">
        <v>2100</v>
      </c>
      <c r="C13" s="169">
        <v>44083</v>
      </c>
      <c r="D13" s="168" t="s">
        <v>376</v>
      </c>
      <c r="E13" s="168" t="s">
        <v>377</v>
      </c>
      <c r="F13" s="176">
        <v>2721</v>
      </c>
      <c r="G13" s="170" t="s">
        <v>388</v>
      </c>
    </row>
    <row r="14" spans="1:7" s="171" customFormat="1" ht="49.5">
      <c r="A14" s="168">
        <f t="shared" si="0"/>
        <v>7</v>
      </c>
      <c r="B14" s="168">
        <v>2101</v>
      </c>
      <c r="C14" s="169">
        <v>44083</v>
      </c>
      <c r="D14" s="168" t="s">
        <v>376</v>
      </c>
      <c r="E14" s="168" t="s">
        <v>377</v>
      </c>
      <c r="F14" s="176">
        <v>650</v>
      </c>
      <c r="G14" s="170" t="s">
        <v>389</v>
      </c>
    </row>
    <row r="15" spans="1:7" s="171" customFormat="1" ht="66">
      <c r="A15" s="168">
        <f t="shared" si="0"/>
        <v>8</v>
      </c>
      <c r="B15" s="168">
        <v>2102</v>
      </c>
      <c r="C15" s="169">
        <v>44083</v>
      </c>
      <c r="D15" s="168" t="s">
        <v>376</v>
      </c>
      <c r="E15" s="168" t="s">
        <v>377</v>
      </c>
      <c r="F15" s="176">
        <v>650</v>
      </c>
      <c r="G15" s="170" t="s">
        <v>390</v>
      </c>
    </row>
    <row r="16" spans="1:7" s="171" customFormat="1" ht="66">
      <c r="A16" s="168">
        <f t="shared" si="0"/>
        <v>9</v>
      </c>
      <c r="B16" s="168">
        <v>2223</v>
      </c>
      <c r="C16" s="169">
        <v>44089</v>
      </c>
      <c r="D16" s="168" t="s">
        <v>371</v>
      </c>
      <c r="E16" s="168" t="s">
        <v>372</v>
      </c>
      <c r="F16" s="176">
        <v>37063</v>
      </c>
      <c r="G16" s="170" t="s">
        <v>380</v>
      </c>
    </row>
    <row r="17" spans="1:7" s="171" customFormat="1" ht="66">
      <c r="A17" s="168">
        <f t="shared" si="0"/>
        <v>10</v>
      </c>
      <c r="B17" s="168">
        <v>2222</v>
      </c>
      <c r="C17" s="169">
        <v>44089</v>
      </c>
      <c r="D17" s="168" t="s">
        <v>374</v>
      </c>
      <c r="E17" s="168" t="s">
        <v>375</v>
      </c>
      <c r="F17" s="176">
        <v>161764</v>
      </c>
      <c r="G17" s="170" t="s">
        <v>383</v>
      </c>
    </row>
    <row r="18" spans="1:7" s="171" customFormat="1" ht="49.5">
      <c r="A18" s="168">
        <f t="shared" si="0"/>
        <v>11</v>
      </c>
      <c r="B18" s="168">
        <v>1027</v>
      </c>
      <c r="C18" s="169">
        <v>44091</v>
      </c>
      <c r="D18" s="168" t="s">
        <v>374</v>
      </c>
      <c r="E18" s="168" t="s">
        <v>384</v>
      </c>
      <c r="F18" s="176">
        <v>36047</v>
      </c>
      <c r="G18" s="170" t="s">
        <v>386</v>
      </c>
    </row>
    <row r="19" spans="1:7" s="171" customFormat="1" ht="49.5">
      <c r="A19" s="168">
        <f t="shared" si="0"/>
        <v>12</v>
      </c>
      <c r="B19" s="168">
        <v>2402</v>
      </c>
      <c r="C19" s="169">
        <v>44098</v>
      </c>
      <c r="D19" s="168" t="s">
        <v>373</v>
      </c>
      <c r="E19" s="168" t="s">
        <v>372</v>
      </c>
      <c r="F19" s="176">
        <v>12292935</v>
      </c>
      <c r="G19" s="170" t="s">
        <v>382</v>
      </c>
    </row>
    <row r="20" spans="1:7" s="171" customFormat="1" ht="49.5">
      <c r="A20" s="168">
        <f t="shared" si="0"/>
        <v>13</v>
      </c>
      <c r="B20" s="168">
        <v>2422</v>
      </c>
      <c r="C20" s="169">
        <v>44098</v>
      </c>
      <c r="D20" s="168" t="s">
        <v>378</v>
      </c>
      <c r="E20" s="168" t="s">
        <v>372</v>
      </c>
      <c r="F20" s="176">
        <v>3664</v>
      </c>
      <c r="G20" s="170" t="s">
        <v>393</v>
      </c>
    </row>
    <row r="21" spans="1:7" s="171" customFormat="1">
      <c r="A21" s="172"/>
      <c r="B21" s="168"/>
      <c r="C21" s="169"/>
      <c r="D21" s="168"/>
      <c r="E21" s="168"/>
      <c r="F21" s="173">
        <f>SUM(F8:F20)</f>
        <v>116789555</v>
      </c>
      <c r="G21" s="170"/>
    </row>
    <row r="22" spans="1:7">
      <c r="F22" s="119"/>
    </row>
    <row r="23" spans="1:7">
      <c r="F23" s="119"/>
    </row>
    <row r="27" spans="1:7">
      <c r="F27" s="119"/>
    </row>
  </sheetData>
  <autoFilter ref="A7:G21" xr:uid="{D3358387-87C3-4C56-A513-0907028BF44E}"/>
  <sortState ref="B8:G20">
    <sortCondition ref="C8:C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A1360-073D-4A86-9B90-C669075D322F}">
  <dimension ref="A1:F57"/>
  <sheetViews>
    <sheetView workbookViewId="0">
      <selection activeCell="C56" sqref="C56"/>
    </sheetView>
  </sheetViews>
  <sheetFormatPr defaultRowHeight="15"/>
  <cols>
    <col min="1" max="1" width="15.7109375" customWidth="1"/>
    <col min="2" max="2" width="12" customWidth="1"/>
    <col min="3" max="3" width="99.42578125" customWidth="1"/>
    <col min="4" max="4" width="29.85546875" customWidth="1"/>
    <col min="5" max="5" width="16.28515625" customWidth="1"/>
  </cols>
  <sheetData>
    <row r="1" spans="1:5" s="73" customFormat="1" ht="16.5">
      <c r="A1" s="34" t="s">
        <v>12</v>
      </c>
      <c r="B1" s="35"/>
      <c r="C1" s="36"/>
      <c r="D1" s="37"/>
      <c r="E1" s="38"/>
    </row>
    <row r="2" spans="1:5" s="73" customFormat="1" ht="16.5">
      <c r="A2" s="34" t="s">
        <v>13</v>
      </c>
      <c r="B2" s="35"/>
      <c r="C2" s="36"/>
      <c r="D2" s="37"/>
      <c r="E2" s="38"/>
    </row>
    <row r="3" spans="1:5" s="73" customFormat="1" ht="16.5">
      <c r="A3" s="34" t="s">
        <v>340</v>
      </c>
      <c r="B3" s="35"/>
      <c r="C3" s="36"/>
      <c r="D3" s="37"/>
      <c r="E3" s="38"/>
    </row>
    <row r="4" spans="1:5" s="73" customFormat="1" ht="16.5">
      <c r="A4" s="34"/>
      <c r="B4" s="35"/>
      <c r="C4" s="36"/>
      <c r="D4" s="37"/>
      <c r="E4" s="38"/>
    </row>
    <row r="5" spans="1:5" s="73" customFormat="1" ht="16.5">
      <c r="A5" s="34"/>
      <c r="B5" s="35"/>
      <c r="C5" s="36"/>
      <c r="D5" s="37"/>
      <c r="E5" s="38"/>
    </row>
    <row r="6" spans="1:5" s="73" customFormat="1" ht="16.5">
      <c r="A6" s="34"/>
      <c r="B6" s="35"/>
      <c r="C6" s="40" t="s">
        <v>146</v>
      </c>
      <c r="D6" s="37"/>
      <c r="E6" s="38"/>
    </row>
    <row r="7" spans="1:5" s="73" customFormat="1" ht="16.5">
      <c r="A7" s="150" t="s">
        <v>15</v>
      </c>
      <c r="B7" s="151" t="s">
        <v>16</v>
      </c>
      <c r="C7" s="152" t="s">
        <v>17</v>
      </c>
      <c r="D7" s="153" t="s">
        <v>18</v>
      </c>
      <c r="E7" s="154" t="s">
        <v>19</v>
      </c>
    </row>
    <row r="8" spans="1:5" ht="33">
      <c r="A8" s="155">
        <v>2234</v>
      </c>
      <c r="B8" s="156">
        <v>44092</v>
      </c>
      <c r="C8" s="30" t="s">
        <v>341</v>
      </c>
      <c r="D8" s="156" t="s">
        <v>20</v>
      </c>
      <c r="E8" s="144">
        <v>17156</v>
      </c>
    </row>
    <row r="9" spans="1:5" ht="33">
      <c r="A9" s="155">
        <v>2235</v>
      </c>
      <c r="B9" s="156">
        <v>44092</v>
      </c>
      <c r="C9" s="30" t="s">
        <v>342</v>
      </c>
      <c r="D9" s="156" t="s">
        <v>9</v>
      </c>
      <c r="E9" s="144">
        <v>1662</v>
      </c>
    </row>
    <row r="10" spans="1:5" ht="33">
      <c r="A10" s="155">
        <v>2236</v>
      </c>
      <c r="B10" s="156">
        <v>44092</v>
      </c>
      <c r="C10" s="30" t="s">
        <v>343</v>
      </c>
      <c r="D10" s="156" t="s">
        <v>20</v>
      </c>
      <c r="E10" s="144">
        <v>7528</v>
      </c>
    </row>
    <row r="11" spans="1:5" ht="33">
      <c r="A11" s="155">
        <v>2237</v>
      </c>
      <c r="B11" s="156">
        <v>44092</v>
      </c>
      <c r="C11" s="30" t="s">
        <v>344</v>
      </c>
      <c r="D11" s="156" t="s">
        <v>9</v>
      </c>
      <c r="E11" s="144">
        <v>4892</v>
      </c>
    </row>
    <row r="12" spans="1:5" ht="49.5">
      <c r="A12" s="155">
        <v>2238</v>
      </c>
      <c r="B12" s="156">
        <v>44092</v>
      </c>
      <c r="C12" s="30" t="s">
        <v>345</v>
      </c>
      <c r="D12" s="156" t="s">
        <v>20</v>
      </c>
      <c r="E12" s="144">
        <v>1691.2</v>
      </c>
    </row>
    <row r="13" spans="1:5" ht="33">
      <c r="A13" s="155">
        <v>2239</v>
      </c>
      <c r="B13" s="156">
        <v>44092</v>
      </c>
      <c r="C13" s="30" t="s">
        <v>346</v>
      </c>
      <c r="D13" s="156" t="s">
        <v>20</v>
      </c>
      <c r="E13" s="144">
        <v>3029</v>
      </c>
    </row>
    <row r="14" spans="1:5" ht="33">
      <c r="A14" s="155">
        <v>2240</v>
      </c>
      <c r="B14" s="156">
        <v>44092</v>
      </c>
      <c r="C14" s="30" t="s">
        <v>347</v>
      </c>
      <c r="D14" s="156" t="s">
        <v>9</v>
      </c>
      <c r="E14" s="144">
        <v>294</v>
      </c>
    </row>
    <row r="15" spans="1:5" ht="33">
      <c r="A15" s="155">
        <v>2241</v>
      </c>
      <c r="B15" s="156">
        <v>44092</v>
      </c>
      <c r="C15" s="30" t="s">
        <v>348</v>
      </c>
      <c r="D15" s="156" t="s">
        <v>20</v>
      </c>
      <c r="E15" s="144">
        <v>1327</v>
      </c>
    </row>
    <row r="16" spans="1:5" ht="33">
      <c r="A16" s="155">
        <v>2242</v>
      </c>
      <c r="B16" s="156">
        <v>44092</v>
      </c>
      <c r="C16" s="30" t="s">
        <v>349</v>
      </c>
      <c r="D16" s="156" t="s">
        <v>9</v>
      </c>
      <c r="E16" s="144">
        <v>864</v>
      </c>
    </row>
    <row r="17" spans="1:5" ht="49.5">
      <c r="A17" s="155">
        <v>2243</v>
      </c>
      <c r="B17" s="156">
        <v>44092</v>
      </c>
      <c r="C17" s="30" t="s">
        <v>350</v>
      </c>
      <c r="D17" s="156" t="s">
        <v>337</v>
      </c>
      <c r="E17" s="144">
        <v>300.8</v>
      </c>
    </row>
    <row r="18" spans="1:5" ht="33">
      <c r="A18" s="155">
        <v>2244</v>
      </c>
      <c r="B18" s="156">
        <v>44092</v>
      </c>
      <c r="C18" s="30" t="s">
        <v>351</v>
      </c>
      <c r="D18" s="156" t="s">
        <v>292</v>
      </c>
      <c r="E18" s="144">
        <v>523</v>
      </c>
    </row>
    <row r="19" spans="1:5" ht="33">
      <c r="A19" s="155">
        <v>2245</v>
      </c>
      <c r="B19" s="156">
        <v>44092</v>
      </c>
      <c r="C19" s="30" t="s">
        <v>351</v>
      </c>
      <c r="D19" s="156" t="s">
        <v>292</v>
      </c>
      <c r="E19" s="144">
        <v>1390</v>
      </c>
    </row>
    <row r="20" spans="1:5" ht="33">
      <c r="A20" s="155">
        <v>2246</v>
      </c>
      <c r="B20" s="156">
        <v>44092</v>
      </c>
      <c r="C20" s="30" t="s">
        <v>351</v>
      </c>
      <c r="D20" s="156" t="s">
        <v>292</v>
      </c>
      <c r="E20" s="144">
        <v>1426</v>
      </c>
    </row>
    <row r="21" spans="1:5" ht="33">
      <c r="A21" s="155">
        <v>2247</v>
      </c>
      <c r="B21" s="156">
        <v>44092</v>
      </c>
      <c r="C21" s="30" t="s">
        <v>351</v>
      </c>
      <c r="D21" s="156" t="s">
        <v>292</v>
      </c>
      <c r="E21" s="144">
        <v>204</v>
      </c>
    </row>
    <row r="22" spans="1:5" ht="33">
      <c r="A22" s="155">
        <v>2248</v>
      </c>
      <c r="B22" s="156">
        <v>44092</v>
      </c>
      <c r="C22" s="30" t="s">
        <v>351</v>
      </c>
      <c r="D22" s="156" t="s">
        <v>292</v>
      </c>
      <c r="E22" s="144">
        <v>1358</v>
      </c>
    </row>
    <row r="23" spans="1:5" ht="33">
      <c r="A23" s="155">
        <v>2249</v>
      </c>
      <c r="B23" s="156">
        <v>44092</v>
      </c>
      <c r="C23" s="30" t="s">
        <v>352</v>
      </c>
      <c r="D23" s="156" t="s">
        <v>292</v>
      </c>
      <c r="E23" s="144">
        <v>92</v>
      </c>
    </row>
    <row r="24" spans="1:5" ht="33">
      <c r="A24" s="155">
        <v>2250</v>
      </c>
      <c r="B24" s="156">
        <v>44092</v>
      </c>
      <c r="C24" s="30" t="s">
        <v>352</v>
      </c>
      <c r="D24" s="156" t="s">
        <v>292</v>
      </c>
      <c r="E24" s="144">
        <v>246</v>
      </c>
    </row>
    <row r="25" spans="1:5" ht="33">
      <c r="A25" s="155">
        <v>2251</v>
      </c>
      <c r="B25" s="156">
        <v>44092</v>
      </c>
      <c r="C25" s="30" t="s">
        <v>352</v>
      </c>
      <c r="D25" s="156" t="s">
        <v>292</v>
      </c>
      <c r="E25" s="144">
        <v>251</v>
      </c>
    </row>
    <row r="26" spans="1:5" ht="33">
      <c r="A26" s="155">
        <v>2252</v>
      </c>
      <c r="B26" s="156">
        <v>44092</v>
      </c>
      <c r="C26" s="30" t="s">
        <v>352</v>
      </c>
      <c r="D26" s="156" t="s">
        <v>292</v>
      </c>
      <c r="E26" s="144">
        <v>36</v>
      </c>
    </row>
    <row r="27" spans="1:5" ht="33">
      <c r="A27" s="155">
        <v>2253</v>
      </c>
      <c r="B27" s="156">
        <v>44092</v>
      </c>
      <c r="C27" s="30" t="s">
        <v>352</v>
      </c>
      <c r="D27" s="156" t="s">
        <v>292</v>
      </c>
      <c r="E27" s="144">
        <v>239</v>
      </c>
    </row>
    <row r="28" spans="1:5" ht="33">
      <c r="A28" s="155">
        <v>2254</v>
      </c>
      <c r="B28" s="156">
        <v>44092</v>
      </c>
      <c r="C28" s="30" t="s">
        <v>351</v>
      </c>
      <c r="D28" s="156" t="s">
        <v>292</v>
      </c>
      <c r="E28" s="144">
        <v>34408</v>
      </c>
    </row>
    <row r="29" spans="1:5" ht="33">
      <c r="A29" s="155">
        <v>2255</v>
      </c>
      <c r="B29" s="156">
        <v>44092</v>
      </c>
      <c r="C29" s="30" t="s">
        <v>352</v>
      </c>
      <c r="D29" s="156" t="s">
        <v>292</v>
      </c>
      <c r="E29" s="144">
        <v>6069</v>
      </c>
    </row>
    <row r="30" spans="1:5" ht="33">
      <c r="A30" s="155">
        <v>2256</v>
      </c>
      <c r="B30" s="156">
        <v>44092</v>
      </c>
      <c r="C30" s="30" t="s">
        <v>351</v>
      </c>
      <c r="D30" s="156" t="s">
        <v>292</v>
      </c>
      <c r="E30" s="144">
        <v>4714</v>
      </c>
    </row>
    <row r="31" spans="1:5" ht="33">
      <c r="A31" s="155">
        <v>2257</v>
      </c>
      <c r="B31" s="156">
        <v>44092</v>
      </c>
      <c r="C31" s="30" t="s">
        <v>352</v>
      </c>
      <c r="D31" s="156" t="s">
        <v>292</v>
      </c>
      <c r="E31" s="144">
        <v>832</v>
      </c>
    </row>
    <row r="32" spans="1:5" ht="33">
      <c r="A32" s="155">
        <v>2287</v>
      </c>
      <c r="B32" s="156">
        <v>44092</v>
      </c>
      <c r="C32" s="30" t="s">
        <v>353</v>
      </c>
      <c r="D32" s="156" t="s">
        <v>354</v>
      </c>
      <c r="E32" s="144">
        <v>8.5</v>
      </c>
    </row>
    <row r="33" spans="1:5" ht="33">
      <c r="A33" s="155">
        <v>2288</v>
      </c>
      <c r="B33" s="156">
        <v>44092</v>
      </c>
      <c r="C33" s="30" t="s">
        <v>355</v>
      </c>
      <c r="D33" s="156" t="s">
        <v>354</v>
      </c>
      <c r="E33" s="144">
        <v>48.15</v>
      </c>
    </row>
    <row r="34" spans="1:5" ht="78" customHeight="1">
      <c r="A34" s="155">
        <v>2428</v>
      </c>
      <c r="B34" s="156">
        <v>44099</v>
      </c>
      <c r="C34" s="30" t="s">
        <v>356</v>
      </c>
      <c r="D34" s="156" t="s">
        <v>20</v>
      </c>
      <c r="E34" s="144">
        <v>2724</v>
      </c>
    </row>
    <row r="35" spans="1:5" ht="72" customHeight="1">
      <c r="A35" s="155">
        <v>2429</v>
      </c>
      <c r="B35" s="156">
        <v>44099</v>
      </c>
      <c r="C35" s="30" t="s">
        <v>357</v>
      </c>
      <c r="D35" s="156" t="s">
        <v>9</v>
      </c>
      <c r="E35" s="144">
        <v>1287</v>
      </c>
    </row>
    <row r="36" spans="1:5" ht="66">
      <c r="A36" s="155">
        <v>2430</v>
      </c>
      <c r="B36" s="156">
        <v>44099</v>
      </c>
      <c r="C36" s="30" t="s">
        <v>358</v>
      </c>
      <c r="D36" s="156" t="s">
        <v>20</v>
      </c>
      <c r="E36" s="144">
        <v>1603</v>
      </c>
    </row>
    <row r="37" spans="1:5" ht="66">
      <c r="A37" s="155">
        <v>2431</v>
      </c>
      <c r="B37" s="156">
        <v>44099</v>
      </c>
      <c r="C37" s="30" t="s">
        <v>359</v>
      </c>
      <c r="D37" s="156" t="s">
        <v>9</v>
      </c>
      <c r="E37" s="144">
        <v>1042</v>
      </c>
    </row>
    <row r="38" spans="1:5" ht="64.5" customHeight="1">
      <c r="A38" s="155">
        <v>2432</v>
      </c>
      <c r="B38" s="156">
        <v>44099</v>
      </c>
      <c r="C38" s="30" t="s">
        <v>360</v>
      </c>
      <c r="D38" s="156" t="s">
        <v>20</v>
      </c>
      <c r="E38" s="144">
        <v>361.9</v>
      </c>
    </row>
    <row r="39" spans="1:5" ht="75.75" customHeight="1">
      <c r="A39" s="155">
        <v>2433</v>
      </c>
      <c r="B39" s="156">
        <v>44099</v>
      </c>
      <c r="C39" s="30" t="s">
        <v>361</v>
      </c>
      <c r="D39" s="156" t="s">
        <v>20</v>
      </c>
      <c r="E39" s="144">
        <v>481</v>
      </c>
    </row>
    <row r="40" spans="1:5" ht="70.5" customHeight="1">
      <c r="A40" s="155">
        <v>2434</v>
      </c>
      <c r="B40" s="156">
        <v>44099</v>
      </c>
      <c r="C40" s="30" t="s">
        <v>362</v>
      </c>
      <c r="D40" s="156" t="s">
        <v>9</v>
      </c>
      <c r="E40" s="144">
        <v>228</v>
      </c>
    </row>
    <row r="41" spans="1:5" ht="66">
      <c r="A41" s="155">
        <v>2435</v>
      </c>
      <c r="B41" s="156">
        <v>44099</v>
      </c>
      <c r="C41" s="30" t="s">
        <v>363</v>
      </c>
      <c r="D41" s="156" t="s">
        <v>20</v>
      </c>
      <c r="E41" s="144">
        <v>283</v>
      </c>
    </row>
    <row r="42" spans="1:5" ht="66">
      <c r="A42" s="155">
        <v>2436</v>
      </c>
      <c r="B42" s="156">
        <v>44099</v>
      </c>
      <c r="C42" s="30" t="s">
        <v>364</v>
      </c>
      <c r="D42" s="156" t="s">
        <v>9</v>
      </c>
      <c r="E42" s="144">
        <v>185</v>
      </c>
    </row>
    <row r="43" spans="1:5" ht="66">
      <c r="A43" s="155">
        <v>2437</v>
      </c>
      <c r="B43" s="156">
        <v>44099</v>
      </c>
      <c r="C43" s="30" t="s">
        <v>365</v>
      </c>
      <c r="D43" s="156" t="s">
        <v>20</v>
      </c>
      <c r="E43" s="144">
        <v>63.1</v>
      </c>
    </row>
    <row r="44" spans="1:5" ht="66">
      <c r="A44" s="155">
        <v>2438</v>
      </c>
      <c r="B44" s="156">
        <v>44099</v>
      </c>
      <c r="C44" s="30" t="s">
        <v>366</v>
      </c>
      <c r="D44" s="156" t="s">
        <v>292</v>
      </c>
      <c r="E44" s="144">
        <v>3288</v>
      </c>
    </row>
    <row r="45" spans="1:5" ht="66">
      <c r="A45" s="155">
        <v>2439</v>
      </c>
      <c r="B45" s="156">
        <v>44099</v>
      </c>
      <c r="C45" s="30" t="s">
        <v>366</v>
      </c>
      <c r="D45" s="156" t="s">
        <v>292</v>
      </c>
      <c r="E45" s="144">
        <v>1955</v>
      </c>
    </row>
    <row r="46" spans="1:5" ht="66">
      <c r="A46" s="155">
        <v>2440</v>
      </c>
      <c r="B46" s="156">
        <v>44099</v>
      </c>
      <c r="C46" s="30" t="s">
        <v>367</v>
      </c>
      <c r="D46" s="156" t="s">
        <v>292</v>
      </c>
      <c r="E46" s="144">
        <v>580</v>
      </c>
    </row>
    <row r="47" spans="1:5" ht="66">
      <c r="A47" s="155">
        <v>2441</v>
      </c>
      <c r="B47" s="156">
        <v>44099</v>
      </c>
      <c r="C47" s="30" t="s">
        <v>367</v>
      </c>
      <c r="D47" s="156" t="s">
        <v>292</v>
      </c>
      <c r="E47" s="144">
        <v>345</v>
      </c>
    </row>
    <row r="48" spans="1:5" ht="66">
      <c r="A48" s="155">
        <v>2442</v>
      </c>
      <c r="B48" s="156">
        <v>44099</v>
      </c>
      <c r="C48" s="30" t="s">
        <v>366</v>
      </c>
      <c r="D48" s="156" t="s">
        <v>292</v>
      </c>
      <c r="E48" s="144">
        <v>1096</v>
      </c>
    </row>
    <row r="49" spans="1:6" ht="66">
      <c r="A49" s="155">
        <v>2443</v>
      </c>
      <c r="B49" s="156">
        <v>44099</v>
      </c>
      <c r="C49" s="30" t="s">
        <v>367</v>
      </c>
      <c r="D49" s="156" t="s">
        <v>292</v>
      </c>
      <c r="E49" s="144">
        <v>193</v>
      </c>
    </row>
    <row r="50" spans="1:6" ht="66">
      <c r="A50" s="155">
        <v>2444</v>
      </c>
      <c r="B50" s="156">
        <v>44099</v>
      </c>
      <c r="C50" s="30" t="s">
        <v>366</v>
      </c>
      <c r="D50" s="156" t="s">
        <v>292</v>
      </c>
      <c r="E50" s="144">
        <v>1989</v>
      </c>
    </row>
    <row r="51" spans="1:6" ht="66">
      <c r="A51" s="155">
        <v>2445</v>
      </c>
      <c r="B51" s="156">
        <v>44099</v>
      </c>
      <c r="C51" s="30" t="s">
        <v>367</v>
      </c>
      <c r="D51" s="156" t="s">
        <v>292</v>
      </c>
      <c r="E51" s="144">
        <v>351</v>
      </c>
    </row>
    <row r="52" spans="1:6" ht="66">
      <c r="A52" s="155">
        <v>2446</v>
      </c>
      <c r="B52" s="156">
        <v>44099</v>
      </c>
      <c r="C52" s="30" t="s">
        <v>366</v>
      </c>
      <c r="D52" s="156" t="s">
        <v>292</v>
      </c>
      <c r="E52" s="144">
        <v>1054</v>
      </c>
    </row>
    <row r="53" spans="1:6" ht="69" customHeight="1">
      <c r="A53" s="155">
        <v>2447</v>
      </c>
      <c r="B53" s="156">
        <v>44099</v>
      </c>
      <c r="C53" s="30" t="s">
        <v>367</v>
      </c>
      <c r="D53" s="156" t="s">
        <v>292</v>
      </c>
      <c r="E53" s="144">
        <v>185</v>
      </c>
    </row>
    <row r="54" spans="1:6" ht="16.5">
      <c r="A54" s="157" t="s">
        <v>303</v>
      </c>
      <c r="B54" s="29"/>
      <c r="C54" s="29"/>
      <c r="D54" s="29"/>
      <c r="E54" s="149">
        <f>SUM(E8:E53)</f>
        <v>109882.65</v>
      </c>
    </row>
    <row r="56" spans="1:6">
      <c r="E56" s="117"/>
    </row>
    <row r="57" spans="1:6">
      <c r="F57" s="1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797F8-C580-4A9A-8EF0-704A900B96B4}">
  <dimension ref="A1:F99"/>
  <sheetViews>
    <sheetView workbookViewId="0">
      <selection activeCell="E99" sqref="E99"/>
    </sheetView>
  </sheetViews>
  <sheetFormatPr defaultRowHeight="16.5"/>
  <cols>
    <col min="1" max="1" width="11.28515625" style="2" customWidth="1"/>
    <col min="2" max="2" width="14.28515625" style="2" customWidth="1"/>
    <col min="3" max="3" width="69.28515625" style="2" customWidth="1"/>
    <col min="4" max="4" width="21.140625" style="2" customWidth="1"/>
    <col min="5" max="5" width="17.5703125" style="182" customWidth="1"/>
    <col min="6" max="16384" width="9.140625" style="2"/>
  </cols>
  <sheetData>
    <row r="1" spans="1:5" s="39" customFormat="1">
      <c r="A1" s="34" t="s">
        <v>10</v>
      </c>
      <c r="B1" s="35"/>
      <c r="C1" s="36"/>
      <c r="D1" s="37"/>
      <c r="E1" s="38"/>
    </row>
    <row r="2" spans="1:5" s="39" customFormat="1">
      <c r="A2" s="34" t="s">
        <v>12</v>
      </c>
      <c r="B2" s="35"/>
      <c r="C2" s="36"/>
      <c r="D2" s="37"/>
      <c r="E2" s="38"/>
    </row>
    <row r="3" spans="1:5" s="39" customFormat="1">
      <c r="A3" s="34" t="s">
        <v>13</v>
      </c>
      <c r="B3" s="35"/>
      <c r="C3" s="36"/>
      <c r="D3" s="37"/>
      <c r="E3" s="38"/>
    </row>
    <row r="4" spans="1:5" s="39" customFormat="1">
      <c r="A4" s="34" t="s">
        <v>14</v>
      </c>
      <c r="B4" s="35"/>
      <c r="C4" s="36"/>
      <c r="D4" s="37"/>
      <c r="E4" s="38"/>
    </row>
    <row r="5" spans="1:5" s="39" customFormat="1">
      <c r="A5" s="34"/>
      <c r="B5" s="35"/>
      <c r="C5" s="36"/>
      <c r="D5" s="37"/>
      <c r="E5" s="38"/>
    </row>
    <row r="6" spans="1:5" s="39" customFormat="1" hidden="1">
      <c r="A6" s="34"/>
      <c r="B6" s="35"/>
      <c r="C6" s="36"/>
      <c r="D6" s="37"/>
      <c r="E6" s="38"/>
    </row>
    <row r="7" spans="1:5" s="39" customFormat="1" ht="17.25" thickBot="1">
      <c r="A7" s="34"/>
      <c r="B7" s="35"/>
      <c r="C7" s="40" t="s">
        <v>146</v>
      </c>
      <c r="D7" s="37"/>
      <c r="E7" s="38"/>
    </row>
    <row r="8" spans="1:5" s="39" customFormat="1" ht="40.5" customHeight="1" thickBot="1">
      <c r="A8" s="47" t="s">
        <v>15</v>
      </c>
      <c r="B8" s="48" t="s">
        <v>16</v>
      </c>
      <c r="C8" s="49" t="s">
        <v>17</v>
      </c>
      <c r="D8" s="50" t="s">
        <v>18</v>
      </c>
      <c r="E8" s="51" t="s">
        <v>19</v>
      </c>
    </row>
    <row r="9" spans="1:5" s="39" customFormat="1" ht="67.5" customHeight="1">
      <c r="A9" s="41">
        <v>2304</v>
      </c>
      <c r="B9" s="60">
        <v>44095</v>
      </c>
      <c r="C9" s="41" t="s">
        <v>152</v>
      </c>
      <c r="D9" s="61" t="s">
        <v>11</v>
      </c>
      <c r="E9" s="42">
        <v>277</v>
      </c>
    </row>
    <row r="10" spans="1:5" s="39" customFormat="1" ht="67.5" customHeight="1">
      <c r="A10" s="31">
        <v>2306</v>
      </c>
      <c r="B10" s="60">
        <v>44095</v>
      </c>
      <c r="C10" s="31" t="s">
        <v>153</v>
      </c>
      <c r="D10" s="33" t="s">
        <v>11</v>
      </c>
      <c r="E10" s="32">
        <v>69</v>
      </c>
    </row>
    <row r="11" spans="1:5" s="39" customFormat="1" ht="68.25" customHeight="1">
      <c r="A11" s="31">
        <v>2305</v>
      </c>
      <c r="B11" s="60">
        <v>44095</v>
      </c>
      <c r="C11" s="31" t="s">
        <v>154</v>
      </c>
      <c r="D11" s="33" t="s">
        <v>11</v>
      </c>
      <c r="E11" s="32">
        <v>1449</v>
      </c>
    </row>
    <row r="12" spans="1:5" s="39" customFormat="1" ht="70.5" customHeight="1">
      <c r="A12" s="31">
        <v>2307</v>
      </c>
      <c r="B12" s="60">
        <v>44095</v>
      </c>
      <c r="C12" s="31" t="s">
        <v>163</v>
      </c>
      <c r="D12" s="33" t="s">
        <v>11</v>
      </c>
      <c r="E12" s="32">
        <v>365</v>
      </c>
    </row>
    <row r="13" spans="1:5" s="39" customFormat="1" ht="69" customHeight="1">
      <c r="A13" s="31">
        <v>2308</v>
      </c>
      <c r="B13" s="60">
        <v>44095</v>
      </c>
      <c r="C13" s="31" t="s">
        <v>155</v>
      </c>
      <c r="D13" s="33" t="s">
        <v>11</v>
      </c>
      <c r="E13" s="32">
        <v>76</v>
      </c>
    </row>
    <row r="14" spans="1:5" s="39" customFormat="1" ht="68.25" customHeight="1">
      <c r="A14" s="31">
        <v>2310</v>
      </c>
      <c r="B14" s="60">
        <v>44095</v>
      </c>
      <c r="C14" s="31" t="s">
        <v>156</v>
      </c>
      <c r="D14" s="33" t="s">
        <v>11</v>
      </c>
      <c r="E14" s="32">
        <v>106</v>
      </c>
    </row>
    <row r="15" spans="1:5" s="39" customFormat="1" ht="73.5" customHeight="1">
      <c r="A15" s="31">
        <v>2309</v>
      </c>
      <c r="B15" s="60">
        <v>44095</v>
      </c>
      <c r="C15" s="31" t="s">
        <v>164</v>
      </c>
      <c r="D15" s="33" t="s">
        <v>11</v>
      </c>
      <c r="E15" s="32">
        <v>402</v>
      </c>
    </row>
    <row r="16" spans="1:5" s="39" customFormat="1" ht="82.5" customHeight="1">
      <c r="A16" s="31">
        <v>2299</v>
      </c>
      <c r="B16" s="60">
        <v>44095</v>
      </c>
      <c r="C16" s="31" t="s">
        <v>158</v>
      </c>
      <c r="D16" s="33" t="s">
        <v>20</v>
      </c>
      <c r="E16" s="32">
        <v>567</v>
      </c>
    </row>
    <row r="17" spans="1:6" s="39" customFormat="1" ht="89.25" customHeight="1">
      <c r="A17" s="31">
        <v>2300</v>
      </c>
      <c r="B17" s="60">
        <v>44095</v>
      </c>
      <c r="C17" s="31" t="s">
        <v>159</v>
      </c>
      <c r="D17" s="33" t="s">
        <v>9</v>
      </c>
      <c r="E17" s="32">
        <v>775</v>
      </c>
    </row>
    <row r="18" spans="1:6" s="39" customFormat="1" ht="69.75" customHeight="1">
      <c r="A18" s="31">
        <v>2301</v>
      </c>
      <c r="B18" s="60">
        <v>44095</v>
      </c>
      <c r="C18" s="31" t="s">
        <v>160</v>
      </c>
      <c r="D18" s="33" t="s">
        <v>20</v>
      </c>
      <c r="E18" s="32">
        <v>537</v>
      </c>
    </row>
    <row r="19" spans="1:6" s="39" customFormat="1" ht="81.75" customHeight="1">
      <c r="A19" s="31">
        <v>2297</v>
      </c>
      <c r="B19" s="60">
        <v>44095</v>
      </c>
      <c r="C19" s="31" t="s">
        <v>147</v>
      </c>
      <c r="D19" s="33" t="s">
        <v>9</v>
      </c>
      <c r="E19" s="32">
        <v>68</v>
      </c>
    </row>
    <row r="20" spans="1:6" s="39" customFormat="1" ht="82.5" customHeight="1">
      <c r="A20" s="31">
        <v>2298</v>
      </c>
      <c r="B20" s="60">
        <v>44095</v>
      </c>
      <c r="C20" s="31" t="s">
        <v>148</v>
      </c>
      <c r="D20" s="33" t="s">
        <v>20</v>
      </c>
      <c r="E20" s="32">
        <v>23.17</v>
      </c>
    </row>
    <row r="21" spans="1:6" s="39" customFormat="1" ht="72" customHeight="1">
      <c r="A21" s="31">
        <v>2312</v>
      </c>
      <c r="B21" s="60">
        <v>44095</v>
      </c>
      <c r="C21" s="31" t="s">
        <v>157</v>
      </c>
      <c r="D21" s="33" t="s">
        <v>11</v>
      </c>
      <c r="E21" s="32">
        <v>68</v>
      </c>
    </row>
    <row r="22" spans="1:6" s="39" customFormat="1" ht="67.5" customHeight="1">
      <c r="A22" s="31">
        <v>2311</v>
      </c>
      <c r="B22" s="60">
        <v>44095</v>
      </c>
      <c r="C22" s="31" t="s">
        <v>165</v>
      </c>
      <c r="D22" s="33" t="s">
        <v>11</v>
      </c>
      <c r="E22" s="32">
        <v>558</v>
      </c>
    </row>
    <row r="23" spans="1:6" s="39" customFormat="1" ht="68.25" customHeight="1">
      <c r="A23" s="31">
        <v>2313</v>
      </c>
      <c r="B23" s="60">
        <v>44095</v>
      </c>
      <c r="C23" s="31" t="s">
        <v>166</v>
      </c>
      <c r="D23" s="33" t="s">
        <v>11</v>
      </c>
      <c r="E23" s="32">
        <v>363</v>
      </c>
    </row>
    <row r="24" spans="1:6" s="39" customFormat="1" ht="80.25" customHeight="1">
      <c r="A24" s="31">
        <v>2294</v>
      </c>
      <c r="B24" s="60">
        <v>44095</v>
      </c>
      <c r="C24" s="31" t="s">
        <v>149</v>
      </c>
      <c r="D24" s="33" t="s">
        <v>20</v>
      </c>
      <c r="E24" s="32">
        <v>109</v>
      </c>
    </row>
    <row r="25" spans="1:6" s="39" customFormat="1" ht="81" customHeight="1">
      <c r="A25" s="31">
        <v>2295</v>
      </c>
      <c r="B25" s="60">
        <v>44095</v>
      </c>
      <c r="C25" s="31" t="s">
        <v>150</v>
      </c>
      <c r="D25" s="33" t="s">
        <v>9</v>
      </c>
      <c r="E25" s="32">
        <v>148</v>
      </c>
    </row>
    <row r="26" spans="1:6" s="39" customFormat="1" ht="65.25" customHeight="1">
      <c r="A26" s="31">
        <v>2296</v>
      </c>
      <c r="B26" s="60">
        <v>44095</v>
      </c>
      <c r="C26" s="31" t="s">
        <v>151</v>
      </c>
      <c r="D26" s="33" t="s">
        <v>20</v>
      </c>
      <c r="E26" s="32">
        <v>102</v>
      </c>
    </row>
    <row r="27" spans="1:6" s="39" customFormat="1" ht="84" customHeight="1">
      <c r="A27" s="31">
        <v>2302</v>
      </c>
      <c r="B27" s="60">
        <v>44095</v>
      </c>
      <c r="C27" s="31" t="s">
        <v>161</v>
      </c>
      <c r="D27" s="33" t="s">
        <v>9</v>
      </c>
      <c r="E27" s="32">
        <v>349</v>
      </c>
    </row>
    <row r="28" spans="1:6" s="39" customFormat="1" ht="83.25" customHeight="1">
      <c r="A28" s="31">
        <v>2303</v>
      </c>
      <c r="B28" s="60">
        <v>44095</v>
      </c>
      <c r="C28" s="31" t="s">
        <v>162</v>
      </c>
      <c r="D28" s="33" t="s">
        <v>20</v>
      </c>
      <c r="E28" s="32">
        <v>120.83</v>
      </c>
    </row>
    <row r="29" spans="1:6" s="59" customFormat="1" ht="82.5">
      <c r="A29" s="29">
        <v>2357</v>
      </c>
      <c r="B29" s="156">
        <v>44096</v>
      </c>
      <c r="C29" s="116" t="s">
        <v>394</v>
      </c>
      <c r="D29" s="102" t="s">
        <v>11</v>
      </c>
      <c r="E29" s="144">
        <v>218</v>
      </c>
      <c r="F29" s="58"/>
    </row>
    <row r="30" spans="1:6" s="59" customFormat="1" ht="82.5">
      <c r="A30" s="29">
        <v>2358</v>
      </c>
      <c r="B30" s="156">
        <v>44096</v>
      </c>
      <c r="C30" s="31" t="s">
        <v>394</v>
      </c>
      <c r="D30" s="102" t="s">
        <v>11</v>
      </c>
      <c r="E30" s="144">
        <v>375</v>
      </c>
      <c r="F30" s="58"/>
    </row>
    <row r="31" spans="1:6" s="59" customFormat="1" ht="82.5">
      <c r="A31" s="29">
        <v>2359</v>
      </c>
      <c r="B31" s="156">
        <v>44096</v>
      </c>
      <c r="C31" s="116" t="s">
        <v>394</v>
      </c>
      <c r="D31" s="102" t="s">
        <v>11</v>
      </c>
      <c r="E31" s="144">
        <v>75</v>
      </c>
      <c r="F31" s="58"/>
    </row>
    <row r="32" spans="1:6" s="59" customFormat="1" ht="82.5">
      <c r="A32" s="29">
        <v>2360</v>
      </c>
      <c r="B32" s="156">
        <v>44096</v>
      </c>
      <c r="C32" s="116" t="s">
        <v>394</v>
      </c>
      <c r="D32" s="102" t="s">
        <v>11</v>
      </c>
      <c r="E32" s="144">
        <v>149</v>
      </c>
      <c r="F32" s="58"/>
    </row>
    <row r="33" spans="1:6" s="59" customFormat="1" ht="82.5">
      <c r="A33" s="29">
        <v>2361</v>
      </c>
      <c r="B33" s="156">
        <v>44096</v>
      </c>
      <c r="C33" s="116" t="s">
        <v>395</v>
      </c>
      <c r="D33" s="102" t="s">
        <v>11</v>
      </c>
      <c r="E33" s="144">
        <v>1140</v>
      </c>
      <c r="F33" s="58"/>
    </row>
    <row r="34" spans="1:6" s="59" customFormat="1" ht="82.5">
      <c r="A34" s="29">
        <v>2362</v>
      </c>
      <c r="B34" s="156">
        <v>44096</v>
      </c>
      <c r="C34" s="116" t="s">
        <v>395</v>
      </c>
      <c r="D34" s="102" t="s">
        <v>11</v>
      </c>
      <c r="E34" s="144">
        <v>1965</v>
      </c>
      <c r="F34" s="58"/>
    </row>
    <row r="35" spans="1:6" s="59" customFormat="1" ht="82.5">
      <c r="A35" s="29">
        <v>2363</v>
      </c>
      <c r="B35" s="156">
        <v>44096</v>
      </c>
      <c r="C35" s="116" t="s">
        <v>395</v>
      </c>
      <c r="D35" s="102" t="s">
        <v>11</v>
      </c>
      <c r="E35" s="144">
        <v>393</v>
      </c>
      <c r="F35" s="58"/>
    </row>
    <row r="36" spans="1:6" s="59" customFormat="1" ht="82.5">
      <c r="A36" s="29">
        <v>2364</v>
      </c>
      <c r="B36" s="156">
        <v>44096</v>
      </c>
      <c r="C36" s="116" t="s">
        <v>395</v>
      </c>
      <c r="D36" s="102" t="s">
        <v>11</v>
      </c>
      <c r="E36" s="144">
        <v>786</v>
      </c>
      <c r="F36" s="58"/>
    </row>
    <row r="37" spans="1:6" s="59" customFormat="1" ht="82.5">
      <c r="A37" s="29">
        <v>2349</v>
      </c>
      <c r="B37" s="156">
        <v>44096</v>
      </c>
      <c r="C37" s="116" t="s">
        <v>396</v>
      </c>
      <c r="D37" s="29" t="s">
        <v>397</v>
      </c>
      <c r="E37" s="144">
        <v>349</v>
      </c>
      <c r="F37" s="58"/>
    </row>
    <row r="38" spans="1:6" s="59" customFormat="1" ht="82.5">
      <c r="A38" s="29">
        <v>2350</v>
      </c>
      <c r="B38" s="156">
        <v>44096</v>
      </c>
      <c r="C38" s="116" t="s">
        <v>398</v>
      </c>
      <c r="D38" s="29" t="s">
        <v>397</v>
      </c>
      <c r="E38" s="144">
        <v>140</v>
      </c>
      <c r="F38" s="58"/>
    </row>
    <row r="39" spans="1:6" s="59" customFormat="1" ht="99">
      <c r="A39" s="29">
        <v>2352</v>
      </c>
      <c r="B39" s="156">
        <v>44096</v>
      </c>
      <c r="C39" s="116" t="s">
        <v>399</v>
      </c>
      <c r="D39" s="29" t="s">
        <v>397</v>
      </c>
      <c r="E39" s="144">
        <v>31.16</v>
      </c>
      <c r="F39" s="58"/>
    </row>
    <row r="40" spans="1:6" s="59" customFormat="1" ht="82.5">
      <c r="A40" s="29">
        <v>2353</v>
      </c>
      <c r="B40" s="156">
        <v>44096</v>
      </c>
      <c r="C40" s="116" t="s">
        <v>400</v>
      </c>
      <c r="D40" s="29" t="s">
        <v>397</v>
      </c>
      <c r="E40" s="144">
        <v>1832</v>
      </c>
      <c r="F40" s="58"/>
    </row>
    <row r="41" spans="1:6" s="59" customFormat="1" ht="99">
      <c r="A41" s="29">
        <v>2354</v>
      </c>
      <c r="B41" s="156">
        <v>44096</v>
      </c>
      <c r="C41" s="116" t="s">
        <v>401</v>
      </c>
      <c r="D41" s="29" t="s">
        <v>397</v>
      </c>
      <c r="E41" s="144">
        <v>732</v>
      </c>
      <c r="F41" s="58"/>
    </row>
    <row r="42" spans="1:6" s="59" customFormat="1" ht="99">
      <c r="A42" s="29">
        <v>2355</v>
      </c>
      <c r="B42" s="156">
        <v>44096</v>
      </c>
      <c r="C42" s="116" t="s">
        <v>402</v>
      </c>
      <c r="D42" s="102" t="s">
        <v>296</v>
      </c>
      <c r="E42" s="144">
        <v>476</v>
      </c>
      <c r="F42" s="58"/>
    </row>
    <row r="43" spans="1:6" s="59" customFormat="1" ht="99">
      <c r="A43" s="29">
        <v>2356</v>
      </c>
      <c r="B43" s="156">
        <v>44096</v>
      </c>
      <c r="C43" s="116" t="s">
        <v>403</v>
      </c>
      <c r="D43" s="102" t="s">
        <v>397</v>
      </c>
      <c r="E43" s="144">
        <v>164.84</v>
      </c>
      <c r="F43" s="58"/>
    </row>
    <row r="44" spans="1:6" s="59" customFormat="1" ht="82.5">
      <c r="A44" s="29">
        <v>2358</v>
      </c>
      <c r="B44" s="156">
        <v>44096</v>
      </c>
      <c r="C44" s="116" t="s">
        <v>404</v>
      </c>
      <c r="D44" s="102" t="s">
        <v>296</v>
      </c>
      <c r="E44" s="144">
        <v>91</v>
      </c>
      <c r="F44" s="58"/>
    </row>
    <row r="45" spans="1:6" s="59" customFormat="1" ht="99">
      <c r="A45" s="142">
        <v>2375</v>
      </c>
      <c r="B45" s="137">
        <v>44097</v>
      </c>
      <c r="C45" s="125" t="s">
        <v>315</v>
      </c>
      <c r="D45" s="116" t="s">
        <v>292</v>
      </c>
      <c r="E45" s="143">
        <v>122</v>
      </c>
      <c r="F45" s="58"/>
    </row>
    <row r="46" spans="1:6" s="59" customFormat="1" ht="99">
      <c r="A46" s="29">
        <v>2376</v>
      </c>
      <c r="B46" s="137">
        <v>44097</v>
      </c>
      <c r="C46" s="125" t="s">
        <v>315</v>
      </c>
      <c r="D46" s="116" t="s">
        <v>292</v>
      </c>
      <c r="E46" s="144">
        <v>68</v>
      </c>
      <c r="F46" s="58"/>
    </row>
    <row r="47" spans="1:6" s="59" customFormat="1" ht="99">
      <c r="A47" s="29">
        <v>2377</v>
      </c>
      <c r="B47" s="137">
        <v>44097</v>
      </c>
      <c r="C47" s="125" t="s">
        <v>315</v>
      </c>
      <c r="D47" s="116" t="s">
        <v>292</v>
      </c>
      <c r="E47" s="144">
        <v>75</v>
      </c>
      <c r="F47" s="58"/>
    </row>
    <row r="48" spans="1:6" s="59" customFormat="1" ht="99">
      <c r="A48" s="29">
        <v>2378</v>
      </c>
      <c r="B48" s="137">
        <v>44097</v>
      </c>
      <c r="C48" s="125" t="s">
        <v>315</v>
      </c>
      <c r="D48" s="116" t="s">
        <v>292</v>
      </c>
      <c r="E48" s="144">
        <v>96</v>
      </c>
      <c r="F48" s="58"/>
    </row>
    <row r="49" spans="1:6" s="59" customFormat="1" ht="99">
      <c r="A49" s="29">
        <v>2379</v>
      </c>
      <c r="B49" s="137">
        <v>44097</v>
      </c>
      <c r="C49" s="125" t="s">
        <v>315</v>
      </c>
      <c r="D49" s="116" t="s">
        <v>292</v>
      </c>
      <c r="E49" s="144">
        <v>99</v>
      </c>
      <c r="F49" s="58"/>
    </row>
    <row r="50" spans="1:6" s="59" customFormat="1" ht="99">
      <c r="A50" s="29">
        <v>2380</v>
      </c>
      <c r="B50" s="137">
        <v>44097</v>
      </c>
      <c r="C50" s="125" t="s">
        <v>315</v>
      </c>
      <c r="D50" s="116" t="s">
        <v>292</v>
      </c>
      <c r="E50" s="144">
        <v>99</v>
      </c>
      <c r="F50" s="58"/>
    </row>
    <row r="51" spans="1:6" s="59" customFormat="1" ht="99">
      <c r="A51" s="29">
        <v>2381</v>
      </c>
      <c r="B51" s="137">
        <v>44097</v>
      </c>
      <c r="C51" s="125" t="s">
        <v>315</v>
      </c>
      <c r="D51" s="116" t="s">
        <v>292</v>
      </c>
      <c r="E51" s="144">
        <v>459</v>
      </c>
      <c r="F51" s="58"/>
    </row>
    <row r="52" spans="1:6" s="59" customFormat="1" ht="99">
      <c r="A52" s="29">
        <v>2382</v>
      </c>
      <c r="B52" s="137">
        <v>44097</v>
      </c>
      <c r="C52" s="116" t="s">
        <v>316</v>
      </c>
      <c r="D52" s="116" t="s">
        <v>292</v>
      </c>
      <c r="E52" s="144">
        <v>643</v>
      </c>
      <c r="F52" s="58"/>
    </row>
    <row r="53" spans="1:6" s="59" customFormat="1" ht="99">
      <c r="A53" s="29">
        <v>2383</v>
      </c>
      <c r="B53" s="137">
        <v>44097</v>
      </c>
      <c r="C53" s="116" t="s">
        <v>316</v>
      </c>
      <c r="D53" s="116" t="s">
        <v>292</v>
      </c>
      <c r="E53" s="144">
        <v>363</v>
      </c>
      <c r="F53" s="58"/>
    </row>
    <row r="54" spans="1:6" s="59" customFormat="1" ht="99">
      <c r="A54" s="29">
        <v>2384</v>
      </c>
      <c r="B54" s="137">
        <v>44097</v>
      </c>
      <c r="C54" s="116" t="s">
        <v>316</v>
      </c>
      <c r="D54" s="116" t="s">
        <v>292</v>
      </c>
      <c r="E54" s="144">
        <v>392</v>
      </c>
      <c r="F54" s="58"/>
    </row>
    <row r="55" spans="1:6" s="59" customFormat="1" ht="99">
      <c r="A55" s="29">
        <v>2385</v>
      </c>
      <c r="B55" s="137">
        <v>44097</v>
      </c>
      <c r="C55" s="116" t="s">
        <v>316</v>
      </c>
      <c r="D55" s="116" t="s">
        <v>292</v>
      </c>
      <c r="E55" s="144">
        <v>509</v>
      </c>
      <c r="F55" s="58"/>
    </row>
    <row r="56" spans="1:6" s="59" customFormat="1" ht="99">
      <c r="A56" s="29">
        <v>2386</v>
      </c>
      <c r="B56" s="137">
        <v>44097</v>
      </c>
      <c r="C56" s="116" t="s">
        <v>316</v>
      </c>
      <c r="D56" s="116" t="s">
        <v>292</v>
      </c>
      <c r="E56" s="144">
        <v>523</v>
      </c>
      <c r="F56" s="58"/>
    </row>
    <row r="57" spans="1:6" s="59" customFormat="1" ht="99">
      <c r="A57" s="29">
        <v>2387</v>
      </c>
      <c r="B57" s="137">
        <v>44097</v>
      </c>
      <c r="C57" s="116" t="s">
        <v>316</v>
      </c>
      <c r="D57" s="116" t="s">
        <v>292</v>
      </c>
      <c r="E57" s="144">
        <v>517</v>
      </c>
      <c r="F57" s="58"/>
    </row>
    <row r="58" spans="1:6" s="59" customFormat="1" ht="99">
      <c r="A58" s="29">
        <v>2388</v>
      </c>
      <c r="B58" s="137">
        <v>44097</v>
      </c>
      <c r="C58" s="116" t="s">
        <v>316</v>
      </c>
      <c r="D58" s="116" t="s">
        <v>292</v>
      </c>
      <c r="E58" s="144">
        <v>2403</v>
      </c>
      <c r="F58" s="58"/>
    </row>
    <row r="59" spans="1:6" s="59" customFormat="1" ht="99">
      <c r="A59" s="29">
        <v>2365</v>
      </c>
      <c r="B59" s="137">
        <v>44097</v>
      </c>
      <c r="C59" s="116" t="s">
        <v>317</v>
      </c>
      <c r="D59" s="31" t="s">
        <v>20</v>
      </c>
      <c r="E59" s="144">
        <v>313</v>
      </c>
      <c r="F59" s="58"/>
    </row>
    <row r="60" spans="1:6" s="59" customFormat="1" ht="115.5">
      <c r="A60" s="29">
        <v>2366</v>
      </c>
      <c r="B60" s="137">
        <v>44097</v>
      </c>
      <c r="C60" s="116" t="s">
        <v>318</v>
      </c>
      <c r="D60" s="31" t="s">
        <v>296</v>
      </c>
      <c r="E60" s="144">
        <v>125</v>
      </c>
      <c r="F60" s="58"/>
    </row>
    <row r="61" spans="1:6" s="59" customFormat="1" ht="99">
      <c r="A61" s="29">
        <v>2367</v>
      </c>
      <c r="B61" s="137">
        <v>44097</v>
      </c>
      <c r="C61" s="116" t="s">
        <v>319</v>
      </c>
      <c r="D61" s="31" t="s">
        <v>20</v>
      </c>
      <c r="E61" s="144">
        <v>175</v>
      </c>
      <c r="F61" s="58"/>
    </row>
    <row r="62" spans="1:6" s="128" customFormat="1" ht="15" customHeight="1">
      <c r="A62" s="29">
        <v>2368</v>
      </c>
      <c r="B62" s="137">
        <v>44097</v>
      </c>
      <c r="C62" s="116" t="s">
        <v>320</v>
      </c>
      <c r="D62" s="31" t="s">
        <v>296</v>
      </c>
      <c r="E62" s="144">
        <v>114</v>
      </c>
      <c r="F62" s="58"/>
    </row>
    <row r="63" spans="1:6" ht="115.5">
      <c r="A63" s="29">
        <v>2369</v>
      </c>
      <c r="B63" s="137">
        <v>44097</v>
      </c>
      <c r="C63" s="116" t="s">
        <v>321</v>
      </c>
      <c r="D63" s="31" t="s">
        <v>20</v>
      </c>
      <c r="E63" s="144">
        <v>38.56</v>
      </c>
    </row>
    <row r="64" spans="1:6" ht="99">
      <c r="A64" s="29">
        <v>2370</v>
      </c>
      <c r="B64" s="137">
        <v>44097</v>
      </c>
      <c r="C64" s="116" t="s">
        <v>322</v>
      </c>
      <c r="D64" s="31" t="s">
        <v>20</v>
      </c>
      <c r="E64" s="144">
        <v>1636</v>
      </c>
    </row>
    <row r="65" spans="1:5" ht="115.5">
      <c r="A65" s="29">
        <v>2371</v>
      </c>
      <c r="B65" s="137">
        <v>44097</v>
      </c>
      <c r="C65" s="116" t="s">
        <v>323</v>
      </c>
      <c r="D65" s="31" t="s">
        <v>296</v>
      </c>
      <c r="E65" s="144">
        <v>651</v>
      </c>
    </row>
    <row r="66" spans="1:5" ht="99">
      <c r="A66" s="29">
        <v>2372</v>
      </c>
      <c r="B66" s="137">
        <v>44097</v>
      </c>
      <c r="C66" s="116" t="s">
        <v>324</v>
      </c>
      <c r="D66" s="31" t="s">
        <v>20</v>
      </c>
      <c r="E66" s="144">
        <v>914</v>
      </c>
    </row>
    <row r="67" spans="1:5" ht="115.5">
      <c r="A67" s="29">
        <v>2373</v>
      </c>
      <c r="B67" s="137">
        <v>44097</v>
      </c>
      <c r="C67" s="116" t="s">
        <v>325</v>
      </c>
      <c r="D67" s="31" t="s">
        <v>296</v>
      </c>
      <c r="E67" s="144">
        <v>595</v>
      </c>
    </row>
    <row r="68" spans="1:5" ht="115.5">
      <c r="A68" s="29">
        <v>2374</v>
      </c>
      <c r="B68" s="137">
        <v>44097</v>
      </c>
      <c r="C68" s="116" t="s">
        <v>326</v>
      </c>
      <c r="D68" s="31" t="s">
        <v>20</v>
      </c>
      <c r="E68" s="144">
        <v>206.44</v>
      </c>
    </row>
    <row r="69" spans="1:5" ht="82.5">
      <c r="A69" s="29">
        <v>2389</v>
      </c>
      <c r="B69" s="156">
        <v>44097</v>
      </c>
      <c r="C69" s="116" t="s">
        <v>405</v>
      </c>
      <c r="D69" s="102" t="s">
        <v>406</v>
      </c>
      <c r="E69" s="144">
        <v>2374.77</v>
      </c>
    </row>
    <row r="70" spans="1:5" ht="82.5">
      <c r="A70" s="29">
        <v>2390</v>
      </c>
      <c r="B70" s="156">
        <v>44097</v>
      </c>
      <c r="C70" s="116" t="s">
        <v>407</v>
      </c>
      <c r="D70" s="102" t="s">
        <v>406</v>
      </c>
      <c r="E70" s="144">
        <v>12452.58</v>
      </c>
    </row>
    <row r="71" spans="1:5" ht="49.5">
      <c r="A71" s="31">
        <v>2404</v>
      </c>
      <c r="B71" s="145">
        <v>44098</v>
      </c>
      <c r="C71" s="146" t="s">
        <v>327</v>
      </c>
      <c r="D71" s="147" t="s">
        <v>292</v>
      </c>
      <c r="E71" s="32">
        <v>179</v>
      </c>
    </row>
    <row r="72" spans="1:5" ht="49.5">
      <c r="A72" s="31">
        <v>2405</v>
      </c>
      <c r="B72" s="145">
        <v>44098</v>
      </c>
      <c r="C72" s="146" t="s">
        <v>327</v>
      </c>
      <c r="D72" s="147" t="s">
        <v>292</v>
      </c>
      <c r="E72" s="32">
        <v>115</v>
      </c>
    </row>
    <row r="73" spans="1:5" ht="49.5">
      <c r="A73" s="31">
        <v>2406</v>
      </c>
      <c r="B73" s="145">
        <v>44098</v>
      </c>
      <c r="C73" s="146" t="s">
        <v>328</v>
      </c>
      <c r="D73" s="147" t="s">
        <v>292</v>
      </c>
      <c r="E73" s="32">
        <v>940</v>
      </c>
    </row>
    <row r="74" spans="1:5" ht="49.5">
      <c r="A74" s="31">
        <v>2407</v>
      </c>
      <c r="B74" s="145">
        <v>44098</v>
      </c>
      <c r="C74" s="146" t="s">
        <v>328</v>
      </c>
      <c r="D74" s="147" t="s">
        <v>292</v>
      </c>
      <c r="E74" s="32">
        <v>602</v>
      </c>
    </row>
    <row r="75" spans="1:5" ht="49.5">
      <c r="A75" s="31">
        <v>2408</v>
      </c>
      <c r="B75" s="145">
        <v>44098</v>
      </c>
      <c r="C75" s="146" t="s">
        <v>328</v>
      </c>
      <c r="D75" s="147" t="s">
        <v>292</v>
      </c>
      <c r="E75" s="32">
        <v>532</v>
      </c>
    </row>
    <row r="76" spans="1:5" ht="49.5">
      <c r="A76" s="31">
        <v>2409</v>
      </c>
      <c r="B76" s="145">
        <v>44098</v>
      </c>
      <c r="C76" s="146" t="s">
        <v>327</v>
      </c>
      <c r="D76" s="147" t="s">
        <v>292</v>
      </c>
      <c r="E76" s="32">
        <v>102</v>
      </c>
    </row>
    <row r="77" spans="1:5" ht="49.5">
      <c r="A77" s="31">
        <v>2410</v>
      </c>
      <c r="B77" s="145">
        <v>44098</v>
      </c>
      <c r="C77" s="146" t="s">
        <v>327</v>
      </c>
      <c r="D77" s="147" t="s">
        <v>292</v>
      </c>
      <c r="E77" s="32">
        <v>88</v>
      </c>
    </row>
    <row r="78" spans="1:5" ht="49.5">
      <c r="A78" s="31">
        <v>2411</v>
      </c>
      <c r="B78" s="145">
        <v>44098</v>
      </c>
      <c r="C78" s="146" t="s">
        <v>328</v>
      </c>
      <c r="D78" s="147" t="s">
        <v>292</v>
      </c>
      <c r="E78" s="32">
        <v>462</v>
      </c>
    </row>
    <row r="79" spans="1:5" ht="49.5">
      <c r="A79" s="31">
        <v>2412</v>
      </c>
      <c r="B79" s="145">
        <v>44098</v>
      </c>
      <c r="C79" s="146" t="s">
        <v>329</v>
      </c>
      <c r="D79" s="33" t="s">
        <v>20</v>
      </c>
      <c r="E79" s="32">
        <v>120</v>
      </c>
    </row>
    <row r="80" spans="1:5" ht="49.5">
      <c r="A80" s="31">
        <v>2413</v>
      </c>
      <c r="B80" s="145">
        <v>44098</v>
      </c>
      <c r="C80" s="146" t="s">
        <v>330</v>
      </c>
      <c r="D80" s="31" t="s">
        <v>9</v>
      </c>
      <c r="E80" s="32">
        <v>87</v>
      </c>
    </row>
    <row r="81" spans="1:5" ht="49.5">
      <c r="A81" s="31">
        <v>2414</v>
      </c>
      <c r="B81" s="145">
        <v>44098</v>
      </c>
      <c r="C81" s="146" t="s">
        <v>331</v>
      </c>
      <c r="D81" s="33" t="s">
        <v>20</v>
      </c>
      <c r="E81" s="32">
        <v>83</v>
      </c>
    </row>
    <row r="82" spans="1:5" ht="49.5">
      <c r="A82" s="31">
        <v>2415</v>
      </c>
      <c r="B82" s="145">
        <v>44098</v>
      </c>
      <c r="C82" s="146" t="s">
        <v>332</v>
      </c>
      <c r="D82" s="31" t="s">
        <v>9</v>
      </c>
      <c r="E82" s="32">
        <v>54</v>
      </c>
    </row>
    <row r="83" spans="1:5" ht="66">
      <c r="A83" s="31">
        <v>2416</v>
      </c>
      <c r="B83" s="145">
        <v>44098</v>
      </c>
      <c r="C83" s="146" t="s">
        <v>333</v>
      </c>
      <c r="D83" s="33" t="s">
        <v>20</v>
      </c>
      <c r="E83" s="32">
        <v>17.649999999999999</v>
      </c>
    </row>
    <row r="84" spans="1:5" ht="49.5">
      <c r="A84" s="31">
        <v>2417</v>
      </c>
      <c r="B84" s="145">
        <v>44098</v>
      </c>
      <c r="C84" s="146" t="s">
        <v>334</v>
      </c>
      <c r="D84" s="33" t="s">
        <v>20</v>
      </c>
      <c r="E84" s="32">
        <v>629</v>
      </c>
    </row>
    <row r="85" spans="1:5" ht="49.5">
      <c r="A85" s="31">
        <v>2418</v>
      </c>
      <c r="B85" s="145">
        <v>44098</v>
      </c>
      <c r="C85" s="146" t="s">
        <v>335</v>
      </c>
      <c r="D85" s="148" t="s">
        <v>9</v>
      </c>
      <c r="E85" s="32">
        <v>455</v>
      </c>
    </row>
    <row r="86" spans="1:5" ht="49.5">
      <c r="A86" s="31">
        <v>2419</v>
      </c>
      <c r="B86" s="145">
        <v>44098</v>
      </c>
      <c r="C86" s="146" t="s">
        <v>336</v>
      </c>
      <c r="D86" s="148" t="s">
        <v>337</v>
      </c>
      <c r="E86" s="32">
        <v>434</v>
      </c>
    </row>
    <row r="87" spans="1:5" ht="66">
      <c r="A87" s="31">
        <v>2420</v>
      </c>
      <c r="B87" s="145">
        <v>44098</v>
      </c>
      <c r="C87" s="146" t="s">
        <v>338</v>
      </c>
      <c r="D87" s="148" t="s">
        <v>9</v>
      </c>
      <c r="E87" s="32">
        <v>282</v>
      </c>
    </row>
    <row r="88" spans="1:5" ht="66">
      <c r="A88" s="31">
        <v>2421</v>
      </c>
      <c r="B88" s="145">
        <v>44098</v>
      </c>
      <c r="C88" s="146" t="s">
        <v>339</v>
      </c>
      <c r="D88" s="148" t="s">
        <v>337</v>
      </c>
      <c r="E88" s="32">
        <v>98.35</v>
      </c>
    </row>
    <row r="89" spans="1:5" ht="82.5">
      <c r="A89" s="177">
        <v>2457</v>
      </c>
      <c r="B89" s="178">
        <v>44099</v>
      </c>
      <c r="C89" s="125" t="s">
        <v>291</v>
      </c>
      <c r="D89" s="116" t="s">
        <v>292</v>
      </c>
      <c r="E89" s="179">
        <v>17</v>
      </c>
    </row>
    <row r="90" spans="1:5" ht="82.5">
      <c r="A90" s="180">
        <v>2459</v>
      </c>
      <c r="B90" s="178">
        <v>44099</v>
      </c>
      <c r="C90" s="116" t="s">
        <v>293</v>
      </c>
      <c r="D90" s="116" t="s">
        <v>20</v>
      </c>
      <c r="E90" s="181">
        <v>7</v>
      </c>
    </row>
    <row r="91" spans="1:5" ht="82.5">
      <c r="A91" s="180">
        <v>2460</v>
      </c>
      <c r="B91" s="178">
        <v>44099</v>
      </c>
      <c r="C91" s="116" t="s">
        <v>294</v>
      </c>
      <c r="D91" s="116" t="s">
        <v>20</v>
      </c>
      <c r="E91" s="181">
        <v>3</v>
      </c>
    </row>
    <row r="92" spans="1:5" ht="82.5">
      <c r="A92" s="180">
        <v>2461</v>
      </c>
      <c r="B92" s="178">
        <v>44099</v>
      </c>
      <c r="C92" s="116" t="s">
        <v>295</v>
      </c>
      <c r="D92" s="116" t="s">
        <v>296</v>
      </c>
      <c r="E92" s="181">
        <v>2</v>
      </c>
    </row>
    <row r="93" spans="1:5" ht="99">
      <c r="A93" s="180">
        <v>2462</v>
      </c>
      <c r="B93" s="178">
        <v>44099</v>
      </c>
      <c r="C93" s="116" t="s">
        <v>297</v>
      </c>
      <c r="D93" s="116" t="s">
        <v>20</v>
      </c>
      <c r="E93" s="181">
        <v>0.15</v>
      </c>
    </row>
    <row r="94" spans="1:5" ht="82.5">
      <c r="A94" s="180">
        <v>2458</v>
      </c>
      <c r="B94" s="178">
        <v>44099</v>
      </c>
      <c r="C94" s="125" t="s">
        <v>298</v>
      </c>
      <c r="D94" s="116" t="s">
        <v>292</v>
      </c>
      <c r="E94" s="181">
        <v>87</v>
      </c>
    </row>
    <row r="95" spans="1:5" ht="82.5">
      <c r="A95" s="180">
        <v>2463</v>
      </c>
      <c r="B95" s="178">
        <v>44099</v>
      </c>
      <c r="C95" s="116" t="s">
        <v>299</v>
      </c>
      <c r="D95" s="116" t="s">
        <v>20</v>
      </c>
      <c r="E95" s="181">
        <v>37</v>
      </c>
    </row>
    <row r="96" spans="1:5" ht="82.5">
      <c r="A96" s="180">
        <v>2464</v>
      </c>
      <c r="B96" s="178">
        <v>44099</v>
      </c>
      <c r="C96" s="116" t="s">
        <v>300</v>
      </c>
      <c r="D96" s="116" t="s">
        <v>20</v>
      </c>
      <c r="E96" s="181">
        <v>15</v>
      </c>
    </row>
    <row r="97" spans="1:5" ht="82.5">
      <c r="A97" s="180">
        <v>2465</v>
      </c>
      <c r="B97" s="178">
        <v>44099</v>
      </c>
      <c r="C97" s="116" t="s">
        <v>301</v>
      </c>
      <c r="D97" s="116" t="s">
        <v>296</v>
      </c>
      <c r="E97" s="181">
        <v>10</v>
      </c>
    </row>
    <row r="98" spans="1:5" ht="99">
      <c r="A98" s="180">
        <v>2466</v>
      </c>
      <c r="B98" s="178">
        <v>44099</v>
      </c>
      <c r="C98" s="116" t="s">
        <v>302</v>
      </c>
      <c r="D98" s="116" t="s">
        <v>20</v>
      </c>
      <c r="E98" s="181">
        <v>3.85</v>
      </c>
    </row>
    <row r="99" spans="1:5" s="64" customFormat="1">
      <c r="C99" s="64" t="s">
        <v>303</v>
      </c>
      <c r="E99" s="183">
        <f>SUM(E9:E98)</f>
        <v>46874.35</v>
      </c>
    </row>
  </sheetData>
  <sortState ref="A9:E98">
    <sortCondition ref="B9:B98"/>
  </sortState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E1F0E-8383-4B94-8DE6-38063011F9EE}">
  <dimension ref="A1:G28"/>
  <sheetViews>
    <sheetView workbookViewId="0">
      <selection activeCell="F12" sqref="F12:F13"/>
    </sheetView>
  </sheetViews>
  <sheetFormatPr defaultRowHeight="15"/>
  <cols>
    <col min="1" max="1" width="8" customWidth="1"/>
    <col min="2" max="2" width="16.5703125" customWidth="1"/>
    <col min="3" max="3" width="15.5703125" customWidth="1"/>
    <col min="4" max="4" width="13.85546875" customWidth="1"/>
    <col min="5" max="5" width="12.140625" customWidth="1"/>
    <col min="6" max="6" width="17.28515625" customWidth="1"/>
    <col min="7" max="7" width="64.42578125" customWidth="1"/>
  </cols>
  <sheetData>
    <row r="1" spans="1:7">
      <c r="A1" s="195" t="s">
        <v>354</v>
      </c>
      <c r="B1" s="196"/>
      <c r="C1" s="197"/>
      <c r="D1" s="197"/>
      <c r="E1" s="198"/>
      <c r="F1" s="199"/>
      <c r="G1" s="200"/>
    </row>
    <row r="2" spans="1:7">
      <c r="A2" s="201" t="s">
        <v>428</v>
      </c>
      <c r="B2" s="196"/>
      <c r="C2" s="197"/>
      <c r="D2" s="197"/>
      <c r="E2" s="198"/>
      <c r="F2" s="199"/>
      <c r="G2" s="200"/>
    </row>
    <row r="3" spans="1:7">
      <c r="A3" s="201"/>
      <c r="B3" s="196"/>
      <c r="C3" s="197"/>
      <c r="D3" s="197"/>
      <c r="E3" s="198"/>
      <c r="F3" s="199"/>
      <c r="G3" s="200"/>
    </row>
    <row r="4" spans="1:7">
      <c r="A4" s="202"/>
      <c r="B4" s="203"/>
      <c r="C4" s="204"/>
      <c r="D4" s="202"/>
      <c r="E4" s="202"/>
      <c r="F4" s="205"/>
      <c r="G4" s="206"/>
    </row>
    <row r="5" spans="1:7" ht="29.25" customHeight="1">
      <c r="A5" s="226" t="s">
        <v>429</v>
      </c>
      <c r="B5" s="227"/>
      <c r="C5" s="227"/>
      <c r="D5" s="227"/>
      <c r="E5" s="227"/>
      <c r="F5" s="227"/>
      <c r="G5" s="227"/>
    </row>
    <row r="6" spans="1:7">
      <c r="A6" s="207"/>
      <c r="B6" s="208"/>
      <c r="C6" s="208"/>
      <c r="D6" s="208"/>
      <c r="E6" s="208"/>
      <c r="F6" s="209"/>
      <c r="G6" s="208"/>
    </row>
    <row r="7" spans="1:7">
      <c r="A7" s="210" t="s">
        <v>430</v>
      </c>
      <c r="B7" s="211"/>
      <c r="C7" s="212"/>
      <c r="D7" s="212"/>
      <c r="E7" s="213"/>
      <c r="F7" s="214"/>
      <c r="G7" s="215"/>
    </row>
    <row r="8" spans="1:7">
      <c r="A8" s="216" t="s">
        <v>431</v>
      </c>
      <c r="B8" s="211"/>
      <c r="C8" s="212"/>
      <c r="D8" s="212"/>
      <c r="E8" s="213"/>
      <c r="F8" s="214"/>
      <c r="G8" s="215"/>
    </row>
    <row r="10" spans="1:7" ht="25.5">
      <c r="A10" s="184" t="s">
        <v>408</v>
      </c>
      <c r="B10" s="184" t="s">
        <v>409</v>
      </c>
      <c r="C10" s="184" t="s">
        <v>204</v>
      </c>
      <c r="D10" s="184" t="s">
        <v>369</v>
      </c>
      <c r="E10" s="184" t="s">
        <v>410</v>
      </c>
      <c r="F10" s="185" t="s">
        <v>205</v>
      </c>
      <c r="G10" s="184" t="s">
        <v>411</v>
      </c>
    </row>
    <row r="11" spans="1:7" ht="52.5" customHeight="1">
      <c r="A11" s="186">
        <v>1</v>
      </c>
      <c r="B11" s="187">
        <v>226</v>
      </c>
      <c r="C11" s="188">
        <v>44082</v>
      </c>
      <c r="D11" s="186" t="s">
        <v>412</v>
      </c>
      <c r="E11" s="186">
        <v>65</v>
      </c>
      <c r="F11" s="189">
        <v>2450.69</v>
      </c>
      <c r="G11" s="190" t="s">
        <v>413</v>
      </c>
    </row>
    <row r="12" spans="1:7" ht="34.5" customHeight="1">
      <c r="A12" s="186">
        <v>2</v>
      </c>
      <c r="B12" s="187">
        <v>227</v>
      </c>
      <c r="C12" s="188">
        <v>44082</v>
      </c>
      <c r="D12" s="186" t="s">
        <v>412</v>
      </c>
      <c r="E12" s="186">
        <v>65</v>
      </c>
      <c r="F12" s="189">
        <v>2394.16</v>
      </c>
      <c r="G12" s="190" t="s">
        <v>413</v>
      </c>
    </row>
    <row r="13" spans="1:7" ht="34.5" customHeight="1">
      <c r="A13" s="187">
        <v>3</v>
      </c>
      <c r="B13" s="187" t="s">
        <v>414</v>
      </c>
      <c r="C13" s="188">
        <v>44083</v>
      </c>
      <c r="D13" s="186" t="s">
        <v>412</v>
      </c>
      <c r="E13" s="186">
        <v>65</v>
      </c>
      <c r="F13" s="189">
        <v>99145</v>
      </c>
      <c r="G13" s="190" t="s">
        <v>415</v>
      </c>
    </row>
    <row r="14" spans="1:7" ht="32.25" customHeight="1">
      <c r="A14" s="186">
        <v>4</v>
      </c>
      <c r="B14" s="187">
        <v>241</v>
      </c>
      <c r="C14" s="188">
        <v>44083</v>
      </c>
      <c r="D14" s="186" t="s">
        <v>412</v>
      </c>
      <c r="E14" s="186">
        <v>65</v>
      </c>
      <c r="F14" s="189">
        <v>69987</v>
      </c>
      <c r="G14" s="191" t="s">
        <v>416</v>
      </c>
    </row>
    <row r="15" spans="1:7" ht="36.75" customHeight="1">
      <c r="A15" s="186">
        <v>5</v>
      </c>
      <c r="B15" s="187">
        <v>242</v>
      </c>
      <c r="C15" s="188">
        <v>44083</v>
      </c>
      <c r="D15" s="186" t="s">
        <v>412</v>
      </c>
      <c r="E15" s="186">
        <v>65</v>
      </c>
      <c r="F15" s="189">
        <v>3805</v>
      </c>
      <c r="G15" s="190" t="s">
        <v>417</v>
      </c>
    </row>
    <row r="16" spans="1:7">
      <c r="A16" s="187">
        <v>6</v>
      </c>
      <c r="B16" s="187">
        <v>243</v>
      </c>
      <c r="C16" s="188">
        <v>44089</v>
      </c>
      <c r="D16" s="186" t="s">
        <v>412</v>
      </c>
      <c r="E16" s="186">
        <v>65</v>
      </c>
      <c r="F16" s="189">
        <v>20</v>
      </c>
      <c r="G16" s="190" t="s">
        <v>418</v>
      </c>
    </row>
    <row r="17" spans="1:7">
      <c r="A17" s="186">
        <v>7</v>
      </c>
      <c r="B17" s="187">
        <v>244</v>
      </c>
      <c r="C17" s="188">
        <v>44089</v>
      </c>
      <c r="D17" s="186" t="s">
        <v>412</v>
      </c>
      <c r="E17" s="186">
        <v>65</v>
      </c>
      <c r="F17" s="192">
        <v>20</v>
      </c>
      <c r="G17" s="190" t="s">
        <v>418</v>
      </c>
    </row>
    <row r="18" spans="1:7">
      <c r="A18" s="186">
        <v>8</v>
      </c>
      <c r="B18" s="187">
        <v>245</v>
      </c>
      <c r="C18" s="188">
        <v>44089</v>
      </c>
      <c r="D18" s="186" t="s">
        <v>412</v>
      </c>
      <c r="E18" s="186">
        <v>65</v>
      </c>
      <c r="F18" s="192">
        <v>20</v>
      </c>
      <c r="G18" s="190" t="s">
        <v>418</v>
      </c>
    </row>
    <row r="19" spans="1:7" ht="30">
      <c r="A19" s="187">
        <v>9</v>
      </c>
      <c r="B19" s="187">
        <v>246</v>
      </c>
      <c r="C19" s="188">
        <v>44091</v>
      </c>
      <c r="D19" s="186" t="s">
        <v>412</v>
      </c>
      <c r="E19" s="186">
        <v>65</v>
      </c>
      <c r="F19" s="192">
        <v>266.39999999999998</v>
      </c>
      <c r="G19" s="190" t="s">
        <v>419</v>
      </c>
    </row>
    <row r="20" spans="1:7">
      <c r="A20" s="186">
        <v>10</v>
      </c>
      <c r="B20" s="187">
        <v>247</v>
      </c>
      <c r="C20" s="188">
        <v>44091</v>
      </c>
      <c r="D20" s="186" t="s">
        <v>412</v>
      </c>
      <c r="E20" s="186">
        <v>65</v>
      </c>
      <c r="F20" s="192">
        <v>12000</v>
      </c>
      <c r="G20" s="190" t="s">
        <v>420</v>
      </c>
    </row>
    <row r="21" spans="1:7">
      <c r="A21" s="186">
        <v>11</v>
      </c>
      <c r="B21" s="187">
        <v>248</v>
      </c>
      <c r="C21" s="188">
        <v>44091</v>
      </c>
      <c r="D21" s="186" t="s">
        <v>412</v>
      </c>
      <c r="E21" s="186">
        <v>65</v>
      </c>
      <c r="F21" s="192">
        <v>5839.86</v>
      </c>
      <c r="G21" s="190" t="s">
        <v>421</v>
      </c>
    </row>
    <row r="22" spans="1:7">
      <c r="A22" s="187">
        <v>12</v>
      </c>
      <c r="B22" s="187">
        <v>249</v>
      </c>
      <c r="C22" s="188">
        <v>44091</v>
      </c>
      <c r="D22" s="186" t="s">
        <v>412</v>
      </c>
      <c r="E22" s="186">
        <v>65</v>
      </c>
      <c r="F22" s="192">
        <v>74.97</v>
      </c>
      <c r="G22" s="190" t="s">
        <v>422</v>
      </c>
    </row>
    <row r="23" spans="1:7">
      <c r="A23" s="186">
        <v>13</v>
      </c>
      <c r="B23" s="187">
        <v>250</v>
      </c>
      <c r="C23" s="188">
        <v>44091</v>
      </c>
      <c r="D23" s="186" t="s">
        <v>412</v>
      </c>
      <c r="E23" s="186">
        <v>65</v>
      </c>
      <c r="F23" s="192">
        <v>135.47999999999999</v>
      </c>
      <c r="G23" s="190" t="s">
        <v>423</v>
      </c>
    </row>
    <row r="24" spans="1:7">
      <c r="A24" s="186">
        <v>14</v>
      </c>
      <c r="B24" s="187">
        <v>251</v>
      </c>
      <c r="C24" s="188">
        <v>44095</v>
      </c>
      <c r="D24" s="186" t="s">
        <v>412</v>
      </c>
      <c r="E24" s="186">
        <v>65</v>
      </c>
      <c r="F24" s="192">
        <v>55</v>
      </c>
      <c r="G24" s="190" t="s">
        <v>424</v>
      </c>
    </row>
    <row r="25" spans="1:7">
      <c r="A25" s="187">
        <v>15</v>
      </c>
      <c r="B25" s="187">
        <v>252</v>
      </c>
      <c r="C25" s="188">
        <v>44095</v>
      </c>
      <c r="D25" s="186" t="s">
        <v>412</v>
      </c>
      <c r="E25" s="186">
        <v>65</v>
      </c>
      <c r="F25" s="192">
        <v>1500</v>
      </c>
      <c r="G25" s="190" t="s">
        <v>425</v>
      </c>
    </row>
    <row r="26" spans="1:7" ht="30">
      <c r="A26" s="186">
        <v>16</v>
      </c>
      <c r="B26" s="187">
        <v>253</v>
      </c>
      <c r="C26" s="188">
        <v>44095</v>
      </c>
      <c r="D26" s="186" t="s">
        <v>412</v>
      </c>
      <c r="E26" s="186">
        <v>65</v>
      </c>
      <c r="F26" s="192">
        <v>39950</v>
      </c>
      <c r="G26" s="190" t="s">
        <v>426</v>
      </c>
    </row>
    <row r="27" spans="1:7">
      <c r="A27" s="186">
        <v>17</v>
      </c>
      <c r="B27" s="187">
        <v>254</v>
      </c>
      <c r="C27" s="188">
        <v>44097</v>
      </c>
      <c r="D27" s="186" t="s">
        <v>412</v>
      </c>
      <c r="E27" s="186">
        <v>65</v>
      </c>
      <c r="F27" s="192">
        <v>1307016.17</v>
      </c>
      <c r="G27" s="190" t="s">
        <v>427</v>
      </c>
    </row>
    <row r="28" spans="1:7">
      <c r="A28" s="225" t="s">
        <v>303</v>
      </c>
      <c r="B28" s="225"/>
      <c r="C28" s="225"/>
      <c r="D28" s="225"/>
      <c r="E28" s="225"/>
      <c r="F28" s="193">
        <f>SUM(F11:F27)</f>
        <v>1544679.73</v>
      </c>
      <c r="G28" s="194"/>
    </row>
  </sheetData>
  <mergeCells count="2">
    <mergeCell ref="A28:E28"/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titlul I SEPTEMBRIE 2020</vt:lpstr>
      <vt:lpstr>titlul  2 SEPTEMBRIE  2020</vt:lpstr>
      <vt:lpstr>TITLUL IX SEPTEMBRIE</vt:lpstr>
      <vt:lpstr>ACTIVE NEFINANCIARE BS</vt:lpstr>
      <vt:lpstr>TRANSFERURI</vt:lpstr>
      <vt:lpstr>PROIECTE TITLUL 58 SURSA D</vt:lpstr>
      <vt:lpstr>PROIECTE TITLUL 58 SURSA A</vt:lpstr>
      <vt:lpstr>DIPFIE</vt:lpstr>
      <vt:lpstr>'titlul  2 SEPTEMBRIE  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2020-10-09T10:16:44Z</dcterms:modified>
</cp:coreProperties>
</file>