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9"/>
  <workbookPr filterPrivacy="1" defaultThemeVersion="124226"/>
  <xr:revisionPtr revIDLastSave="0" documentId="13_ncr:1_{8CE21265-8B46-4219-B630-CADE4DF17110}" xr6:coauthVersionLast="36" xr6:coauthVersionMax="36" xr10:uidLastSave="{00000000-0000-0000-0000-000000000000}"/>
  <bookViews>
    <workbookView xWindow="0" yWindow="0" windowWidth="15360" windowHeight="9225" tabRatio="812" xr2:uid="{00000000-000D-0000-FFFF-FFFF00000000}"/>
  </bookViews>
  <sheets>
    <sheet name="ALIN. 58.34.01" sheetId="19" r:id="rId1"/>
    <sheet name="ART 59.17" sheetId="18" r:id="rId2"/>
    <sheet name="Alin 55.02.01 COTIZATII INT LE" sheetId="17" r:id="rId3"/>
    <sheet name="DEC 61.08 FONDURI NERAMB" sheetId="12" r:id="rId4"/>
    <sheet name=" TITLUL VI TRANSF DEC" sheetId="10" r:id="rId5"/>
    <sheet name="DEC  VP TITLUL II " sheetId="11" r:id="rId6"/>
    <sheet name="TITLUL 71 DEC " sheetId="16" r:id="rId7"/>
    <sheet name="DEC TITLUL 58 SURSA A " sheetId="9" r:id="rId8"/>
    <sheet name="DEC ART.59.40" sheetId="8" r:id="rId9"/>
    <sheet name="DEC  TITLUL II" sheetId="7" r:id="rId10"/>
    <sheet name="DEC  titlul I" sheetId="6" r:id="rId11"/>
    <sheet name="DIPFIE" sheetId="20" r:id="rId12"/>
  </sheets>
  <calcPr calcId="191029"/>
</workbook>
</file>

<file path=xl/calcChain.xml><?xml version="1.0" encoding="utf-8"?>
<calcChain xmlns="http://schemas.openxmlformats.org/spreadsheetml/2006/main">
  <c r="F47" i="20" l="1"/>
  <c r="F35" i="20"/>
  <c r="F49" i="20" s="1"/>
  <c r="E16" i="19" l="1"/>
  <c r="D18" i="18" l="1"/>
  <c r="F52" i="10" l="1"/>
  <c r="F48" i="10"/>
  <c r="F42" i="10"/>
  <c r="F38" i="10"/>
  <c r="F32" i="10"/>
  <c r="F26" i="10"/>
  <c r="F22" i="10"/>
  <c r="F12" i="10"/>
  <c r="E103" i="9" l="1"/>
  <c r="F13" i="16" l="1"/>
  <c r="F12" i="11"/>
  <c r="E46" i="12" l="1"/>
  <c r="F8" i="8" l="1"/>
  <c r="F152" i="7"/>
  <c r="D177" i="6" l="1"/>
  <c r="D171" i="6"/>
  <c r="D169" i="6"/>
  <c r="D167" i="6"/>
  <c r="D165" i="6"/>
  <c r="D163" i="6"/>
  <c r="D178" i="6" s="1"/>
  <c r="D161" i="6"/>
  <c r="D160" i="6"/>
  <c r="D139" i="6"/>
  <c r="D128" i="6"/>
  <c r="D126" i="6"/>
  <c r="D124" i="6"/>
  <c r="D123" i="6"/>
  <c r="D98" i="6"/>
  <c r="D89" i="6"/>
  <c r="D71" i="6"/>
  <c r="D67" i="6"/>
  <c r="D61" i="6"/>
  <c r="D53" i="6"/>
  <c r="D48" i="6"/>
  <c r="D36" i="6"/>
  <c r="D23" i="6"/>
  <c r="D179" i="6" l="1"/>
</calcChain>
</file>

<file path=xl/sharedStrings.xml><?xml version="1.0" encoding="utf-8"?>
<sst xmlns="http://schemas.openxmlformats.org/spreadsheetml/2006/main" count="1262" uniqueCount="592">
  <si>
    <t xml:space="preserve">MINISTERUL JUSTITIEI - Aparat propriu </t>
  </si>
  <si>
    <t>Capitolul 61.01- Ordine publica si siguranta nationala</t>
  </si>
  <si>
    <t>TITLUL 10 CHELTUIELI DE PERSONAL</t>
  </si>
  <si>
    <t>Clasificatie bugetara</t>
  </si>
  <si>
    <t>Nr. act</t>
  </si>
  <si>
    <t>Data document</t>
  </si>
  <si>
    <t>Suma</t>
  </si>
  <si>
    <t>Detaliere</t>
  </si>
  <si>
    <t>PLATA SALARII, VIRAT RETINERI  SALARIATI LA BUG ASIG SOCIALE SI BUG.DE STAT</t>
  </si>
  <si>
    <t>VIRAT RETINERI  DIN SALARII - POPRIRI, PENSII FACULTATIVE, COTIZATII</t>
  </si>
  <si>
    <t>SUBTOTAL 10.01.01</t>
  </si>
  <si>
    <t>SUBTOTAL 10.01.06</t>
  </si>
  <si>
    <t>SUBTOTAL 10.01.13</t>
  </si>
  <si>
    <t>SUBTOTAL 10.01.14</t>
  </si>
  <si>
    <t>SUBTOTAL 10.01.15</t>
  </si>
  <si>
    <t>10.01.16.</t>
  </si>
  <si>
    <t>SUBTOTAL 10.01.16</t>
  </si>
  <si>
    <t>10.01.30.</t>
  </si>
  <si>
    <t>SUBTOTAL 10.01.30</t>
  </si>
  <si>
    <t>TOTAL ART. 10.01</t>
  </si>
  <si>
    <t>SUBTOTAL 10.02.02</t>
  </si>
  <si>
    <t>SUBTOTAL 10.02.03</t>
  </si>
  <si>
    <t>SUBTOTAL 10.02.30</t>
  </si>
  <si>
    <t>TOTAL ART. 10.02</t>
  </si>
  <si>
    <t>10.03.01.</t>
  </si>
  <si>
    <t>SUBTOTAL 10.03.01</t>
  </si>
  <si>
    <t>10.03.02.</t>
  </si>
  <si>
    <t>SUBTOTAL 10.03.02</t>
  </si>
  <si>
    <t>10.03.03.</t>
  </si>
  <si>
    <t>SUBTOTAL 10.03.03</t>
  </si>
  <si>
    <t>10.03.04.</t>
  </si>
  <si>
    <t>SUBTOTAL 10.03.04</t>
  </si>
  <si>
    <t>TOTAL  ART. 10.03</t>
  </si>
  <si>
    <t>TOTAL TITLUL 10</t>
  </si>
  <si>
    <t>10.01.01</t>
  </si>
  <si>
    <t>10.01.05</t>
  </si>
  <si>
    <t>10.01.06</t>
  </si>
  <si>
    <t>10.01.13</t>
  </si>
  <si>
    <t>10.01.14</t>
  </si>
  <si>
    <t>10.01.15</t>
  </si>
  <si>
    <t>10.02.02</t>
  </si>
  <si>
    <t>10.02.03</t>
  </si>
  <si>
    <t>10.02.30</t>
  </si>
  <si>
    <t>PLATA SALARII</t>
  </si>
  <si>
    <t>10.03.07.</t>
  </si>
  <si>
    <t>SUBTOTAL 10.03.07</t>
  </si>
  <si>
    <t>10.03.06.</t>
  </si>
  <si>
    <t>SUBTOTAL 10.03.06</t>
  </si>
  <si>
    <t xml:space="preserve">PLATA  CONCEDII MEDICALE SUPORTATE DIN FNUASS </t>
  </si>
  <si>
    <t>10.01.17.</t>
  </si>
  <si>
    <t>SUBTOTAL 10.01.17</t>
  </si>
  <si>
    <t xml:space="preserve"> VIRAT RETINERI  SALARIATI LA BUG ASIG SOCIALE SI BUG.DE STAT</t>
  </si>
  <si>
    <t xml:space="preserve">PLATA INDEMNIZATIE DE HRANA </t>
  </si>
  <si>
    <t xml:space="preserve">PLATA NORMA HRANA </t>
  </si>
  <si>
    <t>PLATA  ECHIPAMENT F.P.S.S.</t>
  </si>
  <si>
    <t xml:space="preserve">PLATA DECONTURI MEDICAMENTE </t>
  </si>
  <si>
    <t>PLATA DECONTURI CHIRII</t>
  </si>
  <si>
    <t xml:space="preserve"> PLATA DECONT TRANSPORT </t>
  </si>
  <si>
    <t>VIRAT RETINERI  DIN SALARII - LA BUG ASIG SOCIALE SI BUG.DE STAT</t>
  </si>
  <si>
    <t>CONTRIBUTII DE ASIGURARI SOCIALE DE STAT- CAS PT. SENTINTE JUDECATORESTI</t>
  </si>
  <si>
    <t>CONTRIBUTII DE ASIGURARI DE SOMAJ PT. PLATA SENTINTE JUDECATORESTI</t>
  </si>
  <si>
    <t>CONTRIBUTII DE ASIGURARI SOCIALE DE SANATATE PT. PLATA SENTINTE JUDECATORESTI</t>
  </si>
  <si>
    <t>CONTRIBUTII DE ASIGURARI PT. ACCIDENTE DE MUNCA SI BOLI PROFESIONALE  PT. PLATA SENTINTE JUDECATORESTI</t>
  </si>
  <si>
    <t>PLATA CONTRIBUTII  ANGAJATOR  LA FONDUL DE GARANTARE  A CREANTELOR SALARIALE PT. PLATA SALARII</t>
  </si>
  <si>
    <t>SUBTOTAL 10.01.05</t>
  </si>
  <si>
    <t>VIRAT RETINERI  DIN SALARII - LA BUGETUL DE STAT</t>
  </si>
  <si>
    <t>SUBTOTAL 10.01.07</t>
  </si>
  <si>
    <t xml:space="preserve">PLATA CONTRIBUTII  ANGAJATOR  LA FONDUL DE GARANTARE  A CREANTELOR SALARIALE PT. PLATA STAT COMISIE DISCIPLINA </t>
  </si>
  <si>
    <t>10.02.06.</t>
  </si>
  <si>
    <t>SUBTOTAL 10.02.06</t>
  </si>
  <si>
    <t xml:space="preserve">PLATA  DECONTURI SERVICII TURISTICE </t>
  </si>
  <si>
    <t>PLATA DECONTURI TRANSPORT</t>
  </si>
  <si>
    <t>REPREZENTANT MJ</t>
  </si>
  <si>
    <t>INCOLOR ART</t>
  </si>
  <si>
    <t xml:space="preserve">MONITORUL OFICIAL </t>
  </si>
  <si>
    <t>RCS&amp;RDS</t>
  </si>
  <si>
    <t>VODAFONE</t>
  </si>
  <si>
    <t>IMPLEMENT 24 SOFTWARE</t>
  </si>
  <si>
    <t>INDACO SYSTEMS</t>
  </si>
  <si>
    <t>TOP SEVEN WEST</t>
  </si>
  <si>
    <t>STELANO STAR</t>
  </si>
  <si>
    <t>GILMAR</t>
  </si>
  <si>
    <t xml:space="preserve">Suma </t>
  </si>
  <si>
    <t xml:space="preserve">FACTURA  </t>
  </si>
  <si>
    <t>FURNIZOR/BENEFICIAR</t>
  </si>
  <si>
    <t xml:space="preserve">ORDIN DE PLATA /CEC /FOAIE DE VARSAMÂNT </t>
  </si>
  <si>
    <t>Data act</t>
  </si>
  <si>
    <t xml:space="preserve">Nr Crt. </t>
  </si>
  <si>
    <t>TITLUL 20 BUNURI SI SERVICII</t>
  </si>
  <si>
    <t>CAPITOLUL 61.01- Ordine publica si siguranta nationala</t>
  </si>
  <si>
    <t xml:space="preserve">MINISTERUL JUSTITEI - Aparat propriu </t>
  </si>
  <si>
    <t xml:space="preserve">BUGETUL DE STAT </t>
  </si>
  <si>
    <t>CAPITOLUL 61.01 ,,ORDINE PUBLICA SI SIGURANTA NATIONALA"</t>
  </si>
  <si>
    <t>TITLUL 58 ,,PROIECTE CU FINANTARE DIN FONDURI EXTERNE NERAMBURSABILE (FEN)"</t>
  </si>
  <si>
    <t>SURSA A</t>
  </si>
  <si>
    <t>Document</t>
  </si>
  <si>
    <t>Data</t>
  </si>
  <si>
    <t>Explicatii</t>
  </si>
  <si>
    <t>Furnizor/Beneficiar suma</t>
  </si>
  <si>
    <t>Suma (lei)</t>
  </si>
  <si>
    <t>BUGET ASIG.SOCIALE DE STAT SI FD.SPEC.</t>
  </si>
  <si>
    <t>BUGETUL DE STAT</t>
  </si>
  <si>
    <t>TOTAL</t>
  </si>
  <si>
    <t>Titlul 20 Venituri proprii</t>
  </si>
  <si>
    <t>Nr.crt.</t>
  </si>
  <si>
    <t>DATA</t>
  </si>
  <si>
    <t>ORDIN DE PLATA/CEC/FOAIE DE VARSAMANT</t>
  </si>
  <si>
    <t>FACTURA</t>
  </si>
  <si>
    <t>SUMA</t>
  </si>
  <si>
    <t>Capitol</t>
  </si>
  <si>
    <t>Alineat</t>
  </si>
  <si>
    <t>61.01.07</t>
  </si>
  <si>
    <t>51.01.01</t>
  </si>
  <si>
    <t>61.01.06</t>
  </si>
  <si>
    <t>68.01.06</t>
  </si>
  <si>
    <t>57.02.01</t>
  </si>
  <si>
    <t>61.01.50</t>
  </si>
  <si>
    <t>51.01.03</t>
  </si>
  <si>
    <t>68.01.50</t>
  </si>
  <si>
    <t>Total</t>
  </si>
  <si>
    <t>SURSA D</t>
  </si>
  <si>
    <t>REPREZENTANTI MJ</t>
  </si>
  <si>
    <t>MINISTERUL JUSTITIEI</t>
  </si>
  <si>
    <t xml:space="preserve">PLATA INDEMNIZATIE DETASARE </t>
  </si>
  <si>
    <t>MINISTERUL JUSTITIEI - Aparat propriu</t>
  </si>
  <si>
    <t>Titlul 71- Sursa A</t>
  </si>
  <si>
    <t xml:space="preserve">DEDEMAN </t>
  </si>
  <si>
    <t>DHL INTERNATIONAL ROMANIA</t>
  </si>
  <si>
    <t>ZAINEA COM SERV</t>
  </si>
  <si>
    <t>EUROTOTAL COMP</t>
  </si>
  <si>
    <t>SELGROS DISTRIBUTIE</t>
  </si>
  <si>
    <t>GYN CONS METALMOB</t>
  </si>
  <si>
    <t xml:space="preserve">MIRROR GROUP PRINT </t>
  </si>
  <si>
    <t>TELEKOM ROMANIA COMMUNICATIONS</t>
  </si>
  <si>
    <t>AGENTIA NATIONALA DE PRESA "AGERPRES"</t>
  </si>
  <si>
    <t>Nr. crt.</t>
  </si>
  <si>
    <t>68.01.08</t>
  </si>
  <si>
    <t>perioada: 01-31.12.2020</t>
  </si>
  <si>
    <t>REREGLARE PLATA STAT RECTIFICATIV SALARII OCTOMBRIE</t>
  </si>
  <si>
    <t>PLATA SALARII STAT RECTIFICATIV SALARII SEPTEMBRIE</t>
  </si>
  <si>
    <t>VIRAT RETINERI  STAT RECTIFICATIV SALARII SEPTEMBRIE - LA BUG ASIG SOCIALE SI BUG.DE STAT</t>
  </si>
  <si>
    <t>VIRAT RETINERI  STAT RECTIFICATIV SALARII SEPTEMBRIE - LA BUGETUL DE STAT</t>
  </si>
  <si>
    <t>VIRAT RETINERI STAT RECTIFICATIV SALARII NOIEMBRIE - LA BUG ASIG SOCIALE SI BUG.DE STAT</t>
  </si>
  <si>
    <t xml:space="preserve">PLATA AVANS DIURNA  DEPLASARE INTERNA </t>
  </si>
  <si>
    <t xml:space="preserve">INCASARE SOLD NEUTILIZAT DEPLASARI EXTERNE </t>
  </si>
  <si>
    <t>INCASARE  DIFERENTA DIURNA  INTERNA NEUTILIZATA</t>
  </si>
  <si>
    <t>ALIMENTARE CONT  VALUTA  BCR</t>
  </si>
  <si>
    <t>INCASARE SOLD NEUTILIZAT  BCR</t>
  </si>
  <si>
    <t xml:space="preserve">PLATA STAT SENTINTE JUDECATORESTI </t>
  </si>
  <si>
    <t>PLATA SALARII- STAT COMISIE DISCIPLINA</t>
  </si>
  <si>
    <t>PLATA PLATA STAT RECTIFICATIV SALARII SEPTEMBRIE</t>
  </si>
  <si>
    <t>VIRAT RETINERI  STAT RECTIFICATIV SEPTEMBRIE  - LA BUG ASIG SOCIALE SI BUG.DE STAT</t>
  </si>
  <si>
    <t>VIRAT RETINERI   STAT RECTIFICATIV SEPTEMBRIE - LA BUGETUL DE STAT</t>
  </si>
  <si>
    <t xml:space="preserve">ALIMENTARE CONT VALUTA INDEMNIZATIE  PT. COPIL  MAGISTRAT  DETASAT EUROJUST </t>
  </si>
  <si>
    <t xml:space="preserve">ALIMENTARE CONT VALUTA TAXA SCOLARIZARE PT. COPIL  MAGISTRAT  DETASAT EUROJUST </t>
  </si>
  <si>
    <t xml:space="preserve">INCASARE DE LA UP ROMANIA CV VOUCERE DE VACANTA RETURNATE, AFERENTE ANULUI 2019 </t>
  </si>
  <si>
    <t xml:space="preserve">VIRAMENT IN CONTUL ANII PRECEDENTI A CV VOUCERELOR RETURNATE </t>
  </si>
  <si>
    <t xml:space="preserve">INCASARE DE LA SOCIETATEA ENDERED ROMANIA CV VOUCERE DE VACANTA PE SUPORT ELECTRONIC, AFER. AN 20220, NEUTILIZATE SI RETURNATE </t>
  </si>
  <si>
    <t>VIRAT RETINERI CAS LA BUG ASIG SOCIALE SI BUG.DE STAT</t>
  </si>
  <si>
    <t xml:space="preserve"> VIRAT RETINERI  CASS  LA BUG ASIG SOCIALE SI BUG.DE STAT</t>
  </si>
  <si>
    <t>VIRAT RETINERI  IMPOZIT LA BUGETUL DE STAT</t>
  </si>
  <si>
    <t xml:space="preserve"> CONTRIBUTII  ANGAJATOR - CONTRIBUTII LA FONDUL DE GARANTARE  A CREANTELOR SALARIALE  PT. PLATA SENTINTE  JUDECATORESTI</t>
  </si>
  <si>
    <t>PLATA CONTRIBUTII  ANGAJATOR  LA FONDUL DE GARANTARE  A CREANTELOR SALARIALE PT. PLATA STAT SENTINTE JUDECATORESTI</t>
  </si>
  <si>
    <t>PLATA CONTRIBUTII  ANGAJATOR  LA FONDUL DE GARANTARE  A CREANTELOR SALARIALE PT. PLATA STAT RECTIFICATIV SEPTEMBRIE</t>
  </si>
  <si>
    <t>PLATA CONTRIBUTII  ANGAJATOR  LA FONDUL DE GARANTARE  A CREANTELOR SALARIALE PT. PLATA STAT RECTIFICATIV NOIEMBRIE</t>
  </si>
  <si>
    <t>CAPITOLUL 61.01  "ORDINE PUBLICA SI SIGURANTA NATIONALA"</t>
  </si>
  <si>
    <t>TITLUL 58  "PROIECTE CU FINANTARE DIN FONDURI EXTERNE NERAMBURSABILE (FEN)"  SIPOCA 764</t>
  </si>
  <si>
    <t>PERIOADA 01.12-31.12.2020</t>
  </si>
  <si>
    <t xml:space="preserve"> PLATA MAJORARI SALARIALE NETE AFERENTE LUNII NOIEMBRIE 2020 PROIECT "INTARIREA CAPACITATII DE PROCESARE SI ANALIZA A DATELOR REFERITOARE LA CRIMINALITATEA ORGANIZATA SI CRESTEREA CAPACITATII AD.-TIVE A MINISTERULUI PUBLIC "  - SIPOCA 764 FINANTAT PRIN PROGRAMUL OPERATIONAL  "CAPACITATE ADMINISTRATIVA 2014-2020 -16,016134%</t>
  </si>
  <si>
    <t xml:space="preserve"> PLATA 25% CAS  PENTRU PLATA MAJORARI SALARIALE NETE AFERENTE LUNII  NOIEMBRIE 2020  PROIECT  "INTARIREA CAPACITATII DE PROCESARE SI ANALIZA A DATELOR REFERITOARE LA CRIMINALITATEA ORGANIZATA SI CRESTEREA CAPACITATII AD.-TIVE A MINISTERULUI PUBLIC "  - SIPOCA 764 FINANTAT PRIN PROGRAMUL OPERATIONAL  "CAPACITATE ADMINISTRATIVA 2014-2020 -16,016134%</t>
  </si>
  <si>
    <t xml:space="preserve"> PLATA 10% CASS  PENTRU MAJORARI SALARIALE NETE AFERENTE LUNII  NOIEMBRIE 2020 PROIECT "INTARIREA CAPACITATII DE PROCESARE SI ANALIZA A DATELOR REFERITOARE LA CRIMINALITATEA ORGANIZATA SI CRESTEREA CAPACITATII AD.-TIVE A MINISTERULUI PUBLIC "  - SIPOCA 764  FINANTAT PRIN PROGRAMUL OPERATIONAL "CAPACITATE ADMINISTRATIVA 2014-2020 - 16,016134%</t>
  </si>
  <si>
    <t xml:space="preserve"> PLATA 10% IMPOZIT PENTRU PLATA MAJORARI SALARIALE NETE AFERENTE LUNII  SEPTEMBRIE 2020 PROIECT "INTARIREA CAPACITATII DE PROCESARE SI ANALIZA A DATELOR REFERITOARE LA CRIMINALITATEA ORGANIZATA SI CRESTEREA CAPACITATII AD.-TIVE A MINISTERULUI PUBLIC "  - SIPOCA 764 FINANTAT PRIN PROGRAMUL OPERATIONAL  "CAPACITATE ADMINISTRATIVA 2014-2020 -16,016134%</t>
  </si>
  <si>
    <t xml:space="preserve"> PLATA 2,25% CONTRIBUTIE ANGAJATOR  PENTRU MAJORARI SALARIALE NETE AFERENTE LUNII  SEPTEMBRIE 2020 PROIECT "INTARIREA CAPACITATII DE PROCESARE SI ANALIZA A DATELOR REFERITOARE LA CRIMINALITATEA ORGANIZATA SI CRESTEREA CAPACITATII AD.-TIVE A MINISTERULUI PUBLIC "  - SIPOCA 764 FINANTAT PRIN PROGRAMUL OPERATIONAL  "CAPACITATE ADMINISTRATIVA 2014-2020 - 16,016134%</t>
  </si>
  <si>
    <t xml:space="preserve"> PLATA MAJORARI SALARIALE NETE AFERENTE LUNII  NOIEMBRIE 2020 PROIECT "INTARIREA CAPACITATII DE PROCESARE SI ANALIZA A DATELOR REFERITOARE LA CRIMINALITATEA ORGANIZATA SI CRESTEREA CAPACITATII AD.-TIVE A MINISTERULUI PUBLIC "  - SIPOCA 764 FINANTAT PRIN PROGRAMUL OPERATIONAL  "CAPACITATE ADMINISTRATIVA 2014-2020 -83,983866%</t>
  </si>
  <si>
    <t xml:space="preserve"> PLATA 25% CAS  PENTRU PLATA MAJORARI SALARIALE NETE AFERENTE LUNII  NOIEMBRIE 2020  PROIECT  "INTARIREA CAPACITATII DE PROCESARE SI ANALIZA A DATELOR REFERITOARE LA CRIMINALITATEA ORGANIZATA SI CRESTEREA CAPACITATII AD.-TIVE A MINISTERULUI PUBLIC "  - SIPOCA 764 FINANTAT PRIN PROGRAMUL OPERATIONAL  "CAPACITATE ADMINISTRATIVA 2014-2020 -83,983866%</t>
  </si>
  <si>
    <t xml:space="preserve"> PLATA 25% CAS   PENTRU PLATA MAJORARI SALARIALE NETE AFERENTE LUNII  NOIEMBRIE 2020  PROIECT  "INTARIREA CAPACITATII DE PROCESARE SI ANALIZA A DATELOR REFERITOARE LA CRIMINALITATEA ORGANIZATA SI CRESTEREA CAPACITATII AD.-TIVE A MINISTERULUI PUBLIC "  - SIPOCA 764 FINANTAT PRIN PROGRAMUL OPERATIONAL  "CAPACITATE ADMINISTRATIVA 2014-2020 -83,983866%</t>
  </si>
  <si>
    <t xml:space="preserve"> PLATA 10% CASS  PENTRU MAJORARI SALARIALE NETE AFERENTE LUNII  NOIEMBRIE 2020 PROIECT "INTARIREA CAPACITATII DE PROCESARE SI ANALIZA A DATELOR REFERITOARE LA CRIMINALITATEA ORGANIZATA SI CRESTEREA CAPACITATII AD.-TIVE A MINISTERULUI PUBLIC "  - SIPOCA 764 FINANTAT PRIN PROGRAMUL OPERATIONAL  "CAPACITATE ADMINISTRATIVA 2014-2020 -83,983866%</t>
  </si>
  <si>
    <t xml:space="preserve"> PLATA 10% IMPOZIT PENTRU PLATA MAJORARI SALARIALE NETE AFERENTE LUNII  NOIEMBRIE 2020 PROIECT  "INTARIREA CAPACITATII DE PROCESARE SI ANALIZA A DATELOR REFERITOARE LA CRIMINALITATEA ORGANIZATA SI CRESTEREA CAPACITATII AD.-TIVE A MINISTERULUI PUBLIC "  - SIPOCA 764 FINANTAT PRIN PROGRAMUL OPERATIONAL  "CAPACITATE ADMINISTRATIVA 2014-2020 -83,983866%</t>
  </si>
  <si>
    <t xml:space="preserve"> PLATA 2,25% CONTRIBUTIE ANGAJATOR  PENTRU MAJORARI SALARIALE NETE AFERENTE LUNII  NOIEMBRIE 2020 PROIECT  "INTARIREA CAPACITATII DE PROCESARE SI ANALIZA A DATELOR REFERITOARE LA CRIMINALITATEA ORGANIZATA SI CRESTEREA CAPACITATII AD.-TIVE A MINISTERULUI PUBLIC "  - SIPOCA 764 FINANTAT PRIN PROGRAMUL OPERATIONAL  "CAPACITATE ADMINISTRATIVA 2014-2020 -83,983866% </t>
  </si>
  <si>
    <t>Perioada 01-31.12.2020</t>
  </si>
  <si>
    <t>REGLARE CONTUL DE EXECUTIE CU SOLDUL CASEI LA 30.11.2020</t>
  </si>
  <si>
    <t xml:space="preserve">INCASAT DESEURI DEE </t>
  </si>
  <si>
    <t>BIROUL LOCAL DE EXPERTIZE JUDICIARE-TRIBUNALUL BUCURESTI</t>
  </si>
  <si>
    <t>PLATA ONORARIU EXPERT CONTABIL IN DOSARUL 3525/55/2020</t>
  </si>
  <si>
    <t xml:space="preserve">CONTERA MEDIA </t>
  </si>
  <si>
    <t>PLATA SERVICII DE TRADUCERI AUTORIZATE DIN/IN LIMBA ENGLEZA</t>
  </si>
  <si>
    <t>AMT POINT GARAGE</t>
  </si>
  <si>
    <t>PLATA SERVICII REVIZIE TEHNICA PERIODICA SI REPARATIE AUTO</t>
  </si>
  <si>
    <t>PLATA REVISTE DE SPECIALITATE JURIDICA, ABONAMENT OCTOMBRIE 2020</t>
  </si>
  <si>
    <t>UNIVERSUL JURIDIC</t>
  </si>
  <si>
    <t xml:space="preserve">PLATA ACHIZITIONAT LUCRARI DE SPECIALITATE JURIDICA PENTRU BIBLIOTECA CENTRALA  </t>
  </si>
  <si>
    <t>ST LUKAS CLINIC</t>
  </si>
  <si>
    <t>PLATA SERVCII EXAMINARI CLINICE/PARACLINICE PENTRU EXAMENUL MEDICAL PERIODIC ANUL 2020</t>
  </si>
  <si>
    <t>BEJ DUMITRACHE &amp; DUMITRACHE</t>
  </si>
  <si>
    <t>PLATA CHELTUIELI FOTOCOPIERE DOSAR DE EXECUTARE 949/2016, DOSAR DE INSTANTA 4549/302/2020</t>
  </si>
  <si>
    <t>BEJA TUFEANU &amp;DOMINTE</t>
  </si>
  <si>
    <t>PLATA CHELTUIELI DE FOTOCOPIERE DOSAR DE EXECUTARE 974/T/2020, DOSAR DE INSTANTA 26191/245/2020</t>
  </si>
  <si>
    <t xml:space="preserve">PLATA PLATA  CHELTUIELI DE FOTOCOPIERE DOSAR DE EXECUTARE NR.1188/2020, DOSAR DE INSTANTA 26193/245/20202/1366/2020/92365/23.11.2020 </t>
  </si>
  <si>
    <t>PLATA CHELTUIELI JUDICIARE DOS NR.1/II-2/2020  ORDONANTA 11/11/2020  MINISTERUL PUBLIC PARCHETUL DE PE LANGA JUDECATORIA SECTOR 5, BUCURESTI</t>
  </si>
  <si>
    <t>MINISTERUL FINANTELOR PUBLICE</t>
  </si>
  <si>
    <t>PLATA C/VAL COTE PARTI CONSUM APA RECE ,PERIOADA 07.10.2020-04.11.2020</t>
  </si>
  <si>
    <t xml:space="preserve">COMPANIA NATIONALA IMPRIMERIA NATIONALA SA </t>
  </si>
  <si>
    <t>PLATA C/VAL 7 BUC LEGITIMATII DE SERVICIU</t>
  </si>
  <si>
    <t>PLATA SERVCII SPALARE AUTO LUNA NOIEMBRIE 2020</t>
  </si>
  <si>
    <t>PLATA C/VAL COTE PARTI  TAXA MUNICIPALA ,PERIOADA 07.10-047.11.2020</t>
  </si>
  <si>
    <t xml:space="preserve">ASCENSORUL </t>
  </si>
  <si>
    <t>PLATA SERVICII INTRETINERE 5 ASCENSOARE LUNA  NOIEMBRIE 2020</t>
  </si>
  <si>
    <t>FABI TOTAL GRUP</t>
  </si>
  <si>
    <t xml:space="preserve">PLATA  C/VAL SERVICII DEZINFECTIE SEDIU MJ, IN DATA DE  20.11.2020 </t>
  </si>
  <si>
    <t>ROMSYSTEMS</t>
  </si>
  <si>
    <t>PLATA ACHIZITIONAT, MONTARE SI ECHILIBRARE  8 BUC ANVELOPE DE IARNA</t>
  </si>
  <si>
    <t>PLATA C/VAL COTE PARTI CONSUM ENERGIE ELECTRICA LUNA OCTOMBRIE 2020</t>
  </si>
  <si>
    <t>PLATA PUBLICARE IN MO PI ORDIN NR.4527/C/4526/C/05.11.2020,  MOF.1137/2020, ADRESA  NR.8/22214/11/11.2020</t>
  </si>
  <si>
    <t>PLATA C/VAL PENALITATI DE INTARZIERE  SERVICII  ACHIZITIE SI MONTAJ ANVELOPE DE IARNA</t>
  </si>
  <si>
    <t xml:space="preserve">INCASAT DE LA  MINISTERUL LUCRARILOR PUBLICE, DEZVOLARII SI ADMINISTRATIEI  C/VAL COTE PARTI INTRETINERE LIFTURI SI SERVICII RSTVI LUNA SEPTEMBRIE  2020 </t>
  </si>
  <si>
    <t>RECUPERARE DEPASIRI PLAFON CHELTUIELI TELEFONIE MOBILA,  SERVICII TELEFONIE MOBILA, PERIOADA 27.10.2020-26.11.2020</t>
  </si>
  <si>
    <t>CONNEXIAL</t>
  </si>
  <si>
    <t>PLATA SERVICII INTRETINERE/MENTENANATA RETEA TELEFONICA DE INTERIOR /APARATE TELEFONICE SI FAXURI, PERIODA NOIEMBRIE 2020</t>
  </si>
  <si>
    <t>PLAta SERVICII INTRETINERE /REPARATII ECHIPAMENT CAMERA SERVERELOR NOIEMBRIE 2020</t>
  </si>
  <si>
    <t>PLATA SUPRAVEGHERE A 5 INSTALATII DE RIDICAT DIN DOMENIUL ISCIR, LUNA NOIEMBRIE 2020</t>
  </si>
  <si>
    <t>CNCIR</t>
  </si>
  <si>
    <t>PLATA ACHIZITIONAT SERVICII VERIFICARE TEHNICA A INSTALATIILOR DE RIDICAT DECEMBRIE  2020</t>
  </si>
  <si>
    <t>PLATA PRESTARI SERVICII ASISTENTA TEHNICA /SOFTWARE,  PENTRU ZBUGET C/S+PERSONAL C/S , PERIOADA OCTOMBRIE 2020</t>
  </si>
  <si>
    <t>PRIMARIA MUNICIPIULUI BUCURESTI</t>
  </si>
  <si>
    <t>PLATA C/VAL  TAXA DE CONCESIUNE NEINDEXATA 2020 PENTRU  18 IMOBILE DIN CALEA 13 SEPTEMBRIE , NR.224, BLOC V53, SECTOR 5, BUCURESTI</t>
  </si>
  <si>
    <t>PLATA C/VAL TAXA DE CONCESIUNE  NEINDEXATA ANUL 2020,  PENTRU ANSAMBLUL MARASESTI,BLOC M39,SECTOR 5, BUCURESTI</t>
  </si>
  <si>
    <t xml:space="preserve">CARREFOUR ROMANIA </t>
  </si>
  <si>
    <t>PLATA DECONT PROTOCOL LUNA   DECEMBRIE 2020</t>
  </si>
  <si>
    <t>INCASAT DE LA  MINISTERUL LUCRARILOR PUBLICE, DEZVOLTARII SI ADMINISTRATIEI C/VAL COTE PARTI COLECTARE DESEURI LUNA  SEPTEMBRIE 2020</t>
  </si>
  <si>
    <t xml:space="preserve">DHL INTERNATIONAL </t>
  </si>
  <si>
    <t>PLATA SERVICII CURIER RAPID, PERIOADA 26.11.2020</t>
  </si>
  <si>
    <t xml:space="preserve">PLATA PUBLICARE IN MO PI ORDIN NR.4441/C/4442/C/2020,  MOF.1123/2020 </t>
  </si>
  <si>
    <t xml:space="preserve">PLATA PUBLICARE IN MO PI ORDIN NR.6887/C/20.11.2020,  MOF.1135/25.11.2020 </t>
  </si>
  <si>
    <t>CENTRUL TERITORIAL DE CALCUL ELECTRONIC</t>
  </si>
  <si>
    <t>PLATA ACTUALIZARE  BAZA DE DATE PORTAL LEGISLATIV ,PROIECT ,,IMPLEMENTAREA PORTALULUI N-LEX '' LUNA  NOIEMBRIE 2020</t>
  </si>
  <si>
    <t>PLATA SERVICII ACTUALIZARE PROGRAM LEGISLATIV INDACO LEGE5, PERIOADA NOIEMBRIE 2020</t>
  </si>
  <si>
    <t>PLATA C/VAL AVANS  TRANSPORT  CU AUTO PERSONAL DEPLASARE LA TRIBUNALUL BRAILA,  PERIOADA 14.12-18.12.2020</t>
  </si>
  <si>
    <t>PLATA REVISTE DE SPECIALITATE JURIDICA, ABONAMENT NOIEMBRIE 2020</t>
  </si>
  <si>
    <t>PLATA PRESTARI SERVICII ASISTENTA TEHNICA /SOFTWARE,  PENTRU ZBUGET C/S+PERSONAL C/S , PERIOADA NOIEMBRIE 2020</t>
  </si>
  <si>
    <t xml:space="preserve">INCASAT DE LA MINISTERUL LUCRARILOR PUBLICE, DEZVOLTARII SI ADMINISTRATIEI C/VAL COTE PARTI INTRETINERE LIFTURI SI SERVICII RSTVI LUNA OCTOMBRIE  2020 </t>
  </si>
  <si>
    <t>INCASAT DE LA  MINISTERUL LUCRARILOR PUBLICE, DEZVOLTARII SI ADMINISTRATIEI C/VAL COTE PARTI COLECTARE DESEURI LUNA  OCTOMBRIE  2020</t>
  </si>
  <si>
    <t>INCASAT RETINERE DIFERENTA DE PRET CARBURANT</t>
  </si>
  <si>
    <t>INCASAT DE LA DNP C/VAL  CONSUM COTE PARTI, TAXA MUNICIPALA APA UZATA LUNA  SEPTEMBRIE 2020</t>
  </si>
  <si>
    <t>INCASAT DE LA DNP C/VAL CONSUM COTE PARTI, SERVICII RSTVI SI  ÎNTRETINERE  LIFTURI,SALARII MUNCITORI  PARTI COMUNE  LUNA SEPTEMBRIE 2020</t>
  </si>
  <si>
    <t>INCASAT DE LA DNP C/VAL CONSUM COTE PARTI, DISTRIBUTIE APA +COLECTARE DESEURI PERIOADA SEPTEMBRIE  2020</t>
  </si>
  <si>
    <t>INCASAT DE LA DNP C/VAL COTE PARTI CHELTUIELI COMUNE CONSUM ENERGIE TERMICA  SI TERMICA, PERIOADA SEPTEMBRIE 2020</t>
  </si>
  <si>
    <t>DIRECTIA IMPOZITE SI TAXE LOCALE SECTOR 5 BUCURESTI</t>
  </si>
  <si>
    <t>PLATA C/VAL DECONT TAXA JUDICIARA DE TIMBRU IN DOSARUL 6606/2/2020</t>
  </si>
  <si>
    <t>PLATA SERVICII MENTENANTA  SOFTWARE ECRIS  LUNA SEPTEMBRIE 2020</t>
  </si>
  <si>
    <t>PLATA SERVICII MENTENANTA  SOFTWARE ECRIS  LUNA NOIEMBRIE 2020</t>
  </si>
  <si>
    <t>PENITENCIARUL BUCURESTI JILAVA</t>
  </si>
  <si>
    <t>PLATA  MUNCA PRESATATA  DE PERSOANE LIPSITE DE LIBERTATE +SERVICII TRANSPORT, LUNA NOIEMBRIE 2020</t>
  </si>
  <si>
    <t xml:space="preserve">ADMINISTRATIA PATRIMONIULUI PROTOCOLULUI DE STAT </t>
  </si>
  <si>
    <t>PLATA CHIRIE LOCUINTA, AMORTIZARI DOTARI SI CHIRIE OBIECTE DE INVENTAR,  PENTRU LOCUINTA PERSONAL CU FUNCTIE DE DEMNITATE PUBLICA LUNA NOIEMBRIE 2020</t>
  </si>
  <si>
    <t xml:space="preserve">PLATA INTRETINERE LUNA OCTOMBRIE 2020, PENTRU LOCUINTA PERSONAL CU FUNCTIE DE DEMNITATE PUBLICA </t>
  </si>
  <si>
    <t xml:space="preserve">PLATA ENERGIE ELECTRICA LUNA OCTOMBRIE 2020, PENTRU LOCUINTA PERSONAL CU FUNCTIE DE DEMNITATE PUBLICA </t>
  </si>
  <si>
    <t>PLATA 6 BUC LEGITIMATII DE SERVICIU</t>
  </si>
  <si>
    <t>PLATA  SERVICII DEZINFECTIE SEDIU MJ  05.12.2020</t>
  </si>
  <si>
    <t>PLATA SERVICII REPARATIE AUTO</t>
  </si>
  <si>
    <t>DEDEMAN</t>
  </si>
  <si>
    <t>PLATA  MATERIALE DE INTRETINERE</t>
  </si>
  <si>
    <t xml:space="preserve">PLATA COVOR PRACTICA </t>
  </si>
  <si>
    <t xml:space="preserve">CORPORATION SITUATII DE URGENTA  </t>
  </si>
  <si>
    <t>PLATA SERVICII DE SECURITATE SI SANATATE IN MUNCA</t>
  </si>
  <si>
    <t>PLATA RECHIZITE</t>
  </si>
  <si>
    <t>SUCURSALA DIRECTIA REGIONALA DE POSTA BUCURESTI</t>
  </si>
  <si>
    <t xml:space="preserve">PLATA SERVICII FRANCARE TRIMITERI CORESPONDENTA 01-27.11.2020 </t>
  </si>
  <si>
    <t xml:space="preserve">INES GROUP </t>
  </si>
  <si>
    <t>PLATA SERVICII TELEVIZIUNE DIGITALA (IPVT) PERIOADA 21.11-31.12.2020</t>
  </si>
  <si>
    <t>PLATA SERVICII  TELEFONIE MOBILA  PERIOADA 27.10-26.11.2020</t>
  </si>
  <si>
    <t>PLATA SERVICII  TELEFONIE FIXA PERIOADA NOIEMBRIE 2020</t>
  </si>
  <si>
    <t>PLATA REVISTE DE SPECIALITATE JURIDICA , ABONAMENT AFERENTE ANULUI 2018</t>
  </si>
  <si>
    <t>ECOGREEN</t>
  </si>
  <si>
    <t>PLATA SERVICII DE COLECTARE DESEURI LUNA NOIEMBRIE 2020</t>
  </si>
  <si>
    <t>ACSIS -PRO INSTAL</t>
  </si>
  <si>
    <t>PLATA 4 BUC APARATE DE AER CONDITIONAT VORTEX 12000 BTU</t>
  </si>
  <si>
    <t xml:space="preserve">CRS AUTO REPAIR </t>
  </si>
  <si>
    <t>PLATA 100 BIDOANE X 5 L LICHID SPALARE PARBRIZ IARNA -20 GRADE ETANOL/ALCOOL ETILIC</t>
  </si>
  <si>
    <t xml:space="preserve">BANCA COMERCIALA ROMANA </t>
  </si>
  <si>
    <t>ALIMENTARE CONT PENTRU PLATA UTILITATI  15.10-15.11.2020</t>
  </si>
  <si>
    <t>PLATA REPATIE AUTO</t>
  </si>
  <si>
    <t xml:space="preserve">ROMPETROL DOWNSTREAM </t>
  </si>
  <si>
    <t>PLATA ALIMENTARE CARBURANT PE BAZA DE CARDURI  NOIEMBRIE 2020</t>
  </si>
  <si>
    <t>APA NOVA BUCURESTI</t>
  </si>
  <si>
    <t>PLATA COTE PARTI CONSUM APA RECE, PERIOADA 06.08-30.10.2020</t>
  </si>
  <si>
    <t xml:space="preserve">PLATA FURNIZARE SERVICII TEL VERDE PERIOADA NOIEMBRIE 2020 </t>
  </si>
  <si>
    <t>PLATA SERVICII DE MONITORIZARE PRESA SI FLUX DOCUMENTAR,  LUNA NOIEMBRIE 2020</t>
  </si>
  <si>
    <t xml:space="preserve">EXPERT COPY SERVICE </t>
  </si>
  <si>
    <t xml:space="preserve">PLATA PIESE DE SCHIMB MULTIFUNCTIONALE </t>
  </si>
  <si>
    <t>PLATA INLOCUIRE PIESE DE SCHIMB PENTRU MULTIFUNCTIONALE</t>
  </si>
  <si>
    <t xml:space="preserve">INCASAT DE LA MINSTERUL LUCRARILOR PUBLICE DEZVOLTARII SI ADMINISTRATIEI C/VAL COTE PARTI COLECTARE DESEURI LUNA  NOIEMBRIE  2020 </t>
  </si>
  <si>
    <t>INCASAT DE LA  MINISTERUL LUCRARILOR PUBLICE, DEZVOLTARII SI ADMINISTRATIEI  C/VAL COTE PARTI INTRETINERE LIFTURI SI SERVICII RSTVI LUNA NOIEMBRIE  2020</t>
  </si>
  <si>
    <t xml:space="preserve">INCASAT SOLD NEUTILIZAT DEPLASARI EXTERNE </t>
  </si>
  <si>
    <t>PLATA COTE PARTI CONSUM APA RECE, PERIOADA 01.11-03.12.2020</t>
  </si>
  <si>
    <t>PLATA COTE PARTI CONSUM SALARII PARTI COMUNE -PUNCT TERMIC</t>
  </si>
  <si>
    <t>PLATA  MONITORUL OFICIAL PUBLICARE P IV (ZIAR), TABEL NOMINAL -EXPERTI CRIMINALISTI AUTORIZATI</t>
  </si>
  <si>
    <t>PLATA MONITORUL OFICIAL SERVICII FURNIZARE ON LINE PRODUS INFORMATIC AUTENTIC-MONITOR,PARTEA I, III, IV, VI , PERIOADA NOIEMBRIE 2020</t>
  </si>
  <si>
    <t>PLATA MATERIALE DE INTRETINERE</t>
  </si>
  <si>
    <t>PLATA SERVICII ACTUALIZARE PROGRAM LEGISLATIV INDACO LEGE5 CF CTR 5/11900/21.02.2019, PERIOADA DECEMBRIE 2020</t>
  </si>
  <si>
    <t>MONITORUIL OFICIAL</t>
  </si>
  <si>
    <t>PLATA  SERVICII FURNIZARE ON LINE PRODUS INFORMATIC AUTENTIC-MONITOR, PARTEA I, III, IV, VI , PERIOADA DECEMBRIE 2020</t>
  </si>
  <si>
    <t>BEJ BATALIA VLAD</t>
  </si>
  <si>
    <t>PLATA SERVICII FOTOCOPIERE DOSAR DE EXECUTARE NR.615/2019, DOSAR DE INSTANTA 13402/325/2020</t>
  </si>
  <si>
    <t>PLATA DECONT TAXA JUDICIARA DE TIMBRU IN DOSARUL 397/36/2020 ICCJ</t>
  </si>
  <si>
    <t>PLATA ABONAMENT PENTRU PACHET COMPLET DE PROGRAME TV,PERIOADA DE FACTURARE 01.12-31.12.2020</t>
  </si>
  <si>
    <t xml:space="preserve">WEBKO NET CONSULT </t>
  </si>
  <si>
    <t>PLATA PIESE DE SCHIMB PENTRU ECHIPAMENTE IT</t>
  </si>
  <si>
    <t>PLATA SERVICII INTRETINERE /REPARATII ECHIPAMENT CAMERA SERVERELOR DECEMBRIE 2020</t>
  </si>
  <si>
    <t>PLATA SERVICII INTRETINERE/MENTENANATA RETEA TELEFONICA DE INTERIOR /APARATE TELEFONICE SI FAXURI, PERIODA DECEMBRIE 2020</t>
  </si>
  <si>
    <t>PLATA COTE PARTI CONSUM ENERGIE TERMICA LUNA NOIEMBRIE 2020</t>
  </si>
  <si>
    <t>PLATA COTE PARTI CONSUM ENERGIE ELECTRICA LUNA NOIEMBRIE 2020</t>
  </si>
  <si>
    <t>SERVICIUL DE TELECOMUNICATII SPECIALE</t>
  </si>
  <si>
    <t xml:space="preserve">PLATA  COMUNICATII BUCLA LOCALA LUNA NOIEMBRIE 2020 </t>
  </si>
  <si>
    <t>PLATA PRESTARI SERVICII CURATENIE CONFORM CONTRACT 43/14463/04.05.2020, LUNA NOIEMBRIE 2020</t>
  </si>
  <si>
    <t xml:space="preserve">PLATA AVANS PASAPORT DIPLOMATIC </t>
  </si>
  <si>
    <t xml:space="preserve">INCASAT DE LA DNP  C/VAL COTE PARTI COMUNE,  TAXA MUNICIPALA APA UZATA, LUNA  OCTOMBRIE  2020 </t>
  </si>
  <si>
    <t>INCASAT DE LA DNP  C/VAL COTE PARTI COMUNE, SERVICII RSTVI SI INTRETINERE LIFTURI , SALARII MUNCITORI PARTI COMUNE , LUNA  OCTOMBRIE  2020</t>
  </si>
  <si>
    <t>INCASAT DE LA DNP C/VAL COTE PARTI COMUNE,  SERVICII LUCRARI REVIZIE SI REPARATII PUNCT TERMIC, PERIOADA OCTOMBRIE 2020</t>
  </si>
  <si>
    <t>INCASAT DE LA DNP C/VAL COTE PARTI COMUNE, DISTRIBUTIE APA RECE SI COLECTARE DESEURI, PERIOADA OCTOMBRIE 2020</t>
  </si>
  <si>
    <t>INCASAT DE LA DNP C/VAL COTE PARTI COMUNE, ENERGIE ELECTRICA SI TERMICA, PERIOADA OCTOMBRIE 2020</t>
  </si>
  <si>
    <t>SUPER KLIMA INSTALATII</t>
  </si>
  <si>
    <t xml:space="preserve">PLATA 2 BUC APARATE DE AER CONDITIONAT </t>
  </si>
  <si>
    <t>AROBS TRANSILVANIA SOFTWARE</t>
  </si>
  <si>
    <t xml:space="preserve">PLATA 5 BUC PURIFICATOARE DE AER CU IONI SI FILTRE </t>
  </si>
  <si>
    <t xml:space="preserve">CARDIOLA IMPEX </t>
  </si>
  <si>
    <t>PLATA 18 BUC JALUZELE ORIZONTALE ALUMINIU</t>
  </si>
  <si>
    <t>ASIX RO- PRODCOM</t>
  </si>
  <si>
    <t>PLATA 3 BUC UMBRELE DE PLOAIE</t>
  </si>
  <si>
    <t xml:space="preserve">SIDRO COM </t>
  </si>
  <si>
    <t xml:space="preserve">PLATA 1BUC LANCE LEMN PENTRU STEAGURI/DRAPELE </t>
  </si>
  <si>
    <t xml:space="preserve">PLATA 1000 BUC MAPE PENTRU ARHIVARE DOCUMENTE </t>
  </si>
  <si>
    <t xml:space="preserve">PLATA PENALITATI DE INTARZIERE PENTRU  ACHIZITIE 1000 BUC MAPE PENTRU ARHIVARE DOCUMENTE </t>
  </si>
  <si>
    <t>LECOM BIROTICA ARDEAL</t>
  </si>
  <si>
    <t>PLATA HARTIE COPIATOR A4 BUSINESS</t>
  </si>
  <si>
    <t>PLATA SERVICII CURIER RAPID, PERIOADA 09-16.12.2020</t>
  </si>
  <si>
    <t>NEOXIS IT</t>
  </si>
  <si>
    <t xml:space="preserve">PLATA  4 BUC MEMORIE RAM PENTRU SERVERE </t>
  </si>
  <si>
    <t xml:space="preserve">INCASAT SOLDUL NEUTILIZAT ALTE CHELTUIELI CU BUNURI SI SERVCII </t>
  </si>
  <si>
    <t xml:space="preserve">INCASAT SOLDUL NEUTILIZAT CHELTUIELI CARTI SI PUBLICATII </t>
  </si>
  <si>
    <t xml:space="preserve">AUTO TOTAL </t>
  </si>
  <si>
    <t>PLATA 19 BUC X500 ML SOLUTIE PARBRIZ</t>
  </si>
  <si>
    <t xml:space="preserve">PLATA 19 BUC PERII PENTRU ZAPADA CU RACLETA </t>
  </si>
  <si>
    <t>SOCIETATEA COOPERATIVA MESTESUGAREASCA TEHNICA A STICLEI</t>
  </si>
  <si>
    <t xml:space="preserve">PLATA 2 BUC GEAM </t>
  </si>
  <si>
    <t>PLATA COTE PARTI CONSUM APA RECE, PERIOADA 05.11-07.12.2020</t>
  </si>
  <si>
    <t>PLATA COTE PARTI CONSUM APA RECE, PERIOADA 05.12-07.12.2020</t>
  </si>
  <si>
    <t xml:space="preserve">PLATA 2 BUC TERMOMETRE DIGITALE CU INFRAROSU </t>
  </si>
  <si>
    <t>BL TECH EUROPE MED</t>
  </si>
  <si>
    <t xml:space="preserve">PLATA 150 BUC GEL DEZINFECTANT  </t>
  </si>
  <si>
    <t>ANTEM TOTAL TRADING</t>
  </si>
  <si>
    <t xml:space="preserve">PLATA DEZINFECTANT SUPRAFETE/PODELA </t>
  </si>
  <si>
    <t xml:space="preserve">PLATA MATERIALE DE PENTRU LUCRARI DE REPARATIE( FREON, ALIAJ DE SUDURA) </t>
  </si>
  <si>
    <t xml:space="preserve">CAMPION BROKER DE ASIGURARE REASIGURARE </t>
  </si>
  <si>
    <t>PLATA POLITE DE ASIGURARE CASCO PENTRU 19 AUTOTURISME</t>
  </si>
  <si>
    <t>BEJ REPORTORU GEORGETA</t>
  </si>
  <si>
    <t>PLATA CHELTUIELI DE EXECUTARE SILITA IN DOSARUL 955/2012</t>
  </si>
  <si>
    <t xml:space="preserve">PLATA DIFERENTA DECONT TRANSPORT CU AUTO PERSONAL </t>
  </si>
  <si>
    <t>TRADUCATOR AUTORIZAT</t>
  </si>
  <si>
    <t xml:space="preserve">PLATA TRADUCERI AUTORIZATE DIN /IN LIMBA FRANCEZA, IN/ DIN LIMBA ROMANA </t>
  </si>
  <si>
    <t>PLATA SERVICII CURIER RAPID, PERIOADA 16,21,23.12.2020</t>
  </si>
  <si>
    <t xml:space="preserve">PLATA TRADUCERI AUTORIZATE DIN /IN LIMBA ENGLEZA, IN/ DIN LIMBA ROMANA </t>
  </si>
  <si>
    <t xml:space="preserve">PLATA TRADUCERI AUTORIZATE DIN /IN LIMBA SPANIOLA, IN/ DIN LIMBA ROMANA </t>
  </si>
  <si>
    <t xml:space="preserve">PLATA TRADUCERI AUTORIZATE DIN /IN LIMBA UCRAINEANA, IN/ DIN LIMBA ROMANA </t>
  </si>
  <si>
    <t>PROFESSIONAL LANGUAGE SOLUTIONS</t>
  </si>
  <si>
    <t xml:space="preserve">PLATA TRADUCERI AUTORIZATE DIN /IN LIMBA RUSA, IN/ DIN LIMBA ROMANA </t>
  </si>
  <si>
    <t>VOLUM COMIMPEX</t>
  </si>
  <si>
    <t xml:space="preserve">PLATA TRADUCERI AUTORIZATE DIN /IN LIMBA TURCA, IN/ DIN LIMBA ROMANA </t>
  </si>
  <si>
    <t xml:space="preserve">PLATA SERVICII PUBLICARE IN MO PI ORD.7134/C/2020, </t>
  </si>
  <si>
    <t xml:space="preserve">PLATA SERVICII MENTENANTA 24 SOFTWARE </t>
  </si>
  <si>
    <t>INCASAT DE LA INCDT C/VAL INTRETINERE LIFTURI SI SERVICII RVST, PERIOADA SEPTEMBRIE-NOIEMBRIE 2020</t>
  </si>
  <si>
    <t>INCASAT DE LA INCDT C/VAL SALUBRITATE,  PERIOADA SEPTEMBRIE-NOIEMBRIE 2020</t>
  </si>
  <si>
    <t>INCASAT DE LA MINISTERUL ECONOMIEI, ENERGIEI SI MEDIUL DE AFACERI  C/VAL SALUBRITATE,  PERIOADA NOIEMBRIE 2020</t>
  </si>
  <si>
    <t>INCASAT DE LA MINISTERUL ECONOMIEI, ENERGIEI ŞI MEDIULUI DE AFACERI  C/VAL INTRETINERE ASCENSOARE SI SERVICII DE RIDICAT DIN DOMENIUL ISCIR   PERIOADA NOIEMBRIE 2020</t>
  </si>
  <si>
    <t>Total Decembrie 2020</t>
  </si>
  <si>
    <t>PLATA 4% CONTRIBUTIE PENTRU PERSOANE  CU HANDICAP, NOIEMBRIE 2020, CONF LEGII 448/2006</t>
  </si>
  <si>
    <t>01-31.12.2020</t>
  </si>
  <si>
    <t>ORDONANTAREA DE PLATA NR.1426/09.12.2020 PLATA DIFERENTE MAJORARI SALARIALE NETE AFERENTE PERIOADEI NOIEMBRIE 2020 -CR8 PROIECT,, PROIECT " 12074 ,,CONSOLIDAREA CAPACITATII ADMINISTRATIVE 2014-2020,, cota 16,016137%</t>
  </si>
  <si>
    <t>ORDONANTAREA DE PLATA NR.1426/09.12.2020 PLATA DIFERENTE MAJORARI SALARIALE NETE AFERENTE PERIOADEI NOIEMBRIE 2020 -CR8,, PROIECT " 12074 ,,CONSOLIDAREA CAPACITATII ADMINISTRATIVE 2014-2020, cota 16,016137%</t>
  </si>
  <si>
    <t>ORDONANTAREA DE PLATA NR.1426/09.12.2020 PLATA DIFERENTE MAJORARI SALARIALE NETE AFERENTE PERIOADEI NOIEMBRIE 2020 -CR7,, PROIECT " 12074 ,,CONSOLIDAREA CAPACITATII ADMINISTRATIVE 2014-2020, cota 83,983863%</t>
  </si>
  <si>
    <t>ORDONANTAREA DE PLATA NR 1426/09.12.2020  PLATA DIFERENTE MAJORARI SALARIALE NETE AFERENTE PERIOADEI NOIEMBRIE 2020 -CR7,, PROIECT " 12074 ,,CONSOLIDAREA CAPACITATII ADMINISTRATIVE 2014-2020, cota 83,983863%</t>
  </si>
  <si>
    <t>ORDONANTAREA DE PLATA NR.1426/09.12.2020  PLATA DIFERENTE MAJORARI SALARIALE NETE AFERENTE PERIOADEI NOIEMBRIE  2020 -CR7 , PROIECT " 12074 ,,CONSOLIDAREA CAPACITATII ADMINISTRATIVE 2014-2020, cota 83,983863%</t>
  </si>
  <si>
    <t>ORDONANTAREA DE PLATA NR.1426/09.12.2020  PLATA DIFERENTE MAJORARI SALARIALE NETE AFERENTE PERIOADEI NOIEMBRIE 2020 -CR7,, PROIECT " 12074 ,,CONSOLIDAREA CAPACITATII ADMINISTRATIVE 2014-2020, cota 83,983863%</t>
  </si>
  <si>
    <t>ORDONANTAREA DE PLATA NR.1426/09.12.2020 PLATA DIFERENTE MAJORARI SALARIALE NETE AFERENTE PERIOADEI NOIEMBRIE 2020 -CR8 , PROIECT " 12074 ,,CONSOLIDAREA CAPACITATII ADMINISTRATIVE 2014-2020, cota 16,016137%</t>
  </si>
  <si>
    <t>ORDONANTAREA DE PLATA NR.1426/09.12.2020  PLATA DIFERENTE MAJORARI SALARIALE NETE AFERENTE PERIOADEI NOIEMBRIE 2020 -CR8,, PROIECT " 12074 ,,CONSOLIDAREA CAPACITATII ADMINISTRATIVE 2014-2020,,cota 16.016137%</t>
  </si>
  <si>
    <t xml:space="preserve">ORDONANTAREA DE PLATA NR.1428/09.12.2020  PLATA 25% CAS ANGAJAT PERSONAL CIVIL  PENTRU  DIFERENTE MAJORARI SALARIALE NETE AFERENTE PERIOADEI NOIEMBRIE 2020, CR 8, PROIECT " 12074 ,,CONSOLIDAREA CAPACITATII ADMINISTRATIVE 2014-2020,, cota 16,016137% </t>
  </si>
  <si>
    <t xml:space="preserve">ORDONANTAREA DE PLATA NR.1429/09.12.2020 PLATA 25% CAS ANGAJAT FUNCTIONARI PUBLICI CU STATUT SPECIAL  PENTRU  DIFERENTE MAJORARI SALARIALE NETE AFERENTE PERIOADEI NOIEMBRIE 2020 -CR8- PROIECT " 12074 ,,CONSOLIDAREA CAPACITATII ADMINISTRATIVE 2014-2020, cota 16,016137% </t>
  </si>
  <si>
    <t>ORDONANTAREA DE PLATA NR.1428/09.12.2020 PLATA 10% CASS ANGAJAT  PENTRU  DIFERENTE MAJORARI SALARIALE NETE AFERENTE PERIOADEI NOIEMBRIE 2020 -  CR 8- PROIECT " ,,CONSOLIDAREA CAPACITATII ADMINISTRATIVE 2014-2020,, cota 16,016137%</t>
  </si>
  <si>
    <t>ORDONANTAREA DE PLATA NR.1430/09.12.2020 PLATA 10% IMPOZIT ANGAJAT FUNCTIONARI PUBLICI  PENTRU  DIFERENTE MAJORARI SALARIALE NETE AFERENTE PERIOADEI NOIEMBRIE 2020 -CR 8-  PROIECT " 12074 ,,CONSOLIDAREA CAPACITATII ADMINISTRATIVE 2014-2020,, cota 16,016137%</t>
  </si>
  <si>
    <t xml:space="preserve">ORDONANTAREA DE PLATA NR.1427/09.12.2020  PLATA CONTRIBUTIE ASIGURATORIE  DE MUNCA  ANGAJATOR 2,25%  PENTRU DIFERENTE MAJORARI SALARIALE NETE AFERENTE PERIOADEI NOIEMBRIE 2020 , CR 7 - PROIECT  " 12074 ,,CONSOLIDAREA CAPACITATII ADMINISTRATIVE 2014-2020,, cota 83,983863% </t>
  </si>
  <si>
    <t>ORDONANTAREA DE PLATA NR. 3802/16.12.2020 PLATA DIFERENTE MAJORARI SALARIALE NETE AFERENTE PERIOADEI NOIEMBRIE 2020 -CR8 PROIECT,, PROIECT " 12074 ,,CONSOLIDAREA CAPACITATII ADMINISTRATIVE 2014-2020,, cota 16,016137%</t>
  </si>
  <si>
    <t>ORDONANTAREA DE PLATA NR.1428/09.12.2020  PLATA 25% CAS ANGAJAT PERSONAL CIVIL PENTRU  DIFERENTE MAJORARI SALARIALE NETE AFERENTE PERIOADEI NOIEMBRIE 2020, CR 7, PROIECT " 12074 ,,CONSOLIDAREA CAPACITATII ADMINISTRATIVE 2014-2020,, cota 83,983863%</t>
  </si>
  <si>
    <t>ORDONANTAREA DE PLATA NR.1426/09.12.2020 PLATA 25% CAS ANGAJAT FUNCTIONARI PUBLICI CU STATUT SPECIAL  PENTRU  DIFERENTE MAJORARI SALARIALE NETE AFERENTE PERIOADEI NOIEMBRIE 2020 -CR7- PROIECT " 12074 ,,CONSOLIDAREA CAPACITATII ADMINISTRATIVE 2014-2020,, cota 83,983863%</t>
  </si>
  <si>
    <t>ORDONANTAREA DE PLATA NR.1428/09.12.2020 PLATA 10% CASS ANGAJAT  PENTRU  DIFERENTE MAJORARI SALARIALE NETE AFERENTE PERIOADEI NOIEMBRIE 2020-  CR 7- PROIECT " ,,CONSOLIDAREA CAPACITATII ADMINISTRATIVE 2014-2020,, cota 83,983863%</t>
  </si>
  <si>
    <t>ORDONANTAREA DE PLATA NR.1430/09.12.2020 PLATA 10% IMPOZIT ANGAJAT FUNCTIONARI PUBLICI  PENTRU  DIFERENTE MAJORARI SALARIALE NETE AFERENTE PERIOADEI NOIEMBRIE 2020 -CR 7-  PROIECT " 12074 ,,CONSOLIDAREA CAPACITATII ADMINISTRATIVE 2014-2020,, cota 83,983863%</t>
  </si>
  <si>
    <t xml:space="preserve">ORDONANTAREA DE PLATA NR.1427/09.12.2020  PLATA CONTRIBUTIE ASIGURATORIE  DE MUNCA  ANGAJATOR 2,25%  PENTRU DIFERENTE MAJORARI SALARIALE NETE AFERENTE PERIOADEI NOIEMBRIE 2020 , CR 8 - PROIECT  " 12074 ,,CONSOLIDAREA CAPACITATII ADMINISTRATIVE 2014-2020,, cota 16,016137% </t>
  </si>
  <si>
    <t>c/val majorare salarialã pentru perioada noiembrie 2020 - Proiect "Ghidul specializãrilor expertizei tehnice - cota de FN 16,01613767% - Centralizator nr. 404/34982/2018/07.12.2020</t>
  </si>
  <si>
    <t>c/val majorare salarialã pentru perioada noiembrie 2020 - Proiect "Ghidul specializãrilor expertizei tehnice - cota de FEN 83,98386233% - Centralizator nr. 404/34982/2018/07.12.2020</t>
  </si>
  <si>
    <t xml:space="preserve">c/val majorare salarială pentru perioada noiembrie 2020 - Proiect "Ghidul specializărilor expertizei tehnice - cota de FEN 83,98386233% - Centralizator nr. 404/34982/2018/07.12.2020 </t>
  </si>
  <si>
    <t>c/val majorare salarială pentru perioada noiembrie 2020 - Proiect "Ghidul specializărilor expertizei tehnice - cota de FN 16,01613767% - Centralizator nr. 404/34982/2018/07.12.2020</t>
  </si>
  <si>
    <t xml:space="preserve">c/val majorare salarială pentru perioada noiembrie 2020 - Proiect "Ghidul specializărilor expertizei tehnice - cota de FN 16,01613767% - Centralizator nr. 404/34982/2018/07.12.2020 </t>
  </si>
  <si>
    <t xml:space="preserve"> c/val majorare salarială pentru perioada noiembrie 2020 - Proiect "Ghidul specializărilor expertizei tehnice - cota de FN 16,01613767% - Centralizator nr. 404/34982/2018/07.12.2020</t>
  </si>
  <si>
    <t>c/val majorare salarială pentru perioada noiembrie 2020 - Proiect "Ghidul specializărilor expertizei tehnice - cota de FEN 83,98386233% - Centralizator nr. 404/34982/2018/07.12.2020</t>
  </si>
  <si>
    <t xml:space="preserve">c/val 25%  CAS pentru majorarea salarială aferentă lunii noiembrie 2020 - Proiect "Ghidul specializărilor expertizei tehnice - cota de FN 16,01613767% - Centralizator nr. 404/34982/2018/07.12.2020 </t>
  </si>
  <si>
    <t xml:space="preserve"> c/val 25% CAS FPSS pentru majorare salarială aferentă lunii noiembrie 2020 - Proiect "Ghidul specializărilor expertizei tehnice - cota de FN 16,01613767% - Centralizator nr. 404/34982/2018/07.12.2020 </t>
  </si>
  <si>
    <t>c/val 10% CASS pentru majorare salarialã aferenta lunii noiembrie 2020 - Proiect "Ghidul specializãrilor expertizei tehnice - cota de FN 16,01613767% - Centralizator nr. 404/34982/2018/07.12.2020</t>
  </si>
  <si>
    <t>c/val 10% impozit  pentru majorare salarialã aferenta lunii noiembrie 2020 - Proiect "Ghidul specializãrilor expertizei tehnice - cota de FN 16,01613767% - Centralizator nr. 404/34982/2018/07.12.2020</t>
  </si>
  <si>
    <t>c/val 25% CAS pentru majorarea salarialã aferentã lunii noiembrie 2020 - Proiect "Ghidul specializãrilor expertizei tehnice - cota de FEN 83,98386233% - Centralizator nr. 404/34982/2018/07.12.2020</t>
  </si>
  <si>
    <t xml:space="preserve">c/val 25% CAS fpss pentru majorarea salarială aferentă lunii noiembrie 2020 - Proiect "Ghidul specializărilor expertizei tehnice - cota de FEN 83,98386233% - Centralizator nr. 404/34982/2018/07.12.2020 </t>
  </si>
  <si>
    <t xml:space="preserve">c/val 10% CASS pentru majorarea salarială aferentă lunii noiembrie 2020 - Proiect "Ghidul specializărilor expertizei tehnice - cota de FEN 83,98386233% - Centralizator nr. 404/34982/2018/07.12.2020 </t>
  </si>
  <si>
    <t>c/val 10% impozit pentru majorarea salarialã aferentã lunii noiembrie 2020 - Proiect "Ghidul specializãrilor expertizei tehnice - cota de FEN 83,98386233% - Centralizator nr. 404/34982/2018/07.12.2020</t>
  </si>
  <si>
    <t xml:space="preserve"> c/val 2,25% contribuþie asiguratorie pentru muncã pentru majorare salarialã aferenta lunii noiembrie 2020 - Proiect "Ghidul specializãrilor expertizei tehnice - cota de FN 16,01613767% - Centralizat</t>
  </si>
  <si>
    <t>cval  plata cota de 15% FN aferenta cheltuielilor cu amortizarea  aferenta per. NOV 2020, program Justitie, MFN 2014-2021</t>
  </si>
  <si>
    <t>MINISTERUL JUSTIŢIEI</t>
  </si>
  <si>
    <t>cval  plata cota de 85% FEN aferenta cheltuielilor cu amortizarea  aferenta per. NOV 2020, program Justitie, MFN 2014-2021</t>
  </si>
  <si>
    <t>cval majorare salariala in cadrul programului Justitie, per. 01.11-30.11.2020, MFN 2014-2021, 85% FEN, CENTRALIZATOR NR.3486272/2018/07.12.2020-ALIMENTARE CONT GARANTI</t>
  </si>
  <si>
    <t>cval majorare salariala in cadrul programului Justitie, per. 01.11-30.11.2020, MFN 2014-2021, 15% FN, CENTRALIZATOR NR.3486272/2018/07.12.2020-ALIMENTARE CONT GARANTI</t>
  </si>
  <si>
    <t>cval majorare salariala in cadrul programului Justitie, per. 01.11-30.11.2020, MFN 2014-2021, 85% FEN, CENTRALIZATOR NR.3486272/2018/07.12.2020</t>
  </si>
  <si>
    <t>cval majorare salariala in cadrul programului Justitie, per. 01.11-30.11.2020, MFN 2014-2021, 15% FN, CENTRALIZATOR NR.3486272/2018/07.12.2020</t>
  </si>
  <si>
    <t>cval 25 % CAS ptr majorare salariala in cadrul programului Justitie, per. 01.11-30.11.2020, MFN 2014-2021, 85% FEN, CENTRALIZATOR NR.3486272/2018/07.12.2020</t>
  </si>
  <si>
    <t>cval 25 % CAS fpss ptr majorare salariala in cadrul programului Justitie, per. 01.11-30.11.2020, MFN 2014-2021, 85% FEN, CENTRALIZATOR NR.3486272/2018/07.12.2020</t>
  </si>
  <si>
    <t>cval 10 % CASS ptr majorare salariala in cadrul programului Justitie, per. 01.11-30.11.2020, MFN 2014-2021, 85% FEN, CENTRALIZATOR NR.3486272/2018/07.</t>
  </si>
  <si>
    <t>cval 10 % impozit ptr majorare salariala in cadrul programului Justitie, per. 01.11-30.11.2020, MFN 2014-2021, 85% FEN, CENTRALIZATOR NR.3486272/2018/07.12.2020</t>
  </si>
  <si>
    <t>cval 2,25 % contributie asiguratorie pentru munca ptr majorare salariala in cadrul programului Justitie, per. 01.11-30.11.2020, MFN 2014-2021, 85% FEN</t>
  </si>
  <si>
    <t>cval 25 % CAS ptr majorare salariala in cadrul programului Justitie, per. 01.11-30.11.2020, MFN 2014-2021, 15% FN, CENTRALIZATOR NR.3486272/2018/07.12.2020</t>
  </si>
  <si>
    <t>cval 25 % CAS fpss ptr majorare salariala in cadrul programului Justitie, per. 01.11-30.11.2020, MFN 2014-2021, 15% FN, CENTRALIZATOR NR.3486272/2018/07.12.2020-15% FN</t>
  </si>
  <si>
    <t>cval 10 % CASS ptr majorare salariala in cadrul programului Justitie, per. 01.11-30.11.2020, MFN 2014-2021, 15% FN, CENTRALIZATOR NR.3486272/2018/07.12.2020</t>
  </si>
  <si>
    <t>cval 10 % impozit ptr majorare salariala in cadrul programului Justitie, per. 01.11-30.11.2020, MFN 2014-2021, 15% FN, CENTRALIZATOR NR.3486272/2018/07.12.2020-15% FN</t>
  </si>
  <si>
    <t>cval 2,25 % contributie asiguratorie pentru munca ptr majorare salariala in cadrul programului Justitie, per. 01.11-30.11.2020, MFN 2014-2021, 15% FN</t>
  </si>
  <si>
    <t>cval majorare salariala pentru membrii echipei de control in cadrul programului Justitie, per. 01.11-30.11.2020, MFN 2014-2021, 85% FEN, CENTRALIZATOR NR.175/61932/2018/07.12.2020</t>
  </si>
  <si>
    <t>cval majorare salariala pentru membrii echipei de control in cadrul programului Justitie, per. 01.11-30.11.2020, MFN 2014-2021, CENTRALIZATOR NR.175/61932/2018/07.12.2020</t>
  </si>
  <si>
    <t>cval  25% CAS ptr majorare salariala pentru membrii echipei de control in cadrul programului Justitie, per. 01.11-30.11.2020, MFN 2014-2021, 85% FEN</t>
  </si>
  <si>
    <t>cval  25% CAS fpss ptr majorare salariala pentru membrii echipei de control in cadrul programului Justitie, per. 01.11-30.11.2020, MFN 2014-2021, 85% FEN</t>
  </si>
  <si>
    <t>cval  10% CASS ptr majorare salariala pentru membrii echipei de control in cadrul programului Justitie, per. 01.11-30.11.2020, MFN 2014-2021</t>
  </si>
  <si>
    <t>cval  10% impozit ptr majorare salariala pentru membrii echipei de control in cadrul programului Justitie, per. 01.11-30.11.2020, MFN 2014-2021, 85% FEN</t>
  </si>
  <si>
    <t>cval 2,25% contributie asiguratorie pentru munca ptr majorare salariala pentru membrii echipei de control in cadrul programului Justitie, per. 01.11-30.11.2020, MFN 2014-2021, 85% FEN, CENTRALIZATOR NR.175/61932/2018/07.12.2020</t>
  </si>
  <si>
    <t>cval  25% CAS ptr majorare salariala pentru membrii echipei de control in cadrul programului Justitie, per. 01.11-30.11.2020, MFN 2014-2021, CENTRALIZATOR NR.175/61932/2018/07.12.2020-15% FN</t>
  </si>
  <si>
    <t>cval  25% CAS fpss ptr majorare salariala pentru membrii echipei de control in cadrul programului Justitie, per. 01.11-30.11.2020, MFN 2014-2021, CENTRALIZATOR NR.175/61932/2018/07.12.2020-15% FN</t>
  </si>
  <si>
    <t>cval  10% CASS ptr majorare salariala pentru membrii echipei de control in cadrul programului Justitie, per. 01.11-30.11.2020, MFN 2014-2021, CENTRALIZATOR NR.175/61932/2018/07.12.2020-15% FN</t>
  </si>
  <si>
    <t>cval  10% impozit ptr majorare salariala pentru membrii echipei de control in cadrul programului Justitie, per. 01.11-30.11.2020, MFN 2014-2021, CENTRALIZATOR NR.175/61932/2018/07.12.2020-15% FN</t>
  </si>
  <si>
    <t>cval 2,25% contributie asiguratorie pentru munca ptr majorare salariala pentru membrii echipei de control in cadrul programului Justitie, per. 01.11-30.11.2020, MFN 2014-2021, CENTRALIZATOR NR.175/61932/2018/07.12.2020-15% FN</t>
  </si>
  <si>
    <t>perioada: 01.12-31.12.2020</t>
  </si>
  <si>
    <t xml:space="preserve">CONSULTANT AA-BROKER DE ASIGURARE                  </t>
  </si>
  <si>
    <t xml:space="preserve">ORDONANTAREA DE PLATA NR.1314/24.11.2020 PLATA F.NR AA0010687/19.11.2020 CV 89 POLITE PAD PENTRU LOCUINTELE DE SERVICIU AFLATE IN PATRIMONIUL MINISTERULUI JUSTITIEI  </t>
  </si>
  <si>
    <t>ASOCIATIA DE PROPRIETARI BLOC A7</t>
  </si>
  <si>
    <t xml:space="preserve">ORDONANTARE DE PLATA  NR. 1523/17.12.2020 C.V. DECONT NR. 7/48762/09.12.2020 CHELT. INTRETINERE  LOCUINTA DE SERVICIU NEREPARTIZATA- AP.71, STR. VASILE CARLOVA, NR.6, BL.A7,SC.1 PERIOADA MAI - OCTOMBRIE 2020 (CHIT. SERIA  BLA7 NR.372/14.12.2020) </t>
  </si>
  <si>
    <t>ASOCIATIA DE LOCATARI BL.M39, SC.2</t>
  </si>
  <si>
    <t>ORDONANTARE DE PLATA  NR. 1523/17.12.2020 C.V. DECONT NR. 7/48762/09.12.2020 CHELT. INTRETINERE  LOCUINTA DE SERVICIU NEREPARTIZATA- PENTRU LOCUINTA DE SERVICIU SITUATA IN STR. NERVA TRAIAN, NR.6, SECTOR 3 BUCURESTI, BLOC M39, SCARA 2,,AP.37   *CHIT M39SC2/0098/09.12.2020,PERIOADA SEPTEMBRIE -OCTOMBRIE 2020</t>
  </si>
  <si>
    <t>29.12.2020</t>
  </si>
  <si>
    <t xml:space="preserve">ROM  AUTOMATIZARE  S.R.L. </t>
  </si>
  <si>
    <t xml:space="preserve">ORDONANTAREA DE PLATA NR.1899/28.12.2020  PLATA OPERATOR DE GLISARE USA PENTRU ACCES IN SEDIUL MJ  CONFORM PV DE RECEPTIE NR.10/106458/23.12.2020 SI F.NR.457/23.12.2020 </t>
  </si>
  <si>
    <t xml:space="preserve">OMNITECH ELECTRIC SRL                              </t>
  </si>
  <si>
    <t xml:space="preserve">ORDONANTAREA DE PLATA NR.1902/28.12.2020  PLATA SISTEM INTEGRAT BARIERA ACCES AUTO  CONFORM PV DE RECEPTIE NR.25/106026/28.12.2020 SI F.NR.123/24.12.2020 </t>
  </si>
  <si>
    <t>15.12.2020</t>
  </si>
  <si>
    <t xml:space="preserve">ORDONANTAREA DE PLATA NR. 1467/14.12.2020 PLATA MAJORARI SALARIALE NETE AFERENTE LUNII NOIEMBRIE 2020 PROIECT "DEZVOLTAREA SI IMPLEMENTAREA UNUI SISTEM INTEGRAT DE MANAGEMENT STRATEGIC LA NIVELUL SISTEMULUI JUDICIAR -SIMS" COD SIPOCA 55 FINANTAT PRIN PROGRAMUL OPERATIONAL  "CAPACITATE ADMINISTRATIVA 2014-2020 -16,0161371% </t>
  </si>
  <si>
    <t>ORDONANTAREA DE PLATA NR. 1467/14.12.2020 PLATA MAJORARI SALARIALE NETE AFERENTE LUNII NOIEMBRIE 2020 PROIECT "DEZVOLTAREA SI IMPLEMENTAREA UNUI SISTEM INTEGRAT DE MANAGEMENT STRATEGIC LA NIVELUL SISTEMULUI JUDICIAR -SIMS" COD SIPOCA 55 FINANTAT PRIN PROGRAMUL OPERATIONAL  "CAPACITATE ADMINISTRATIVA 2014-2020 -83,9838629%</t>
  </si>
  <si>
    <t xml:space="preserve">ORDONANATAREA DE PLATA NR. 1469/14.12.2020 PLATA 25% CAS PENTRU MAJORARI SALARIALE NETE AFERENTE LUNII NOIEMBRIE 2020 PROIECT "DEZVOLTAREA SI IMPLEMENTAREA UNUI SISTEM INTEGRAT DE MANAGEMENT STRATEGIC LA NIVELUL SISTEMULUI JUDICIAR -SIMS" COD SIPOCA 55 FINANTAT PRIN PROGRAMUL OPERATIONAL "CAPACITATE ADMINISTRATIVA 2014-2020 - 16,0161371% </t>
  </si>
  <si>
    <t xml:space="preserve">ORDONANATAREA DE PLATA NR. 1470/14.12.2020 PLATA 25% CAS  FPSS PENTRU PLATA MAJORARI SALARIALE NETE AFERENTE LUNII NOIEMBRIE 2020  PROIECT "DEZVOLTAREA SI IMPLEMENTAREA UNUI SISTEM INTEGRAT DE MANAGEMENT STRATEGIC LA NIVELUL SISTEMULUI JUDICIAR -SIMS" COD SIPOCA 55 FINANTAT PRIN PROGRAMUL OPERATIONAL  "CAPACITATE ADMINISTRATIVA 2014-2020 -16,0161371% </t>
  </si>
  <si>
    <t xml:space="preserve">ORDONANATAREA DE PLATA NR. 1469/14.12.2020 PLATA 10% CASS  PENTRU MAJORARI SALARIALE NETE AFERENTE LUNII NOIEMBRIE 2020 PROIECT "DEZVOLTAREA SI IMPLEMENTAREA UNUI SISTEM INTEGRAT DE MANAGEMENT STRATEGIC LA NIVELUL SISTEMULUI JUDICIAR -SIMS" COD SIPOCA 55 FINANTAT PRIN PROGRAMUL OPERATIONAL "CAPACITATE ADMINISTRATIVA 2014-2020 - 16,01613% </t>
  </si>
  <si>
    <t xml:space="preserve">ORDONANATAREA DE PLATA NR. 1471/14.12.2020 PLATA 10% IMPOZIT PENTRU PLATA MAJORARI SALARIALE NETE AFERENTE LUNII NOIEMBRIE 2020 PROIECT "DEZVOLTAREA SI IMPLEMENTAREA UNUI SISTEM INTEGRAT DE MANAGEMENT STRATEGIC LA NIVELUL SISTEMULUI JUDICIAR -SIMS" COD SIPOCA 55 FINANTAT PRIN PROGRAMUL OPERATIONAL  "CAPACITATE ADMINISTRATIVA 2014-2020 -16,0161371% </t>
  </si>
  <si>
    <t xml:space="preserve">ORDONANATAREA DE PLATA NR.1468/14.12.2020 PLATA 2,25% CONTRIBUTIE ANGAJATOR  PENTRU MAJORARI SALARIALE NETE AFERENTE LUNII NOIEMBRIE 2020 PROIECT "DEZVOLTAREA SI IMPLEMENTAREA UNUI SISTEM INTEGRAT DE MANAGEMENT STRATEGIC LA NIVELUL SISTEMULUI JUDICIAR -SIMS" COD SIPOCA 55 FINANTAT PRIN PROGRAMUL OPERATIONAL  "CAPACITATE ADMINISTRATIVA 2014-2020 - 16,0161371% </t>
  </si>
  <si>
    <t>ORDONANATAREA DE PLATA NR. 1469/14.12.2020 PLATA 25% CAS PENTRU MAJORARI SALARIALE NETE AFERENTE LUNII NOIEMBRIE 2020 PROIECT "DEZVOLTAREA SI IMPLEMENTAREA UNUI SISTEM INTEGRAT DE MANAGEMENT STRATEGIC LA NIVELUL SISTEMULUI JUDICIAR -SIMS" COD SIPOCA 55 FINANTAT PRIN PROGRAMUL OPERATIONAL "CAPACITATE ADMINISTRATIVA 2014-2020 - 83,9838629%</t>
  </si>
  <si>
    <t>ORDONANATAREA DE PLATA NR. 1470/14.12.2020 PLATA 25% CAS  FPSS PENTRU PLATA MAJORARI SALARIALE NETE AFERENTE LUNII NOIEMBRIE 2020 PROIECT "DEZVOLTAREA SI IMPLEMENTAREA UNUI SISTEM INTEGRAT DE MANAGEMENT STRATEGIC LA NIVELUL SISTEMULUI JUDICIAR -SIMS" COD SIPOCA 55 FINANTAT PRIN PROGRAMUL OPERATIONAL  "CAPACITATE ADMINISTRATIVA 2014-2020 -83,9838629%</t>
  </si>
  <si>
    <t>ORDONANATAREA DE PLATA NR. 1469/14.12.2020 PLATA 10% CASS  PENTRU MAJORARI SALARIALE NETE AFERENTE LUNII NOIEMBRIE 2020 PROIECT "DEZVOLTAREA SI IMPLEMENTAREA UNUI SISTEM INTEGRAT DE MANAGEMENT STRATEGIC LA NIVELUL SISTEMULUI JUDICIAR -SIMS" COD SIPOCA 55 FINANTAT PRIN PROGRAMUL OPERATIONAL "CAPACITATE ADMINISTRATIVA 2014-2020 - 83,9838629%</t>
  </si>
  <si>
    <t>ORDONANATAREA DE PLATA NR. 1471/14.12.2020 PLATA 10% IMPOZIT PENTRU PLATA MAJORARI SALARIALE NETE AFERENTE LUNII NOIEMBRIE 2020 PROIECT "DEZVOLTAREA SI IMPLEMENTAREA UNUI SISTEM INTEGRAT DE MANAGEMENT STRATEGIC LA NIVELUL SISTEMULUI JUDICIAR -SIMS" COD SIPOCA 55 FINANTAT PRIN PROGRAMUL OPERATIONAL  "CAPACITATE ADMINISTRATIVA 2014-2020 - 83,9838629%</t>
  </si>
  <si>
    <t>ORDONANATAREA DE PLATA NR.1468/14.12.2020 PLATA 2,25% CONTRIBUTIE ANGAJATOR  PENTRU MAJORARI SALARIALE NETE AFERENTE LUNII NOIEMBRIE 2020 PROIECT "DEZVOLTAREA SI IMPLEMENTAREA UNUI SISTEM INTEGRAT DE MANAGEMENT STRATEGIC LA NIVELUL SISTEMULUI JUDICIAR -SIMS" COD SIPOCA 55 FINANTAT PRIN PROGRAMUL OPERATIONAL  "CAPACITATE ADMINISTRATIVA 2014-2020 - 83,9838629%</t>
  </si>
  <si>
    <t>17.12.2020</t>
  </si>
  <si>
    <t xml:space="preserve">ORDONANTAREA DE PLATA NR.1464/14.12.2020 PLATA F.2020036/10.12.2020 REPREZENTAND CV SERVICII PENTRU REALIZAREA LIVRABILELOR AFERENTE TRANSEI 2, CONFORM ANEXEI NR.7 DIN ACTUL ADITIONAL NR.1 LA CONTRACTUL "SERVICII DE CONSULTANTA SI EXPERTIZA, SOFTWARE SI HARDWARE  PENTRU MODULUL PILOT, NECESARE IN VEDEREA REALIZARII ANALIZEI LA NIVEL MACRO IN VEDEREA DEZVOLTARII NOULUI SISTEM ELECTRONIC DE MANAGEMENT AL CAUZELOR ECRIS" PROIECT "DEZVOLTAREA SI IMPLEMENTAREA UNUI SISTEM INTEGRAT DE MANAGEMENT STRATEGIC LA NIVELUL SISTEMULUI JUDICIAR -SIMS" COD SIPOCA 55 FINANTAT PRIN PROGRAMUL OPERATIONAL  "CAPACITATE ADMINISTRATIVA 2014-2020   - 16,0161371% </t>
  </si>
  <si>
    <t xml:space="preserve">ASOCIEREA ESSENSYS SOFT LIDER IMPLEMENT            </t>
  </si>
  <si>
    <t>ORDONANTAREA DE PLATA NR.1464/14.12.2020 PLATA F.2020036/10.12.2020 REPREZENTAND CV SERVICII PENTRU REALIZAREA LIVRABILELOR AFERENTE TRANSEI 2, CONFORM ANEXEI NR.7 DIN ACTUL ADITIONAL NR.1 LA CONTRACTUL "SERVICII DE CONSULTANTA SI EXPERTIZA, SOFTWARE SI HARDWARE  PENTRU MODULUL PILOT, NECESARE IN VEDEREA REALIZARII ANALIZEI LA NIVEL MACRO IN VEDEREA DEZVOLTARII NOULUI SISTEM ELECTRONIC DE MANAGEMENT AL CAUZELOR ECRIS" PROIECT "DEZVOLTAREA SI IMPLEMENTAREA UNUI SISTEM INTEGRAT DE MANAGEMENT STRATEGIC LA NIVELUL SISTEMULUI JUDICIAR -SIMS" COD SIPOCA 55 FINANTAT PRIN PROGRAMUL OPERATIONAL  "CAPACITATE ADMINISTRATIVA 2014-2020 - 83,9838629%</t>
  </si>
  <si>
    <t>ORD nr.1484/16.12.2020 - cval ore lucrate in luna noiembrie 2020, proiect  ,,Consolidarea capacitatii administrative a secretariatului tehnic al SNA 2016-2020 de a sprijini implementarea masurilor anticoruptie"-  cod SIPOCA 62 , sursa de finantare A, cota de finantare este  finantare  nat 16,0161372%</t>
  </si>
  <si>
    <t>ORD nr.1484/16.12.2020-cval ore lucrate in luna noiembrie 2020, proiect  ,,Consolidarea capacitatii administrative a secretariatului tehnic al SNA 2016-2020 de a sprijini implementarea masurilor anticoruptie"-  cod SIPOCA 62 , sursa de finantare A, cota de finantare este  finantare  nat 16,0161372%</t>
  </si>
  <si>
    <t>ORD nr. 1484/16.12.2020-cval ore lucrate in luna NOIEMBRIE 2020, proiect  ,,Consolidarea capacitatii administrative a secretariatului tehnic al SNA 2016-2020 de a sprijini implementarea masurilor anticoruptie"-  cod SIPOCA 62 , sursa de finantare A, cota de finantare  ext neramb 83,9838628%</t>
  </si>
  <si>
    <t>ORD nr.1484/16.12.2020-cval ore lucrate in luna NOIEMBRIE 2020, proiect  ,,Consolidarea capacitatii administrative a secretariatului tehnic al SNA 2016-2020 de a sprijini implementarea masurilor anticoruptie"-  cod SIPOCA 62 , sursa de finantare A, cota de finantare  ext neramb 83,9838628%</t>
  </si>
  <si>
    <t>ORD nr.1486/16.12.2020-cval 25% CAS angajat ptr orele lucrate in luna noiembrie  2020, proiect  ,,Consolidarea capacitatii administrative a secretariatului tehnic al SNA 2016-2020 de a sprijini implementarea masurilor anticoruptie"-  cod SIPOCA 62 , sursa de finantare A, cota de finantare este  finantare  nat 16,0161372%</t>
  </si>
  <si>
    <t>ORD nr. 1486/16.12.2020-cval 10% CASS angajat ptr orele lucrate in luna noiembrie 2020, proiect  ,,Consolidarea capacitatii administrative a secretariatului tehnic al SNA 2016-2020 de a sprijini implementarea masurilor anticoruptie"-  cod SIPOCA 62 , sursa de finantare A, cota de finantare este  finantare  nat 16,0161372%</t>
  </si>
  <si>
    <t>ORD nr. 1487/16.12.2020-cval 10% impozit angajat ptr orele lucrate in luna noiembrie 2020, proiect ,,Consolidarea capacitatii administrative a secretariatului tehnic al SNA 2016-2020 de a sprijini implementarea masurilor anticoruptie"-  cod SIPOCA 62 , cota de finantare A, cota de finantare nationala 16,0161372%</t>
  </si>
  <si>
    <t>ORD nr. 1485/16.12.2020-cval 2,25%  contributie asiguratorie pentru munca ptr orele lucrate in luna noiembrie 2020, proiect  ,,Consolidarea capacitatii administrative a secretariatului tehnic al SNA 2016-2020 de a sprijini implementarea masurilor anticoruptie"-  cod SIPOCA 62 , sursa de finantare A, cota de finantare este  finantare  nat 16,0161372%</t>
  </si>
  <si>
    <t>BUGETELE ASIG SOCIALE SI FD SPECIALE</t>
  </si>
  <si>
    <t>ORD nr. 1486/16.12.2020-cval 25% cas angajat ptr orele lucrate in luna noiembrie 2020, proiect ,,Consolidarea capacitatii administrative a secretariatului tehnic al SNA 2016-2020 de a sprijini implementarea masurilor anticoruptie"-  cod SIPOCA 62 , cota de finantare A, cota de finantare este  finantare ext neramb 83,9838628%</t>
  </si>
  <si>
    <t>ORD nr.1486/16.12.2020-cval 10% cass angajat ptr orele lucrate in luna noiembrie 2020, proiect ,,Consolidarea capacitatii administrative a secretariatului tehnic al SNA 2016-2020 de a sprijini implementarea masurilor anticoruptie"-  cod SIPOCA 62 , cota de finantare A, cota de finantare este  finantare ext neramb 83,9838628%</t>
  </si>
  <si>
    <t>ORD nr. 1487/16.12.2020-cval 10% impozit angajat ptr orele lucrate in luna noiembrie 2020, proiect ,,Consolidarea capacitatii administrative a secretariatului tehnic al SNA 2016-2020 de a sprijini implementarea masurilor anticoruptie"-  cod SIPOCA 62 , cota de finantare A, cota de finantare este  finantare ext neramb 83,9838628%</t>
  </si>
  <si>
    <t>ORD nr. 1485/16.12.2020-cval 2,25% contributie asiguratorie pentru munca ptr orele lucrate luna noiembrie 2020 proiect  Consolidarea capacitatii administrative a secretariatului tehnic 2016-2020 de a sprijini implementarea masurilor anticoruptie"-  cod SIPOCA 62 , cota de finantare A, cota de finantare  ext neramb 83,9838628%</t>
  </si>
  <si>
    <t>MINISTERUL JUSTITIEI- Aparat propriu</t>
  </si>
  <si>
    <t>CAPITOLUL 61.01 "ORDINE PUBLICA SI SIGURANTA NATIONALA"</t>
  </si>
  <si>
    <t>TITLUL 55 "Contribuții și cotizații la organisme internaționale"</t>
  </si>
  <si>
    <t>perioada 01.12-31.12.2020</t>
  </si>
  <si>
    <t>ALIMENTARE CONT BCR PENTRU PLATA CONTRIBUTIEI VOLUNTARE A ROMÂNIEI LA BUGETUL OCDE - 7.000 EURO ŞI PENTRU PLATA COTIZATIEI VOLUNTARE A ROMÂNIEI LA BUGETUL RETELEI DE COOPERARE LEGISLATIVĂ A MINISTERELOR JUSTITIEI UE - 650 EURO PENTRU ANUL 2020</t>
  </si>
  <si>
    <t>28.12.2020</t>
  </si>
  <si>
    <t>SITUAŢIA PLATILOR  IN LUNA  decembrie  2020</t>
  </si>
  <si>
    <t>Plata virament TRANSFERURI   INEC (ORDONANTAREA NR. 1.373/ 02.12.2020- CVAL TRANSFERURI INEC, TITLUL I- TRANSFERURI INTRE UNITATI ALE ADMINISTRATIEI PUBLICE-   cheltuieli de personal  PENTRU  noiembrie   2020    cu plata pe 10  decembrie. INEC,  CF.A</t>
  </si>
  <si>
    <t>Plata virament TRANSFERURI   INEC (ORD NR. 1403/08.12.2020- CVAL TRANSFERURI INEC, TITLUL VI-  pentru TITLUL XI . ALTE  CHELTUIELI  PENTRU PLATA SUMELOR  DIN HOTARARI JUDECAT. DEVENITE EXECUTORII -DAUNE-INTERESE MORATORII/DOBANZI LEGALE - LUNA  DECEM</t>
  </si>
  <si>
    <t>Plata virament TRANSFERURI   INEC (ORD NR. 1479/ 15.12.2020- CVAL TRANSFERURI INEC, TITLUL VI-  pentru TITLUL XIII .  ACTIVE NEFINANCIARE ALTE  PTR. PLATA FACTURI CALCVULATOR PERSONALIZAT, SISTEM DESKTOP, ,MONITOR LOED, HPE PRO LIANT ML SUPPLY KIT, L</t>
  </si>
  <si>
    <t>Incasare virament TRANSFERURI   INEC (CAB. 233/2/8.12.2020  RESTITUIRE  INEC  SUBVENTIE AN CURENT NEUTILIZATA, SUBV  51.01.01 )</t>
  </si>
  <si>
    <t>Plata virament TRANSFERURI   ANP (ORD .1374/02.12.2020 CVAL TRANSFERURI ANP, TITLUL VI-  PTR TITLUL  I  CHELT.DE PERSONAL , ACTIUNI DE SANATATE SI  CONTRIBUTII AFERENTE PENTRU LUNA  noiembrie .2020  CF.ADRESEI NR.2/105437/27.11.2020,   ART.51.01.01)</t>
  </si>
  <si>
    <t xml:space="preserve">Incasare virament TRANSFERURI   ANP (CAB 246/ 31.12.2020 RESTITUIRE  SUBVENTIE NEUTILIZATA   </t>
  </si>
  <si>
    <t xml:space="preserve">Incasare virament TRANSFERURI   ANP (CAB 247/ 31.12.2020 RESTITUIRE  SUBVENTIE NEUTILIZATA  </t>
  </si>
  <si>
    <t xml:space="preserve">Incasare virament TRANSFERURI   ANP (CAB 248/ 31.12.2020 RESTITUIRE  SUBVENTIE NEUTILIZATA   </t>
  </si>
  <si>
    <t xml:space="preserve">Incasare virament TRANSFERURI   ANP (CAB 256/ 31.12.2020 RESTITUIRE  SUBVENTIE NEUTILIZATA   </t>
  </si>
  <si>
    <t xml:space="preserve">Incasare virament TRANSFERURI   ANP (CAB 260/ 31.12.2020 RESTITUIRE  SUBVENTIE NEUTILIZATA   </t>
  </si>
  <si>
    <t xml:space="preserve">Incasare virament TRANSFERURI   ANP (CAB 261/ 31.12.2020 RESTITUIRE  SUBVENTIE NEUTILIZATA  </t>
  </si>
  <si>
    <t>Plata virament SPITALUL PROF.DR.CONSTANTIN ANGELESCU (ORD NR.1449/10.12.2020- CVAL TRANSFERURI SPITAL PROF CTIN ANGELESCU -TITLUL VI-  TRANSFERURI INTRE UNITATI ALE ADMINISTRATIEI PUBLICE - PT PLATA TITLUL II .BUNURI SI SERVICII,  PE  DECEMBRIE 2020</t>
  </si>
  <si>
    <t xml:space="preserve">Incasare virament SPITALUL PROF.DR.CONSTANTIN ANGELESCU (CAB 234/ 28.12.2020 RESTITUIRE  SUBVENTIE NEUTILIZATA   </t>
  </si>
  <si>
    <t xml:space="preserve">Incasare virament SPITALUL PROF.DR.CONSTANTIN ANGELESCU (CAB 248/ 31.12.2020 RESTITUIRE  SUBVENTIE NEUTILIZATA  </t>
  </si>
  <si>
    <t>51.02.12</t>
  </si>
  <si>
    <t>Plata virament SPITALUL PROF.DR.CONSTANTIN ANGELESCU (ORD NR.1375/03.12.2020- CVAL TRANSFERURI PTR.INVESTITII LA  SPITAL PROF CTIN ANGELESCU -TITLUL VI-   PENTRU TITLUL   XIII. ACTIVE NEFINANCIARE CV.FACTURI  cv. ELECTROCAUTER, MASA OPERATII, ASPIRAT</t>
  </si>
  <si>
    <t>Plata virament CMDTA (C.M.D.T.A. ORD NR.1481/15.12.2020- CVAL TRANSFERURI PTR.INVESTITII  PENTRU TITLUL   XIII. ACTIVE NEFINANCIARE CV.FACTURI , SERVER SUPRAVEGHERE SI LUCRARI EXECUTATE CONF.CONTRACT NR.2393/04.11.2020,    ADRESA NR.3/109325/...12.20</t>
  </si>
  <si>
    <t>Plata virament SPITALUL PROF.DR.CONSTANTIN ANGELESCU (SPITALUL PROF.DR.C.ANGELESCU  ORD NR.1482/15.12.2020- CVAL TRANSFERURI PTR.INVESTITII  PENTRU TITLUL   XIII. ACTIVE NEFINANCIARE CV.FACTURI ,  SISTEM ENDOSC OPIC, PAT ATI., SISTEM DE AVERTIZARE SI</t>
  </si>
  <si>
    <t>Plata virament CMDTA (OP.3987/24.12.2020,  ORD NR.1534/24.12.2020- CVAL TRANSFERURI PTR.INVESTITII LA  C.M.D.T.A -TITLUL VI-   PENTRU TITLUL   XIII. ACTIVE NEFINANCIARE (CV  FACT. SISTEM DE SUPRAVEGHERE CONTROL ACCES  SI ALARMA) CF.  ADRESA NR.2/1125</t>
  </si>
  <si>
    <t>Plata virament SPITALUL PROF.DR.CONSTANTIN ANGELESCU (OP.3988/24.12.2020,  ORD NR.1535/24.12.2020- CVAL TRANSFERURI PTR.INVESTITII LA  SPITAL PROF CTIN ANGELESCU -TITLUL VI-   PENTRU TITLUL   XIII. ACTIVE NEFINANCIARE (CV  ECOGRAF PORTABIL  SI  LUCRA</t>
  </si>
  <si>
    <t>Plata virament TRANSFERURI   ANP (OP.3614/08..12.2020,  CAB REGLARE NR.211/08.12.2020  EROARE DIN 04.06.2020 CVAL TRANSFERURI ANP, TITLUL  IV. TRANSFERURI INTRE UNITATI ALE ADMIN.PUBLICE-  STIMULENTE SI INDEMNIZ CRESTERE COPIL, AJUTOARE DECES    .202</t>
  </si>
  <si>
    <t>Plata virament TRANSFERURI   ANP (OP.1401/07..12.2020,  CVAL TRANSFERURI ANP, TITLUL  IV. TRANSFERURI INTRE UNITATI ALE ADMIN.PUBLICE-  STIMULENTE SI INDEMNIZ CRESTERE COPIL, AJUTOARE DECES  AFERENT   NOIEMBRIE  .2020    , ADRESA NR.2/105671/.04.12.2</t>
  </si>
  <si>
    <t>Plata virament TRANSFERURI   ANP (OP.36181/09..12.2020,  CVAL TRANSFERURI   DIFERENTA ANP, TITLUL  IV. TRANSFERURI INTRE UNITATI ALE ADMIN.PUBLICE-  SIGURANTA NATIONALA   NOIEMBRIE  .2020    REGLARE  CAB.211/08.12.2020  EROARE DIN 04.06.2020     (INT</t>
  </si>
  <si>
    <t>Plata virament TRANSFERURI   ANP (ORD.1520/17.12.2020, OP.3912/22..12.2020,  CVAL TRANSFERURI   DIFERENTA ANP, TITLUL  IV. TRANSFERURI INTRE UNITATI ALE ADMIN.PUBLICE-  AJUTOR DE DECES LA PENIT.TR.SEVERIN      CF.ADRESEI NR.3/110601/16.12.2020,  ART.</t>
  </si>
  <si>
    <t xml:space="preserve">Incasare virament TRANSFERURI   ANP (CAB 257/ 31.12.2020 RESTITUIRE  SUBVENTIE NEUTILIZATA   </t>
  </si>
  <si>
    <t>Plata virament DECONTARI CU PERSONALUL-CREDITE BUGETARE ( ORD. 1372/02.12.2020  PLATA  STIMULENT DE INSERTIE FPSS PÂNÃ LA ÎMPLINIREA VÂRSTEI DE PANA LA  2 ANI AI COPILULUI, LUNA NOIEMBRIE  2020 ( POPA GETA), SIT.RECAPITULATIVA NR. 105026/25.11.2020.</t>
  </si>
  <si>
    <t>Plata virament DECONTARI CU PERSONALUL-CREDITE BUGETARE ( ORD. 1372/02.12.2020  PLATA  STIMULENT DE INSERTIE FPSS PÂNÃ LA ÎMPLINIREA VÂRSTEI DE PANA LA  3 ANI AI COPILULUI, LUNA  NOIEMBRIE 2020 (CHITICARU  SILVIA), SIT.RECAPITULATIVA NR. 105027/25.11</t>
  </si>
  <si>
    <t>Plata virament DECONTARI CU PERSONALUL-CREDITE BUGETARE ( ORD. 1372/02.12.2020  PLATA  STIMULENT DE INSERTIE FPSS PÂNÃ LA ÎMPLINIREA VÂRSTEI DE PANA LA  3 ANI AI COPILULUI, LUNA  NOIEMBRIE  2020 (RUDAU  GABRIELA(,  SIT.RECAPITULATIVA NR. 105027/25.11</t>
  </si>
  <si>
    <t>Plata virament TRANSFERURI   ANP (OP.1762 / 06.10.2020, ORD NR. 1088/01.10.2020- CVAL TRANSFERURI ANP, TITLUL VI-  TRANSFERURI INTRE UNITATI ALE ADMINISTRATIEI PUBLICE - PT PLATA hotarari judecat.  cuobiect ttrecere in rezerva  ptr incetare raporturi</t>
  </si>
  <si>
    <t>Plata virament TRANSFERURI   ANP (OP.3614 / 08.12.2020, ORD NR. 1406/08.12.2020-  CAB 211 /08.12.2020 REGLARE  EROARE DIN 04.06.2020 (ADRESA 3/407347/03.06.2020)   CVAL TRANSFERURI ANP, TITLUL VI-  TRANSFERURI INTRE UNITATI ALE ADMINISTRATIEI PUBLICE</t>
  </si>
  <si>
    <t>Plata virament TRANSFERURI   ANP (ORD NR. 1521/17.12.2020- CVAL TRANSFERURI ANP, TITLUL VI-  TRANSFERURI INTRE UNITATI ALE ADMINISTRATIEI PUBLICE - PT PLATA AJUTOARE DE DECES PENTRU PENIT.DR.TR.SEVERIN  CF PREVEDERILOR ART. 41 ALIN 2 DIN OUG 114/2018</t>
  </si>
  <si>
    <t xml:space="preserve">Incasare virament TRANSFERURI   ANP (CAB 245/ 31.12.2020 RESTITUIRE  SUBVENTIE NEUTILIZATA   </t>
  </si>
  <si>
    <t xml:space="preserve">Incasare virament TRANSFERURI   ANP (CAB 258/ 31.12.2020 RESTITUIRE  SUBVENTIE NEUTILIZATA  </t>
  </si>
  <si>
    <t>Plata virament TRANSFERURI   ANP (ORD 1522/17..12.2020 CVAL TRANSFERURI ANP  TITLUL VI  PTR. TITLUL IX- ASISTENTA SOCIALA- AJUTOARE SOCIALE IN NATURA- CVAL ACHIZ  MATERIALELOR DIDACTICE NECESARE PROCESULUI DE SCOLARIZARE A DETINUTILOR, DECONTAREA CHE</t>
  </si>
  <si>
    <t xml:space="preserve">Incasare virament TRANSFERURI   ANP (CAB 250/ 31.12.2020 RESTITUIRE  SUBVENTIE NEUTILIZATA   </t>
  </si>
  <si>
    <t xml:space="preserve">Incasare virament TRANSFERURI   ANP (CAB 255/ 31.12.2020 RESTITUIRE  SUBVENTIE NEUTILIZATA  </t>
  </si>
  <si>
    <t xml:space="preserve">TITLUL IX ALTE CHELTUIELI </t>
  </si>
  <si>
    <t>ALIN. 59.17  DESPAGUBIRI CIVILE</t>
  </si>
  <si>
    <t>59.17.</t>
  </si>
  <si>
    <t>PLATA STAT  DOBANZI MORATORII  PT. SENTINTE JUDECATORESTI   -  SITUATIE RECAP. 109573/10.12.2020</t>
  </si>
  <si>
    <t>PLATA STAT  DOBANZI MORATORII  PT. SENTINTE JUDECATORESTI   -  SITUATIE RECAP. 109573/10.12.2021</t>
  </si>
  <si>
    <t>VIRAT RETINERI  STAT DOBANZI MORATORII  PT. SENTINTE JUDECATORESTI - LA BUGETUL DE STAT</t>
  </si>
  <si>
    <t>PLATA STAT DOBANZI REMUNERATORII SI DOBANZI  PENALIZATOARE AFERENTE DIFERENTE SALARIALE VRS 484.18 SI 484.18  - OUG 3/2019 SI SENTINTE JUDECATORESTI  PLATITE IN  OCTOMBRIE 2020  -  SITUATIE RECAP. 2/109628/22.12.2020</t>
  </si>
  <si>
    <t>VIRAT RETINERI  DIN STAT DOBANZI REMUNERATORII SI DOBANZI  PENALIZATOARE AFERENTE DIFERENTE SALARIALE - LA BUGETUL DE STAT</t>
  </si>
  <si>
    <t>VIRAT STAT DOBANZI PENALIZATOARE PT. DIFERENTE SALARIALE VRS 484.18-  PT. SENTINTE JUDECATORESTI -  TRANSA 1- 5% SI TRANSA 2-10%  PLATITE IN  DECEMBRIE 2020  -  SITUATIE RECAP. 110233/11.10.2020</t>
  </si>
  <si>
    <t>VIRAT RETINERI  STAT DOBANZI PENALIZATOARE PT. DIFERENTE SALARIALE VRS 484.18-  PT. SENTINTE JUDECATORESTI -  TRANSA 1- 5% SI TRANSA 2-10%  PLATITE IN  DECEMBRIE 2020  -   - LA BUGETUL DE STAT</t>
  </si>
  <si>
    <t>TOTAL 59.17.</t>
  </si>
  <si>
    <t xml:space="preserve">cval incasare dif cotă de 15% FN  neutilizata in cadrul  proiectului Formarea profesionala si consolidadarea capacitatii la nivelul sistemului judiciar-proiect Justitie, MFN 2014-2021 </t>
  </si>
  <si>
    <t>Consiliul Superior al Magistraturii</t>
  </si>
  <si>
    <t xml:space="preserve">cval incasare diferenta cota de 15% FN  neutilizata aferenta proiectului Reintegrare sociala a minorilor prin invatare si dezvoltare personala-proiect Justitie, MFN 2014-2021 </t>
  </si>
  <si>
    <t>Administraţia Naţională a Penitenciarelor</t>
  </si>
  <si>
    <t xml:space="preserve">cval incasare diferenta cota de 15% FN  neutilizata aferenta proiectului  Îmbunatatirea serviciilor corectionale in Romania prin implementarea principiului normalitatii, MFN 2014-2021 </t>
  </si>
  <si>
    <t xml:space="preserve">cval incasare cota de 15% FN  neutilizata in cadrul  proiectului Sprijin pentru implementarea Conventiei de la Istanbul-proiect Justitie, MFN 2014-2021 , MFN 2014-2021 </t>
  </si>
  <si>
    <t>Agenţia Naţională pentru Egalitate de Şanse Între Bărbaţi şi Femei</t>
  </si>
  <si>
    <t>cval  incasare cota de 15% FN  neutilizata aferenta costurilor de management , program Justitie, MFN 2014-2021</t>
  </si>
  <si>
    <t>Ministerul Justiţiei</t>
  </si>
  <si>
    <t xml:space="preserve">cval  incasare cota de 15% FN  neutilizata in cadrul  proiectului Combaterea Criminalitatii si a Coruptiei-proiect Justitie, MFN 2014-2021   </t>
  </si>
  <si>
    <t>MINISTERUL PUBLIC Parchetul de pe lângă Înalta Curte de Casaţie şi Justiţie</t>
  </si>
  <si>
    <t xml:space="preserve">cval  incasare cota de 15% FN  neutilizata aferenta proiectului  Îmbunatatirea serviciilor corectionale in Romania prin implementarea principiului normalitatii, MFN 2014-2021 </t>
  </si>
  <si>
    <t>restituire cota de 15% FN virata in plus in cadrul proiectului Combaterea Criminalitatii si a Coruptiei-proiect Justitie, MFN 2014-2021 conform NI 114177/23.12.2020</t>
  </si>
  <si>
    <t>Parchetul de pe lângă Înalta Curte de Casaţie şi Justiţie</t>
  </si>
  <si>
    <t>DIRECŢIA DE IMPLEMENTARE A PROIECTELOR FINANŢATE DIN ÎMPRUMUTURI EXTERNE</t>
  </si>
  <si>
    <t>SITUAŢIE PRIVIND CHELTUIELILE EFECTUATE DIN FONDURI PUBLICE IN PERIOADA 01.12.2020 - 31.12.2020</t>
  </si>
  <si>
    <t xml:space="preserve">CAPITOLUL 61.01 – ORDINE PUBLICĂ ŞI SIGURANŢĂ NAŢIONALĂ </t>
  </si>
  <si>
    <t>Titlul 65 - Cheltuieli aferente programelor cu finantare rambursabila</t>
  </si>
  <si>
    <t>Numar act
OP / FV</t>
  </si>
  <si>
    <t>Titlu</t>
  </si>
  <si>
    <t>Descriere</t>
  </si>
  <si>
    <t>61.01</t>
  </si>
  <si>
    <t>Decont chirie luna noiembrie 2020 personal asimilat</t>
  </si>
  <si>
    <t>Decont 107807/07.12.20 materiale constructie</t>
  </si>
  <si>
    <t>Achizitie combustibil pentru autoturismele DIPFIE -noiembrie 2020, F6420584380/30.11.2020</t>
  </si>
  <si>
    <t>317-328</t>
  </si>
  <si>
    <t>Salarii nete DIPFIE noiembrie 2020</t>
  </si>
  <si>
    <t>Contributii angajati luna noiembrie 2020 BUGETUL DE STAT  BUGETELE ASIG.SOC. SI FD.SPEC.  in curs de distribuire</t>
  </si>
  <si>
    <t>330</t>
  </si>
  <si>
    <t>Sume din contributia asiguratorie pentru munca in curs de distribuire la luna noiembrie 2020</t>
  </si>
  <si>
    <t>Serv consultanta IT pentru DIPFIE - luna octombrie 2020</t>
  </si>
  <si>
    <t>Servicii dirigentie santier supervizare lucrari Palatul de Justitie Prahova Raport SSI</t>
  </si>
  <si>
    <t>335-341</t>
  </si>
  <si>
    <t>Diferente de natura salariala cf OMJ 6993/C/2020 transa I+II</t>
  </si>
  <si>
    <t>Contributii angajati  la dif OMJ 6993/C/2020 transa I+II BUGETUL DE STAT  BUGETELE ASIG.SOC. SI FD.SPEC.  in curs de distribuire</t>
  </si>
  <si>
    <t>Sume din contributia asiguratorie pentru munca in curs de distribuire la dif OMJ 6993/C/2020 transa I+II</t>
  </si>
  <si>
    <t>Servicii dirigentie santier supervizare lucrari Palatul de Justitie Prahova - luna noiembrie 2020</t>
  </si>
  <si>
    <t>Achiziție echipament IT MP si parchete,Fact.2006374/03.12.2020(139.246,97 lei) si Fact.2006416/04.12.2020(1.283.253,16 lei)</t>
  </si>
  <si>
    <t>Serv consultanta tehnica pentru DIPFIE - luna noiembrie 2020</t>
  </si>
  <si>
    <t>Decont annual cheltuieli transport pt personal asimilat -A TREIA SI ULTIMA/ 2020 calatorie dus-intors</t>
  </si>
  <si>
    <t>Avans 5% echipam ONRC</t>
  </si>
  <si>
    <t>Livrare echipam ONRC,F.1202015338/03.12.2020</t>
  </si>
  <si>
    <t>Asigurari CASCO Renault Megane</t>
  </si>
  <si>
    <t>Serv consultanta IT pentru DIPFIE - luna noiembrie 2020</t>
  </si>
  <si>
    <t>Servicii prelucrare arhivistica</t>
  </si>
  <si>
    <t>Decont 2/107807/29.12.20 materiale constructie</t>
  </si>
  <si>
    <t>Livrare 2 echipam ONRC</t>
  </si>
  <si>
    <t>Decont 3/107807/30.12.20 materiale constructie</t>
  </si>
  <si>
    <t>Titlul 71 - Active nefinanciare</t>
  </si>
  <si>
    <t>Diferenta plata lucrari Palatul de Justitie Prahova, perioada 31.07.2020-15.08.2020</t>
  </si>
  <si>
    <t>Diferenta plata retinere 5% Palatul de Justitie Prahova,perioada 31.07.2020-15.08.2020</t>
  </si>
  <si>
    <t>Plata partiala INTRAROM Fact INT300013152/28.12.2012</t>
  </si>
  <si>
    <t>Plata partiala INTRAROM Fact INT3000010324/30.09.2011</t>
  </si>
  <si>
    <t>Plata partiala INTRAROM Fact INT4000000760/03.12.2020</t>
  </si>
  <si>
    <t>CHELTUIELILE TOTALE EFECTUATE DIN FONDURI PUBLICE IN PERIOADA 
01.12.2020 - 31.12.2020</t>
  </si>
  <si>
    <t>LEI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</si>
</sst>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
  </numFmts>
  <fonts count="37" x14ac:knownFonts="1">
    <font>
      <sz val="11"/>
      <color theme="1"/>
      <name val="Calibri"/>
      <family val="2"/>
      <scheme val="minor"/>
    </font>
    <font>
      <sz val="11"/>
      <color theme="1"/>
      <name val="Calibri"/>
      <family val="2"/>
      <charset val="238"/>
      <scheme val="minor"/>
    </font>
    <font>
      <b/>
      <sz val="11"/>
      <name val="Trebuchet MS"/>
      <family val="2"/>
    </font>
    <font>
      <sz val="11"/>
      <name val="Trebuchet MS"/>
      <family val="2"/>
    </font>
    <font>
      <sz val="10"/>
      <name val="Arial"/>
      <family val="2"/>
    </font>
    <font>
      <sz val="11"/>
      <name val="Trebuchet MS"/>
      <family val="2"/>
      <charset val="238"/>
    </font>
    <font>
      <sz val="10"/>
      <name val="Arial"/>
      <family val="2"/>
      <charset val="238"/>
    </font>
    <font>
      <sz val="11"/>
      <name val="Calibri"/>
      <family val="2"/>
      <scheme val="minor"/>
    </font>
    <font>
      <sz val="11"/>
      <color theme="1"/>
      <name val="Trebuchet MS"/>
      <family val="2"/>
    </font>
    <font>
      <sz val="11"/>
      <color rgb="FFFF0000"/>
      <name val="Trebuchet MS"/>
      <family val="2"/>
    </font>
    <font>
      <sz val="11"/>
      <color indexed="10"/>
      <name val="Trebuchet MS"/>
      <family val="2"/>
    </font>
    <font>
      <b/>
      <sz val="11"/>
      <color theme="1"/>
      <name val="Trebuchet MS"/>
      <family val="2"/>
    </font>
    <font>
      <b/>
      <sz val="11"/>
      <color indexed="8"/>
      <name val="Trebuchet MS"/>
      <family val="2"/>
    </font>
    <font>
      <b/>
      <sz val="11"/>
      <color indexed="10"/>
      <name val="Trebuchet MS"/>
      <family val="2"/>
    </font>
    <font>
      <sz val="11"/>
      <color indexed="8"/>
      <name val="Trebuchet MS"/>
      <family val="2"/>
    </font>
    <font>
      <sz val="10"/>
      <color rgb="FF00B050"/>
      <name val="Arial"/>
      <family val="2"/>
    </font>
    <font>
      <sz val="11"/>
      <color rgb="FF00B050"/>
      <name val="Trebuchet MS"/>
      <family val="2"/>
    </font>
    <font>
      <sz val="11"/>
      <color theme="1"/>
      <name val="Trebuchet MS"/>
      <family val="2"/>
      <charset val="238"/>
    </font>
    <font>
      <b/>
      <sz val="11"/>
      <color theme="1"/>
      <name val="Trebuchet MS"/>
      <family val="2"/>
      <charset val="238"/>
    </font>
    <font>
      <b/>
      <sz val="10"/>
      <color theme="1"/>
      <name val="Arial"/>
      <family val="2"/>
      <charset val="238"/>
    </font>
    <font>
      <sz val="12"/>
      <name val="Trebuchet MS"/>
      <family val="2"/>
    </font>
    <font>
      <b/>
      <sz val="12"/>
      <name val="Trebuchet MS"/>
      <family val="2"/>
    </font>
    <font>
      <b/>
      <sz val="11"/>
      <color theme="1"/>
      <name val="Calibri"/>
      <family val="2"/>
      <charset val="238"/>
      <scheme val="minor"/>
    </font>
    <font>
      <i/>
      <sz val="11"/>
      <color theme="1"/>
      <name val="Trebuchet MS"/>
      <family val="2"/>
    </font>
    <font>
      <i/>
      <sz val="12"/>
      <color theme="1"/>
      <name val="Trebuchet MS"/>
      <family val="2"/>
    </font>
    <font>
      <sz val="12"/>
      <color theme="1"/>
      <name val="Calibri"/>
      <family val="2"/>
      <scheme val="minor"/>
    </font>
    <font>
      <sz val="12"/>
      <color theme="1"/>
      <name val="Trebuchet MS"/>
      <family val="2"/>
    </font>
    <font>
      <i/>
      <sz val="12"/>
      <color theme="1"/>
      <name val="Calibri"/>
      <family val="2"/>
      <scheme val="minor"/>
    </font>
    <font>
      <sz val="11"/>
      <name val="Arial"/>
      <family val="2"/>
    </font>
    <font>
      <b/>
      <sz val="15"/>
      <color rgb="FFFFFFFF"/>
      <name val="Palatino Linotype"/>
      <family val="1"/>
      <charset val="238"/>
    </font>
    <font>
      <sz val="11"/>
      <color theme="1"/>
      <name val="Calibri"/>
      <family val="2"/>
      <scheme val="minor"/>
    </font>
    <font>
      <sz val="10"/>
      <color indexed="12"/>
      <name val="Trebuchet MS"/>
      <family val="2"/>
    </font>
    <font>
      <sz val="10"/>
      <name val="Trebuchet MS"/>
      <family val="2"/>
    </font>
    <font>
      <b/>
      <u/>
      <sz val="10"/>
      <color indexed="8"/>
      <name val="Trebuchet MS"/>
      <family val="2"/>
    </font>
    <font>
      <b/>
      <sz val="10"/>
      <name val="Trebuchet MS"/>
      <family val="2"/>
    </font>
    <font>
      <sz val="10"/>
      <name val="Trebuchet MS"/>
      <family val="2"/>
      <charset val="238"/>
    </font>
    <font>
      <b/>
      <sz val="10"/>
      <color indexed="12"/>
      <name val="Trebuchet MS"/>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43" fontId="30" fillId="0" borderId="0" applyFont="0" applyFill="0" applyBorder="0" applyAlignment="0" applyProtection="0"/>
  </cellStyleXfs>
  <cellXfs count="326">
    <xf numFmtId="0" fontId="0" fillId="0" borderId="0" xfId="0"/>
    <xf numFmtId="0" fontId="2" fillId="0" borderId="0" xfId="0" applyFont="1" applyBorder="1"/>
    <xf numFmtId="4" fontId="2" fillId="0" borderId="0" xfId="0" applyNumberFormat="1" applyFont="1" applyFill="1" applyBorder="1"/>
    <xf numFmtId="0" fontId="2" fillId="0" borderId="0" xfId="0" applyFont="1" applyBorder="1" applyAlignment="1">
      <alignment wrapText="1"/>
    </xf>
    <xf numFmtId="0" fontId="2" fillId="0" borderId="0" xfId="0" applyFont="1" applyBorder="1" applyAlignment="1">
      <alignment horizontal="left"/>
    </xf>
    <xf numFmtId="4" fontId="2" fillId="0" borderId="0" xfId="0" applyNumberFormat="1" applyFont="1" applyFill="1" applyBorder="1" applyAlignment="1">
      <alignment horizontal="left"/>
    </xf>
    <xf numFmtId="0" fontId="2" fillId="0" borderId="0" xfId="0" applyFont="1" applyBorder="1" applyAlignment="1">
      <alignment horizontal="left" wrapText="1"/>
    </xf>
    <xf numFmtId="0" fontId="2" fillId="0" borderId="1" xfId="0" applyFont="1" applyFill="1" applyBorder="1" applyAlignment="1">
      <alignment horizontal="center" wrapText="1"/>
    </xf>
    <xf numFmtId="4" fontId="2" fillId="0" borderId="1" xfId="0" applyNumberFormat="1" applyFont="1" applyFill="1" applyBorder="1" applyAlignment="1">
      <alignment horizontal="center" wrapText="1"/>
    </xf>
    <xf numFmtId="0" fontId="3" fillId="0" borderId="1" xfId="0" applyFont="1" applyFill="1" applyBorder="1"/>
    <xf numFmtId="0" fontId="3" fillId="0" borderId="1" xfId="0" applyFont="1" applyFill="1" applyBorder="1" applyAlignment="1">
      <alignment vertical="top" wrapText="1"/>
    </xf>
    <xf numFmtId="0" fontId="2" fillId="0" borderId="1" xfId="0" applyFont="1" applyFill="1" applyBorder="1" applyAlignment="1">
      <alignment horizontal="centerContinuous"/>
    </xf>
    <xf numFmtId="4" fontId="2" fillId="0" borderId="1" xfId="0" applyNumberFormat="1" applyFont="1" applyFill="1" applyBorder="1"/>
    <xf numFmtId="0" fontId="3" fillId="0" borderId="1" xfId="0" applyFont="1" applyFill="1" applyBorder="1" applyAlignment="1">
      <alignment wrapText="1"/>
    </xf>
    <xf numFmtId="14" fontId="3" fillId="0" borderId="1" xfId="0" applyNumberFormat="1" applyFont="1" applyFill="1" applyBorder="1"/>
    <xf numFmtId="0" fontId="2" fillId="0" borderId="1" xfId="0" applyFont="1" applyFill="1" applyBorder="1" applyAlignment="1">
      <alignment wrapText="1"/>
    </xf>
    <xf numFmtId="0" fontId="2" fillId="0" borderId="0" xfId="0" applyFont="1" applyFill="1" applyBorder="1" applyAlignment="1">
      <alignment horizontal="center"/>
    </xf>
    <xf numFmtId="0" fontId="2" fillId="0" borderId="0" xfId="0" applyFont="1" applyFill="1" applyBorder="1" applyAlignment="1">
      <alignment wrapText="1"/>
    </xf>
    <xf numFmtId="4" fontId="2" fillId="0" borderId="0" xfId="0" applyNumberFormat="1" applyFont="1" applyFill="1" applyAlignment="1">
      <alignment wrapText="1"/>
    </xf>
    <xf numFmtId="0" fontId="3" fillId="0" borderId="1" xfId="0" applyFont="1" applyFill="1" applyBorder="1" applyAlignment="1">
      <alignment horizontal="centerContinuous"/>
    </xf>
    <xf numFmtId="4" fontId="3" fillId="0" borderId="1" xfId="0" applyNumberFormat="1" applyFont="1" applyFill="1" applyBorder="1"/>
    <xf numFmtId="0" fontId="3" fillId="0" borderId="1" xfId="0" applyFont="1" applyFill="1" applyBorder="1" applyAlignment="1">
      <alignment horizontal="left" wrapText="1"/>
    </xf>
    <xf numFmtId="0" fontId="3" fillId="0" borderId="0" xfId="0" applyFont="1"/>
    <xf numFmtId="0" fontId="3" fillId="0" borderId="1" xfId="0" applyFont="1" applyBorder="1"/>
    <xf numFmtId="14" fontId="3" fillId="0" borderId="1" xfId="0" applyNumberFormat="1" applyFont="1" applyBorder="1"/>
    <xf numFmtId="4" fontId="3" fillId="0" borderId="0" xfId="0" applyNumberFormat="1" applyFont="1" applyFill="1"/>
    <xf numFmtId="0" fontId="3" fillId="0" borderId="0" xfId="0" applyFont="1" applyAlignment="1">
      <alignment wrapText="1"/>
    </xf>
    <xf numFmtId="3" fontId="3" fillId="0" borderId="1" xfId="0" applyNumberFormat="1" applyFont="1" applyBorder="1"/>
    <xf numFmtId="0" fontId="4" fillId="0" borderId="1" xfId="0" applyFont="1" applyBorder="1"/>
    <xf numFmtId="14" fontId="4" fillId="0" borderId="1" xfId="0" applyNumberFormat="1" applyFont="1" applyBorder="1"/>
    <xf numFmtId="0" fontId="5" fillId="0" borderId="1" xfId="0" applyFont="1" applyFill="1" applyBorder="1"/>
    <xf numFmtId="0" fontId="6" fillId="0" borderId="1" xfId="0" applyFont="1" applyFill="1" applyBorder="1"/>
    <xf numFmtId="14" fontId="6" fillId="0" borderId="1" xfId="0" applyNumberFormat="1" applyFont="1" applyFill="1" applyBorder="1"/>
    <xf numFmtId="4" fontId="6" fillId="0" borderId="1" xfId="0" applyNumberFormat="1" applyFont="1" applyFill="1" applyBorder="1"/>
    <xf numFmtId="0" fontId="5" fillId="0" borderId="1" xfId="0" applyFont="1" applyFill="1" applyBorder="1" applyAlignment="1">
      <alignment vertical="top" wrapText="1"/>
    </xf>
    <xf numFmtId="0" fontId="5" fillId="0" borderId="0" xfId="0" applyFont="1" applyFill="1"/>
    <xf numFmtId="0" fontId="7" fillId="0" borderId="1" xfId="0" applyFont="1" applyBorder="1"/>
    <xf numFmtId="14" fontId="7" fillId="0" borderId="1" xfId="0" applyNumberFormat="1" applyFont="1" applyBorder="1"/>
    <xf numFmtId="164" fontId="3" fillId="0" borderId="1" xfId="0" applyNumberFormat="1" applyFont="1" applyFill="1" applyBorder="1" applyAlignment="1">
      <alignment horizontal="centerContinuous"/>
    </xf>
    <xf numFmtId="4" fontId="4" fillId="0" borderId="1" xfId="0" applyNumberFormat="1" applyFont="1" applyFill="1" applyBorder="1"/>
    <xf numFmtId="4" fontId="7" fillId="0" borderId="1" xfId="0" applyNumberFormat="1" applyFont="1" applyFill="1" applyBorder="1"/>
    <xf numFmtId="0" fontId="7" fillId="0" borderId="1" xfId="0" applyFont="1" applyFill="1" applyBorder="1"/>
    <xf numFmtId="14" fontId="7" fillId="0" borderId="1" xfId="0" applyNumberFormat="1" applyFont="1" applyFill="1" applyBorder="1"/>
    <xf numFmtId="14" fontId="5" fillId="0" borderId="1" xfId="0" applyNumberFormat="1" applyFont="1" applyFill="1" applyBorder="1"/>
    <xf numFmtId="0" fontId="6" fillId="0" borderId="1" xfId="0" applyFont="1" applyBorder="1"/>
    <xf numFmtId="14" fontId="6" fillId="0" borderId="1" xfId="0" applyNumberFormat="1" applyFont="1" applyBorder="1"/>
    <xf numFmtId="0" fontId="5" fillId="0" borderId="0" xfId="0" applyFont="1"/>
    <xf numFmtId="0" fontId="3" fillId="0" borderId="1" xfId="0" applyFont="1" applyBorder="1" applyAlignment="1">
      <alignment wrapText="1"/>
    </xf>
    <xf numFmtId="0" fontId="4" fillId="0" borderId="0" xfId="0" applyFont="1"/>
    <xf numFmtId="14" fontId="4" fillId="0" borderId="0" xfId="0" applyNumberFormat="1" applyFont="1"/>
    <xf numFmtId="0" fontId="4" fillId="0" borderId="0" xfId="0" applyFont="1" applyFill="1"/>
    <xf numFmtId="14" fontId="3" fillId="0" borderId="0" xfId="0" applyNumberFormat="1" applyFont="1"/>
    <xf numFmtId="0" fontId="8" fillId="0" borderId="0" xfId="0" applyFont="1"/>
    <xf numFmtId="0" fontId="8" fillId="0" borderId="1" xfId="0" applyFont="1" applyBorder="1"/>
    <xf numFmtId="4" fontId="8" fillId="0" borderId="1" xfId="0" applyNumberFormat="1" applyFont="1" applyBorder="1" applyAlignment="1">
      <alignment wrapText="1"/>
    </xf>
    <xf numFmtId="0" fontId="8" fillId="0" borderId="1" xfId="0" applyFont="1" applyBorder="1" applyAlignment="1">
      <alignment wrapText="1"/>
    </xf>
    <xf numFmtId="4" fontId="8" fillId="0" borderId="2" xfId="0" applyNumberFormat="1" applyFont="1" applyBorder="1" applyAlignment="1">
      <alignment wrapText="1"/>
    </xf>
    <xf numFmtId="0" fontId="8" fillId="0" borderId="2" xfId="0" applyFont="1" applyBorder="1" applyAlignment="1">
      <alignment wrapText="1"/>
    </xf>
    <xf numFmtId="0" fontId="9" fillId="0" borderId="0" xfId="0" applyFont="1"/>
    <xf numFmtId="0" fontId="10" fillId="0" borderId="0" xfId="0" applyFont="1"/>
    <xf numFmtId="0" fontId="9" fillId="0" borderId="0" xfId="0" applyFont="1" applyAlignment="1"/>
    <xf numFmtId="0" fontId="9" fillId="0" borderId="0" xfId="0" applyFont="1" applyBorder="1" applyAlignment="1"/>
    <xf numFmtId="0" fontId="8" fillId="0" borderId="1" xfId="0" applyFont="1" applyBorder="1" applyAlignment="1">
      <alignment horizontal="left" wrapText="1"/>
    </xf>
    <xf numFmtId="0" fontId="9" fillId="0" borderId="0" xfId="0" applyFont="1" applyAlignment="1">
      <alignment vertical="center" wrapText="1"/>
    </xf>
    <xf numFmtId="0" fontId="11" fillId="0" borderId="4" xfId="0" applyFont="1" applyBorder="1" applyAlignment="1">
      <alignment horizontal="left" wrapText="1"/>
    </xf>
    <xf numFmtId="0" fontId="11" fillId="0" borderId="4" xfId="0" applyFont="1" applyBorder="1" applyAlignment="1">
      <alignment horizontal="center" wrapText="1"/>
    </xf>
    <xf numFmtId="0" fontId="8" fillId="0" borderId="0" xfId="0" applyFont="1" applyAlignment="1">
      <alignment horizontal="right"/>
    </xf>
    <xf numFmtId="0" fontId="11" fillId="0" borderId="0" xfId="0" applyFont="1"/>
    <xf numFmtId="0" fontId="8" fillId="0" borderId="0" xfId="0" applyFont="1" applyAlignment="1">
      <alignment horizontal="center" wrapText="1"/>
    </xf>
    <xf numFmtId="4" fontId="11" fillId="0" borderId="3" xfId="0" applyNumberFormat="1" applyFont="1" applyBorder="1" applyAlignment="1">
      <alignment horizontal="center" wrapText="1"/>
    </xf>
    <xf numFmtId="14" fontId="2" fillId="0" borderId="4" xfId="0" applyNumberFormat="1" applyFont="1" applyBorder="1" applyAlignment="1">
      <alignment horizontal="center" wrapText="1"/>
    </xf>
    <xf numFmtId="1" fontId="2" fillId="0" borderId="7" xfId="0" applyNumberFormat="1" applyFont="1" applyBorder="1"/>
    <xf numFmtId="4" fontId="8" fillId="0" borderId="6" xfId="0" applyNumberFormat="1" applyFont="1" applyBorder="1" applyAlignment="1">
      <alignment horizontal="center" wrapText="1"/>
    </xf>
    <xf numFmtId="0" fontId="8" fillId="0" borderId="6" xfId="0" applyFont="1" applyBorder="1" applyAlignment="1">
      <alignment horizontal="left" wrapText="1"/>
    </xf>
    <xf numFmtId="0" fontId="8" fillId="0" borderId="6" xfId="0" applyFont="1" applyBorder="1" applyAlignment="1">
      <alignment horizontal="center" wrapText="1"/>
    </xf>
    <xf numFmtId="14" fontId="3" fillId="0" borderId="6" xfId="0" applyNumberFormat="1" applyFont="1" applyBorder="1" applyAlignment="1">
      <alignment horizontal="center" wrapText="1"/>
    </xf>
    <xf numFmtId="1" fontId="3" fillId="0" borderId="8" xfId="0" applyNumberFormat="1" applyFont="1" applyBorder="1"/>
    <xf numFmtId="4" fontId="12" fillId="0" borderId="3" xfId="0" applyNumberFormat="1" applyFont="1" applyBorder="1" applyAlignment="1">
      <alignment horizontal="right"/>
    </xf>
    <xf numFmtId="0" fontId="2" fillId="0" borderId="4" xfId="0" applyFont="1" applyBorder="1" applyAlignment="1">
      <alignment horizontal="left" wrapText="1"/>
    </xf>
    <xf numFmtId="0" fontId="2" fillId="0" borderId="4" xfId="0" applyFont="1" applyBorder="1" applyAlignment="1">
      <alignment wrapText="1"/>
    </xf>
    <xf numFmtId="0" fontId="2" fillId="0" borderId="4" xfId="0" applyFont="1" applyBorder="1" applyAlignment="1">
      <alignment horizontal="center" wrapText="1"/>
    </xf>
    <xf numFmtId="0" fontId="2" fillId="0" borderId="4" xfId="0" applyFont="1" applyBorder="1"/>
    <xf numFmtId="0" fontId="2" fillId="0" borderId="5" xfId="0" applyFont="1" applyBorder="1"/>
    <xf numFmtId="0" fontId="10" fillId="0" borderId="0" xfId="0" applyFont="1" applyAlignment="1">
      <alignment horizontal="right"/>
    </xf>
    <xf numFmtId="0" fontId="2" fillId="0" borderId="0" xfId="0" applyFont="1"/>
    <xf numFmtId="0" fontId="13" fillId="0" borderId="0" xfId="0" applyFont="1"/>
    <xf numFmtId="0" fontId="2" fillId="2" borderId="0" xfId="0" applyFont="1" applyFill="1" applyAlignment="1">
      <alignment vertical="center"/>
    </xf>
    <xf numFmtId="0" fontId="3" fillId="2" borderId="0" xfId="0" applyFont="1" applyFill="1" applyAlignment="1">
      <alignment vertical="center" wrapText="1"/>
    </xf>
    <xf numFmtId="4" fontId="3" fillId="2" borderId="0" xfId="0" applyNumberFormat="1" applyFont="1" applyFill="1" applyAlignment="1">
      <alignment vertical="center"/>
    </xf>
    <xf numFmtId="0" fontId="3" fillId="0" borderId="0" xfId="0" applyFont="1" applyBorder="1" applyAlignment="1">
      <alignment horizontal="right"/>
    </xf>
    <xf numFmtId="0" fontId="3" fillId="0" borderId="0" xfId="0" applyFont="1" applyBorder="1"/>
    <xf numFmtId="0" fontId="3" fillId="0" borderId="0" xfId="0" applyFont="1" applyBorder="1" applyAlignment="1">
      <alignment wrapText="1"/>
    </xf>
    <xf numFmtId="0" fontId="8" fillId="0" borderId="0" xfId="0" applyFont="1" applyBorder="1"/>
    <xf numFmtId="0" fontId="8" fillId="0" borderId="0" xfId="0" applyFont="1" applyBorder="1" applyAlignment="1">
      <alignment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4" fontId="2" fillId="0" borderId="1" xfId="0" applyNumberFormat="1" applyFont="1" applyBorder="1" applyAlignment="1">
      <alignment horizontal="center" vertical="center" wrapText="1"/>
    </xf>
    <xf numFmtId="0" fontId="8" fillId="0" borderId="0" xfId="0" applyFont="1" applyAlignment="1">
      <alignment vertical="center"/>
    </xf>
    <xf numFmtId="0" fontId="8" fillId="0" borderId="1" xfId="0" applyFont="1" applyBorder="1" applyAlignment="1">
      <alignment vertical="center"/>
    </xf>
    <xf numFmtId="14" fontId="8" fillId="0" borderId="1" xfId="0" applyNumberFormat="1" applyFont="1" applyBorder="1" applyAlignment="1">
      <alignment vertical="center"/>
    </xf>
    <xf numFmtId="0" fontId="3" fillId="0" borderId="1" xfId="0" applyFont="1" applyBorder="1" applyAlignment="1">
      <alignment vertical="center" wrapText="1"/>
    </xf>
    <xf numFmtId="4" fontId="8" fillId="0" borderId="1" xfId="0" applyNumberFormat="1" applyFont="1" applyBorder="1" applyAlignment="1">
      <alignment vertical="center"/>
    </xf>
    <xf numFmtId="4" fontId="2" fillId="0" borderId="1" xfId="0" applyNumberFormat="1" applyFont="1" applyBorder="1"/>
    <xf numFmtId="0" fontId="8" fillId="0" borderId="0" xfId="0" applyFont="1" applyAlignment="1">
      <alignment wrapText="1"/>
    </xf>
    <xf numFmtId="0" fontId="2" fillId="0" borderId="1" xfId="0" applyFont="1" applyBorder="1" applyAlignment="1">
      <alignment wrapText="1"/>
    </xf>
    <xf numFmtId="0" fontId="11" fillId="0" borderId="1" xfId="0" applyFont="1" applyBorder="1"/>
    <xf numFmtId="0" fontId="3" fillId="0" borderId="0" xfId="0" applyFont="1" applyFill="1"/>
    <xf numFmtId="0" fontId="14" fillId="0" borderId="1" xfId="0" applyFont="1" applyFill="1" applyBorder="1" applyAlignment="1">
      <alignment horizontal="left" vertical="center"/>
    </xf>
    <xf numFmtId="0" fontId="8" fillId="0" borderId="0" xfId="0" applyFont="1" applyAlignment="1">
      <alignment horizontal="center"/>
    </xf>
    <xf numFmtId="0" fontId="8" fillId="0" borderId="1" xfId="0" applyFont="1" applyFill="1" applyBorder="1" applyAlignment="1">
      <alignment wrapText="1"/>
    </xf>
    <xf numFmtId="14" fontId="8" fillId="0" borderId="1" xfId="0" applyNumberFormat="1" applyFont="1" applyBorder="1"/>
    <xf numFmtId="4" fontId="4" fillId="0" borderId="1" xfId="0" applyNumberFormat="1" applyFont="1" applyBorder="1"/>
    <xf numFmtId="0" fontId="7" fillId="0" borderId="0" xfId="0" applyFont="1"/>
    <xf numFmtId="0" fontId="2" fillId="2" borderId="0" xfId="0" applyFont="1" applyFill="1" applyAlignment="1">
      <alignment horizontal="center" vertical="center" wrapText="1"/>
    </xf>
    <xf numFmtId="0" fontId="3" fillId="2" borderId="1" xfId="0" applyFont="1" applyFill="1" applyBorder="1" applyAlignment="1">
      <alignment horizontal="center" vertical="center"/>
    </xf>
    <xf numFmtId="14"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4" fontId="8" fillId="0" borderId="1" xfId="0" applyNumberFormat="1" applyFont="1" applyBorder="1"/>
    <xf numFmtId="0" fontId="3" fillId="0" borderId="0" xfId="0" applyFont="1" applyBorder="1" applyAlignment="1">
      <alignment horizontal="right" wrapText="1"/>
    </xf>
    <xf numFmtId="0" fontId="3"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4" fontId="3" fillId="0" borderId="1" xfId="0" applyNumberFormat="1" applyFont="1" applyBorder="1" applyAlignment="1">
      <alignment horizontal="right" vertical="center" wrapText="1"/>
    </xf>
    <xf numFmtId="4" fontId="11" fillId="0" borderId="1" xfId="0" applyNumberFormat="1" applyFont="1" applyBorder="1"/>
    <xf numFmtId="0" fontId="2" fillId="0" borderId="0" xfId="0" applyFont="1" applyAlignment="1">
      <alignment horizontal="left"/>
    </xf>
    <xf numFmtId="4" fontId="2" fillId="0" borderId="0" xfId="0" applyNumberFormat="1" applyFont="1" applyAlignment="1">
      <alignment horizontal="left"/>
    </xf>
    <xf numFmtId="0" fontId="2" fillId="0" borderId="0" xfId="0" applyFont="1" applyAlignment="1">
      <alignment horizontal="left" vertical="center"/>
    </xf>
    <xf numFmtId="0" fontId="2" fillId="0" borderId="11" xfId="0" applyFont="1" applyBorder="1" applyAlignment="1"/>
    <xf numFmtId="0" fontId="2" fillId="0" borderId="0" xfId="0" applyFont="1" applyAlignment="1">
      <alignment horizontal="center"/>
    </xf>
    <xf numFmtId="0" fontId="2" fillId="0" borderId="0" xfId="0" applyFont="1" applyAlignment="1">
      <alignment horizontal="centerContinuous"/>
    </xf>
    <xf numFmtId="4" fontId="7" fillId="0" borderId="1" xfId="0" applyNumberFormat="1" applyFont="1" applyBorder="1"/>
    <xf numFmtId="164" fontId="3" fillId="0" borderId="1" xfId="0" applyNumberFormat="1" applyFont="1" applyFill="1" applyBorder="1" applyAlignment="1">
      <alignment horizontal="left"/>
    </xf>
    <xf numFmtId="0" fontId="4" fillId="0" borderId="1" xfId="0" applyFont="1" applyFill="1" applyBorder="1"/>
    <xf numFmtId="14" fontId="4" fillId="0" borderId="1" xfId="0" applyNumberFormat="1" applyFont="1" applyFill="1" applyBorder="1"/>
    <xf numFmtId="4" fontId="6" fillId="0" borderId="1" xfId="0" applyNumberFormat="1" applyFont="1" applyBorder="1"/>
    <xf numFmtId="14" fontId="0" fillId="0" borderId="0" xfId="0" applyNumberFormat="1"/>
    <xf numFmtId="4" fontId="0" fillId="0" borderId="0" xfId="0" applyNumberFormat="1"/>
    <xf numFmtId="0" fontId="15" fillId="0" borderId="1" xfId="0" applyFont="1" applyBorder="1"/>
    <xf numFmtId="14" fontId="15" fillId="0" borderId="1" xfId="0" applyNumberFormat="1" applyFont="1" applyBorder="1"/>
    <xf numFmtId="4" fontId="15" fillId="0" borderId="1" xfId="0" applyNumberFormat="1" applyFont="1" applyFill="1" applyBorder="1"/>
    <xf numFmtId="0" fontId="16" fillId="0" borderId="1" xfId="0" applyFont="1" applyFill="1" applyBorder="1" applyAlignment="1">
      <alignment vertical="top" wrapText="1"/>
    </xf>
    <xf numFmtId="14" fontId="7" fillId="0" borderId="0" xfId="0" applyNumberFormat="1" applyFont="1"/>
    <xf numFmtId="4" fontId="7" fillId="0" borderId="0" xfId="0" applyNumberFormat="1" applyFont="1"/>
    <xf numFmtId="0" fontId="0" fillId="0" borderId="1" xfId="0" applyBorder="1"/>
    <xf numFmtId="14" fontId="0" fillId="0" borderId="1" xfId="0" applyNumberFormat="1" applyBorder="1"/>
    <xf numFmtId="4" fontId="0" fillId="0" borderId="1" xfId="0" applyNumberFormat="1" applyBorder="1"/>
    <xf numFmtId="0" fontId="5" fillId="0" borderId="1" xfId="0" applyFont="1" applyFill="1" applyBorder="1" applyAlignment="1">
      <alignment horizontal="left" wrapText="1"/>
    </xf>
    <xf numFmtId="0" fontId="2" fillId="2" borderId="0" xfId="0" applyFont="1" applyFill="1" applyAlignment="1"/>
    <xf numFmtId="0" fontId="2" fillId="2" borderId="0" xfId="0" applyFont="1" applyFill="1" applyAlignment="1">
      <alignment horizontal="right"/>
    </xf>
    <xf numFmtId="0" fontId="7" fillId="0" borderId="0" xfId="0" applyFont="1" applyAlignment="1">
      <alignment horizontal="right"/>
    </xf>
    <xf numFmtId="0" fontId="3" fillId="2" borderId="1" xfId="0" applyFont="1" applyFill="1" applyBorder="1" applyAlignment="1">
      <alignment horizontal="right"/>
    </xf>
    <xf numFmtId="0" fontId="4" fillId="0" borderId="1" xfId="0" applyFont="1" applyBorder="1" applyAlignment="1">
      <alignment horizontal="right"/>
    </xf>
    <xf numFmtId="0" fontId="5" fillId="2" borderId="1" xfId="0" applyFont="1" applyFill="1" applyBorder="1" applyAlignment="1">
      <alignment horizontal="left" vertical="center" wrapText="1"/>
    </xf>
    <xf numFmtId="0" fontId="5" fillId="0" borderId="1" xfId="0" applyFont="1" applyBorder="1" applyAlignment="1">
      <alignment wrapText="1"/>
    </xf>
    <xf numFmtId="0" fontId="7" fillId="0" borderId="1" xfId="0" applyFont="1" applyBorder="1" applyAlignment="1">
      <alignment horizontal="right"/>
    </xf>
    <xf numFmtId="0" fontId="17" fillId="0" borderId="0" xfId="0" applyFont="1"/>
    <xf numFmtId="0" fontId="17" fillId="0" borderId="0" xfId="0" applyFont="1" applyAlignment="1">
      <alignment horizontal="center" wrapText="1"/>
    </xf>
    <xf numFmtId="0" fontId="17" fillId="0" borderId="0" xfId="0" applyFont="1" applyAlignment="1">
      <alignment horizontal="right"/>
    </xf>
    <xf numFmtId="0" fontId="18" fillId="0" borderId="0" xfId="0" applyFont="1"/>
    <xf numFmtId="0" fontId="18" fillId="0" borderId="5" xfId="0" applyFont="1" applyBorder="1"/>
    <xf numFmtId="0" fontId="18" fillId="0" borderId="4" xfId="0" applyFont="1" applyBorder="1"/>
    <xf numFmtId="0" fontId="18" fillId="0" borderId="4" xfId="0" applyFont="1" applyBorder="1" applyAlignment="1">
      <alignment horizontal="center" wrapText="1"/>
    </xf>
    <xf numFmtId="0" fontId="18" fillId="0" borderId="4" xfId="0" applyFont="1" applyBorder="1" applyAlignment="1">
      <alignment wrapText="1"/>
    </xf>
    <xf numFmtId="0" fontId="18" fillId="0" borderId="12" xfId="0" applyFont="1" applyBorder="1" applyAlignment="1">
      <alignment horizontal="left" wrapText="1"/>
    </xf>
    <xf numFmtId="4" fontId="18" fillId="0" borderId="13" xfId="0" applyNumberFormat="1" applyFont="1" applyBorder="1" applyAlignment="1">
      <alignment horizontal="center"/>
    </xf>
    <xf numFmtId="0" fontId="17" fillId="0" borderId="1" xfId="0" applyFont="1" applyBorder="1" applyAlignment="1">
      <alignment horizontal="center" wrapText="1"/>
    </xf>
    <xf numFmtId="14" fontId="17" fillId="0" borderId="1" xfId="0" applyNumberFormat="1" applyFont="1" applyBorder="1" applyAlignment="1">
      <alignment horizontal="center" wrapText="1"/>
    </xf>
    <xf numFmtId="0" fontId="17" fillId="0" borderId="1" xfId="0" applyFont="1" applyBorder="1" applyAlignment="1">
      <alignment horizontal="left" wrapText="1"/>
    </xf>
    <xf numFmtId="4" fontId="17" fillId="0" borderId="1" xfId="0" applyNumberFormat="1" applyFont="1" applyBorder="1" applyAlignment="1">
      <alignment horizontal="center" wrapText="1"/>
    </xf>
    <xf numFmtId="0" fontId="17" fillId="0" borderId="6" xfId="0" applyFont="1" applyBorder="1" applyAlignment="1">
      <alignment horizontal="left" wrapText="1"/>
    </xf>
    <xf numFmtId="14" fontId="17" fillId="0" borderId="6" xfId="0" applyNumberFormat="1" applyFont="1" applyBorder="1" applyAlignment="1">
      <alignment horizontal="center" wrapText="1"/>
    </xf>
    <xf numFmtId="0" fontId="17" fillId="0" borderId="1" xfId="0" applyFont="1" applyBorder="1" applyAlignment="1">
      <alignment wrapText="1"/>
    </xf>
    <xf numFmtId="0" fontId="17" fillId="0" borderId="6" xfId="0" applyFont="1" applyBorder="1" applyAlignment="1">
      <alignment horizontal="center" wrapText="1"/>
    </xf>
    <xf numFmtId="0" fontId="17" fillId="0" borderId="6" xfId="0" applyFont="1" applyBorder="1" applyAlignment="1">
      <alignment wrapText="1"/>
    </xf>
    <xf numFmtId="4" fontId="17" fillId="0" borderId="6" xfId="0" applyNumberFormat="1" applyFont="1" applyBorder="1" applyAlignment="1">
      <alignment horizontal="center" wrapText="1"/>
    </xf>
    <xf numFmtId="0" fontId="17" fillId="0" borderId="5" xfId="0" applyFont="1" applyBorder="1" applyAlignment="1">
      <alignment horizontal="center" wrapText="1"/>
    </xf>
    <xf numFmtId="0" fontId="17" fillId="0" borderId="14" xfId="0" applyFont="1" applyBorder="1" applyAlignment="1">
      <alignment wrapText="1"/>
    </xf>
    <xf numFmtId="0" fontId="17" fillId="0" borderId="15" xfId="0" applyFont="1" applyBorder="1" applyAlignment="1">
      <alignment wrapText="1"/>
    </xf>
    <xf numFmtId="0" fontId="17" fillId="0" borderId="7" xfId="0" applyFont="1" applyBorder="1" applyAlignment="1">
      <alignment wrapText="1"/>
    </xf>
    <xf numFmtId="4" fontId="19" fillId="0" borderId="3" xfId="0" applyNumberFormat="1" applyFont="1" applyBorder="1" applyAlignment="1">
      <alignment horizontal="center" wrapText="1"/>
    </xf>
    <xf numFmtId="0" fontId="17" fillId="0" borderId="0" xfId="0" applyFont="1" applyBorder="1" applyAlignment="1">
      <alignment wrapText="1"/>
    </xf>
    <xf numFmtId="0" fontId="2" fillId="2" borderId="0" xfId="0" applyFont="1" applyFill="1" applyAlignment="1">
      <alignment horizontal="left" vertical="center" wrapText="1"/>
    </xf>
    <xf numFmtId="14" fontId="8" fillId="0" borderId="2" xfId="0" applyNumberFormat="1" applyFont="1" applyBorder="1" applyAlignment="1">
      <alignment wrapText="1"/>
    </xf>
    <xf numFmtId="0" fontId="8" fillId="0" borderId="2" xfId="0" applyFont="1" applyBorder="1" applyAlignment="1">
      <alignment horizontal="left" wrapText="1"/>
    </xf>
    <xf numFmtId="0" fontId="21" fillId="2" borderId="0" xfId="0" applyFont="1" applyFill="1" applyAlignment="1">
      <alignment vertical="center"/>
    </xf>
    <xf numFmtId="14" fontId="20" fillId="2" borderId="0" xfId="0" applyNumberFormat="1" applyFont="1" applyFill="1" applyAlignment="1">
      <alignment horizontal="right" vertical="center"/>
    </xf>
    <xf numFmtId="0" fontId="20" fillId="2" borderId="0" xfId="0" applyFont="1" applyFill="1" applyAlignment="1">
      <alignment horizontal="left" vertical="center" wrapText="1"/>
    </xf>
    <xf numFmtId="0" fontId="11" fillId="2" borderId="1" xfId="0" applyFont="1" applyFill="1" applyBorder="1" applyAlignment="1">
      <alignment vertical="center"/>
    </xf>
    <xf numFmtId="14" fontId="11" fillId="2" borderId="1" xfId="0" applyNumberFormat="1" applyFont="1" applyFill="1" applyBorder="1" applyAlignment="1">
      <alignment horizontal="right" vertical="center"/>
    </xf>
    <xf numFmtId="0" fontId="11" fillId="2" borderId="1" xfId="0" applyFont="1" applyFill="1" applyBorder="1" applyAlignment="1">
      <alignment horizontal="left" vertical="center" wrapText="1"/>
    </xf>
    <xf numFmtId="0" fontId="11" fillId="2" borderId="1" xfId="0" applyFont="1" applyFill="1" applyBorder="1" applyAlignment="1">
      <alignment vertical="center" wrapText="1"/>
    </xf>
    <xf numFmtId="4" fontId="11" fillId="2" borderId="1" xfId="0" applyNumberFormat="1" applyFont="1" applyFill="1" applyBorder="1" applyAlignment="1">
      <alignment horizontal="right" vertical="center" wrapText="1"/>
    </xf>
    <xf numFmtId="14" fontId="21" fillId="2" borderId="0" xfId="0" applyNumberFormat="1" applyFont="1" applyFill="1" applyAlignment="1">
      <alignment horizontal="right" vertical="center"/>
    </xf>
    <xf numFmtId="0" fontId="21" fillId="2" borderId="0" xfId="0" applyFont="1" applyFill="1" applyAlignment="1">
      <alignment horizontal="left" vertical="center" wrapText="1"/>
    </xf>
    <xf numFmtId="0" fontId="2" fillId="2" borderId="0" xfId="0" applyFont="1" applyFill="1" applyAlignment="1">
      <alignment vertical="center" wrapText="1"/>
    </xf>
    <xf numFmtId="4" fontId="2" fillId="2" borderId="0" xfId="0" applyNumberFormat="1" applyFont="1" applyFill="1" applyAlignment="1">
      <alignment vertical="center"/>
    </xf>
    <xf numFmtId="14" fontId="2" fillId="2" borderId="0" xfId="0" applyNumberFormat="1" applyFont="1" applyFill="1" applyAlignment="1">
      <alignment horizontal="right" vertical="center"/>
    </xf>
    <xf numFmtId="14" fontId="11" fillId="0" borderId="1" xfId="0" applyNumberFormat="1" applyFont="1" applyBorder="1"/>
    <xf numFmtId="0" fontId="11" fillId="0" borderId="1" xfId="0" applyFont="1" applyBorder="1" applyAlignment="1">
      <alignment wrapText="1"/>
    </xf>
    <xf numFmtId="0" fontId="2" fillId="0" borderId="0" xfId="0" applyFont="1" applyBorder="1" applyAlignment="1">
      <alignment horizontal="center"/>
    </xf>
    <xf numFmtId="0" fontId="2" fillId="0" borderId="0" xfId="0" applyFont="1" applyAlignment="1">
      <alignment horizontal="center" vertical="center"/>
    </xf>
    <xf numFmtId="0" fontId="8" fillId="0" borderId="1" xfId="0" applyFont="1" applyBorder="1" applyAlignment="1">
      <alignment vertical="center" wrapText="1"/>
    </xf>
    <xf numFmtId="14" fontId="3" fillId="2" borderId="1" xfId="0" applyNumberFormat="1" applyFont="1" applyFill="1" applyBorder="1" applyAlignment="1">
      <alignment horizontal="right" vertical="center"/>
    </xf>
    <xf numFmtId="0" fontId="3" fillId="0" borderId="1" xfId="0" applyFont="1" applyFill="1" applyBorder="1" applyAlignment="1">
      <alignment vertical="center"/>
    </xf>
    <xf numFmtId="14" fontId="3" fillId="0" borderId="1" xfId="0" applyNumberFormat="1" applyFont="1" applyFill="1" applyBorder="1" applyAlignment="1">
      <alignment horizontal="right" vertical="center"/>
    </xf>
    <xf numFmtId="0" fontId="3" fillId="0" borderId="1" xfId="0" applyFont="1" applyFill="1" applyBorder="1" applyAlignment="1">
      <alignment horizontal="left" vertical="center" wrapText="1"/>
    </xf>
    <xf numFmtId="4" fontId="3" fillId="0" borderId="1" xfId="0" applyNumberFormat="1" applyFont="1" applyFill="1" applyBorder="1" applyAlignment="1">
      <alignment horizontal="right" vertical="center" wrapText="1"/>
    </xf>
    <xf numFmtId="0" fontId="8" fillId="0" borderId="1" xfId="0" applyFont="1" applyFill="1" applyBorder="1"/>
    <xf numFmtId="4" fontId="8" fillId="0" borderId="1" xfId="0" applyNumberFormat="1" applyFont="1" applyFill="1" applyBorder="1"/>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vertical="center"/>
    </xf>
    <xf numFmtId="14" fontId="3" fillId="0" borderId="0" xfId="0" applyNumberFormat="1"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14" fontId="2" fillId="0" borderId="1" xfId="0" applyNumberFormat="1" applyFont="1" applyFill="1" applyBorder="1" applyAlignment="1">
      <alignment vertical="center"/>
    </xf>
    <xf numFmtId="0" fontId="3" fillId="0" borderId="0" xfId="0" applyFont="1" applyFill="1" applyBorder="1" applyAlignment="1">
      <alignment vertical="center"/>
    </xf>
    <xf numFmtId="4" fontId="3" fillId="0" borderId="0" xfId="0" applyNumberFormat="1" applyFont="1" applyFill="1" applyBorder="1" applyAlignment="1">
      <alignment vertical="center"/>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xf>
    <xf numFmtId="0" fontId="8" fillId="0" borderId="1" xfId="0" applyFont="1" applyBorder="1" applyAlignment="1">
      <alignment horizontal="left" vertical="center" wrapText="1"/>
    </xf>
    <xf numFmtId="4" fontId="23"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0" fontId="8" fillId="0" borderId="0" xfId="0" applyFont="1" applyAlignment="1">
      <alignment horizontal="left" vertical="center" wrapText="1"/>
    </xf>
    <xf numFmtId="0" fontId="3" fillId="2" borderId="10" xfId="0" applyFont="1" applyFill="1" applyBorder="1" applyAlignment="1">
      <alignment horizontal="center" vertical="center"/>
    </xf>
    <xf numFmtId="4" fontId="24" fillId="0" borderId="1" xfId="0" applyNumberFormat="1" applyFont="1" applyBorder="1"/>
    <xf numFmtId="0" fontId="20" fillId="2" borderId="1" xfId="0" applyFont="1" applyFill="1" applyBorder="1" applyAlignment="1">
      <alignment horizontal="center" vertical="center" wrapText="1"/>
    </xf>
    <xf numFmtId="0" fontId="25" fillId="0" borderId="1" xfId="0" applyFont="1" applyBorder="1" applyAlignment="1">
      <alignment horizontal="center" vertical="center" wrapText="1"/>
    </xf>
    <xf numFmtId="14" fontId="25" fillId="0" borderId="1" xfId="0" applyNumberFormat="1" applyFont="1" applyBorder="1" applyAlignment="1">
      <alignment horizontal="center" vertical="center" wrapText="1"/>
    </xf>
    <xf numFmtId="4" fontId="25" fillId="0" borderId="1" xfId="0" applyNumberFormat="1" applyFont="1" applyBorder="1" applyAlignment="1">
      <alignment horizontal="center" vertical="center" wrapText="1"/>
    </xf>
    <xf numFmtId="0" fontId="25" fillId="0" borderId="1" xfId="0" applyFont="1" applyBorder="1" applyAlignment="1">
      <alignment horizontal="left" vertical="center" wrapText="1"/>
    </xf>
    <xf numFmtId="0" fontId="20" fillId="2" borderId="1" xfId="0" applyFont="1" applyFill="1" applyBorder="1" applyAlignment="1">
      <alignment horizontal="center" vertical="center"/>
    </xf>
    <xf numFmtId="0" fontId="26" fillId="0" borderId="6" xfId="0" applyFont="1" applyBorder="1" applyAlignment="1">
      <alignment horizontal="center" vertical="center" wrapText="1"/>
    </xf>
    <xf numFmtId="14" fontId="25" fillId="0" borderId="6" xfId="0" applyNumberFormat="1" applyFont="1" applyBorder="1"/>
    <xf numFmtId="0" fontId="20" fillId="2" borderId="16" xfId="0" applyFont="1" applyFill="1" applyBorder="1" applyAlignment="1">
      <alignment horizontal="center" vertical="center"/>
    </xf>
    <xf numFmtId="0" fontId="20" fillId="2" borderId="6" xfId="0" applyFont="1" applyFill="1" applyBorder="1" applyAlignment="1">
      <alignment horizontal="center" vertical="center"/>
    </xf>
    <xf numFmtId="4" fontId="27" fillId="0" borderId="0" xfId="0" applyNumberFormat="1" applyFont="1" applyAlignment="1">
      <alignment horizontal="center"/>
    </xf>
    <xf numFmtId="0" fontId="26" fillId="0" borderId="1" xfId="0" applyFont="1" applyBorder="1" applyAlignment="1">
      <alignment horizontal="left" vertical="center" wrapText="1"/>
    </xf>
    <xf numFmtId="0" fontId="25" fillId="0" borderId="2" xfId="0" applyFont="1" applyBorder="1" applyAlignment="1">
      <alignment horizontal="center" vertical="center" wrapText="1"/>
    </xf>
    <xf numFmtId="14" fontId="20" fillId="2" borderId="2" xfId="0" applyNumberFormat="1" applyFont="1" applyFill="1" applyBorder="1" applyAlignment="1">
      <alignment horizontal="center" vertical="center" wrapText="1"/>
    </xf>
    <xf numFmtId="0" fontId="20" fillId="2" borderId="2" xfId="0" applyFont="1" applyFill="1" applyBorder="1" applyAlignment="1">
      <alignment horizontal="center" vertical="center" wrapText="1"/>
    </xf>
    <xf numFmtId="4" fontId="27" fillId="0" borderId="2" xfId="0" applyNumberFormat="1" applyFont="1" applyBorder="1" applyAlignment="1">
      <alignment horizontal="center" vertical="center" wrapText="1"/>
    </xf>
    <xf numFmtId="0" fontId="26" fillId="0" borderId="1" xfId="0" applyFont="1" applyBorder="1" applyAlignment="1">
      <alignment horizontal="center" vertical="center" wrapText="1"/>
    </xf>
    <xf numFmtId="14" fontId="20" fillId="0" borderId="1" xfId="0" applyNumberFormat="1" applyFont="1" applyBorder="1" applyAlignment="1">
      <alignment horizontal="center" vertical="center" wrapText="1"/>
    </xf>
    <xf numFmtId="0" fontId="26" fillId="0" borderId="1" xfId="0" applyFont="1" applyBorder="1" applyAlignment="1">
      <alignment vertical="center" wrapText="1"/>
    </xf>
    <xf numFmtId="0" fontId="25" fillId="0" borderId="2" xfId="0" applyFont="1" applyBorder="1"/>
    <xf numFmtId="14" fontId="20" fillId="2" borderId="2" xfId="0" applyNumberFormat="1" applyFont="1" applyFill="1" applyBorder="1" applyAlignment="1">
      <alignment horizontal="center" vertical="center"/>
    </xf>
    <xf numFmtId="0" fontId="20" fillId="2" borderId="2" xfId="0" applyFont="1" applyFill="1" applyBorder="1" applyAlignment="1">
      <alignment horizontal="center" vertical="center"/>
    </xf>
    <xf numFmtId="4" fontId="24" fillId="0" borderId="2" xfId="0" applyNumberFormat="1" applyFont="1" applyBorder="1" applyAlignment="1">
      <alignment horizontal="center"/>
    </xf>
    <xf numFmtId="0" fontId="20" fillId="2" borderId="2" xfId="0" applyFont="1" applyFill="1" applyBorder="1" applyAlignment="1">
      <alignment horizontal="left" vertical="center" wrapText="1"/>
    </xf>
    <xf numFmtId="0" fontId="0" fillId="0" borderId="1" xfId="0" applyFont="1" applyBorder="1" applyAlignment="1">
      <alignment horizontal="center" vertical="center" wrapText="1"/>
    </xf>
    <xf numFmtId="14" fontId="28" fillId="0" borderId="1" xfId="0" applyNumberFormat="1" applyFont="1" applyBorder="1" applyAlignment="1">
      <alignment horizontal="center" vertical="center" wrapText="1"/>
    </xf>
    <xf numFmtId="0" fontId="0" fillId="0" borderId="1" xfId="0" applyFont="1" applyBorder="1"/>
    <xf numFmtId="4" fontId="23" fillId="0" borderId="1" xfId="0" applyNumberFormat="1" applyFont="1" applyBorder="1" applyAlignment="1">
      <alignment horizontal="center" vertical="center" wrapText="1"/>
    </xf>
    <xf numFmtId="0" fontId="0" fillId="0" borderId="2" xfId="0" applyFont="1" applyBorder="1"/>
    <xf numFmtId="14"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14" fontId="20" fillId="2" borderId="1" xfId="0" applyNumberFormat="1" applyFont="1" applyFill="1" applyBorder="1" applyAlignment="1">
      <alignment horizontal="center" vertical="center"/>
    </xf>
    <xf numFmtId="4" fontId="26" fillId="2" borderId="1" xfId="0" applyNumberFormat="1" applyFont="1" applyFill="1" applyBorder="1" applyAlignment="1">
      <alignment horizontal="center" vertical="center"/>
    </xf>
    <xf numFmtId="0" fontId="26" fillId="0" borderId="1" xfId="0" applyFont="1" applyBorder="1"/>
    <xf numFmtId="0" fontId="2" fillId="0" borderId="1" xfId="0" applyFont="1" applyFill="1" applyBorder="1" applyAlignment="1">
      <alignment horizontal="center"/>
    </xf>
    <xf numFmtId="14" fontId="3" fillId="2" borderId="0" xfId="0" applyNumberFormat="1" applyFont="1" applyFill="1" applyAlignment="1">
      <alignment horizontal="right" vertical="center"/>
    </xf>
    <xf numFmtId="0" fontId="3" fillId="2" borderId="0" xfId="0" applyFont="1" applyFill="1" applyAlignment="1">
      <alignment horizontal="left" vertical="center" wrapText="1"/>
    </xf>
    <xf numFmtId="0" fontId="1" fillId="0" borderId="1" xfId="0" applyFont="1" applyBorder="1"/>
    <xf numFmtId="14" fontId="1" fillId="0" borderId="1" xfId="0" applyNumberFormat="1" applyFont="1" applyBorder="1"/>
    <xf numFmtId="0" fontId="1" fillId="0" borderId="1" xfId="0" applyFont="1" applyBorder="1" applyAlignment="1">
      <alignment wrapText="1"/>
    </xf>
    <xf numFmtId="4" fontId="1" fillId="0" borderId="1" xfId="0" applyNumberFormat="1" applyFont="1" applyBorder="1" applyAlignment="1">
      <alignment wrapText="1"/>
    </xf>
    <xf numFmtId="14" fontId="1" fillId="0" borderId="1" xfId="0" applyNumberFormat="1" applyFont="1" applyBorder="1" applyAlignment="1">
      <alignment wrapText="1"/>
    </xf>
    <xf numFmtId="0" fontId="18" fillId="0" borderId="1" xfId="0" applyFont="1" applyBorder="1" applyAlignment="1">
      <alignment horizontal="right"/>
    </xf>
    <xf numFmtId="0" fontId="22" fillId="0" borderId="1" xfId="0" applyFont="1" applyBorder="1"/>
    <xf numFmtId="0" fontId="22" fillId="0" borderId="1" xfId="0" applyFont="1" applyBorder="1" applyAlignment="1">
      <alignment wrapText="1"/>
    </xf>
    <xf numFmtId="0" fontId="29" fillId="0" borderId="1" xfId="0" applyFont="1" applyBorder="1"/>
    <xf numFmtId="4" fontId="18" fillId="0" borderId="1" xfId="0" applyNumberFormat="1" applyFont="1" applyBorder="1" applyAlignment="1">
      <alignment horizontal="right"/>
    </xf>
    <xf numFmtId="0" fontId="0" fillId="0" borderId="1" xfId="0" applyBorder="1" applyAlignment="1">
      <alignment vertical="center" wrapText="1"/>
    </xf>
    <xf numFmtId="0" fontId="2" fillId="0" borderId="0" xfId="0" applyFont="1" applyBorder="1" applyAlignment="1">
      <alignment horizontal="center"/>
    </xf>
    <xf numFmtId="0" fontId="2" fillId="0" borderId="6" xfId="0" applyFont="1" applyBorder="1" applyAlignment="1">
      <alignment horizontal="center" wrapText="1"/>
    </xf>
    <xf numFmtId="0" fontId="2" fillId="0" borderId="2" xfId="0" applyFont="1" applyBorder="1" applyAlignment="1">
      <alignment horizontal="center" wrapText="1"/>
    </xf>
    <xf numFmtId="0" fontId="2" fillId="0" borderId="0" xfId="0" applyFont="1" applyAlignment="1">
      <alignment horizontal="center" vertical="center"/>
    </xf>
    <xf numFmtId="0" fontId="2" fillId="0" borderId="1" xfId="0" applyFont="1" applyBorder="1" applyAlignment="1">
      <alignment horizontal="center" wrapText="1"/>
    </xf>
    <xf numFmtId="0" fontId="2" fillId="0" borderId="9" xfId="0" applyFont="1" applyBorder="1" applyAlignment="1">
      <alignment horizontal="center"/>
    </xf>
    <xf numFmtId="0" fontId="2" fillId="0" borderId="10" xfId="0" applyFont="1" applyBorder="1" applyAlignment="1">
      <alignment horizontal="center"/>
    </xf>
    <xf numFmtId="4" fontId="2" fillId="0" borderId="1" xfId="0" applyNumberFormat="1" applyFont="1" applyBorder="1" applyAlignment="1">
      <alignment horizontal="center" wrapText="1"/>
    </xf>
    <xf numFmtId="0" fontId="3" fillId="0" borderId="9" xfId="0" applyFont="1" applyBorder="1" applyAlignment="1">
      <alignment horizontal="center"/>
    </xf>
    <xf numFmtId="0" fontId="3" fillId="0" borderId="10" xfId="0" applyFont="1" applyBorder="1" applyAlignment="1">
      <alignment horizontal="center"/>
    </xf>
    <xf numFmtId="0" fontId="9" fillId="0" borderId="0" xfId="0" applyFont="1" applyBorder="1" applyAlignment="1">
      <alignment horizontal="left"/>
    </xf>
    <xf numFmtId="0" fontId="9" fillId="0" borderId="0" xfId="0" applyFont="1" applyAlignment="1">
      <alignment horizontal="left"/>
    </xf>
    <xf numFmtId="0" fontId="3" fillId="0" borderId="0" xfId="0" applyFont="1" applyAlignment="1">
      <alignment horizontal="left" vertical="center"/>
    </xf>
    <xf numFmtId="49" fontId="31" fillId="0" borderId="0" xfId="0" applyNumberFormat="1" applyFont="1" applyAlignment="1">
      <alignment horizontal="center" vertical="center"/>
    </xf>
    <xf numFmtId="0" fontId="31" fillId="0" borderId="0" xfId="0" applyFont="1" applyAlignment="1">
      <alignment vertical="center"/>
    </xf>
    <xf numFmtId="43" fontId="31" fillId="0" borderId="0" xfId="1" applyFont="1" applyAlignment="1">
      <alignment vertical="center"/>
    </xf>
    <xf numFmtId="0" fontId="32" fillId="0" borderId="0" xfId="0" applyFont="1" applyAlignment="1">
      <alignment vertical="center"/>
    </xf>
    <xf numFmtId="0" fontId="32" fillId="0" borderId="0" xfId="0" applyFont="1" applyAlignment="1">
      <alignment horizontal="left" vertical="center"/>
    </xf>
    <xf numFmtId="0" fontId="33" fillId="0" borderId="0" xfId="0" applyFont="1" applyAlignment="1">
      <alignment horizontal="center" vertical="center" wrapText="1"/>
    </xf>
    <xf numFmtId="0" fontId="33" fillId="0" borderId="0" xfId="0" applyFont="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left" vertical="center"/>
    </xf>
    <xf numFmtId="0" fontId="31" fillId="0" borderId="0" xfId="0" applyFont="1" applyBorder="1" applyAlignment="1">
      <alignment vertical="center"/>
    </xf>
    <xf numFmtId="0" fontId="34" fillId="0" borderId="1" xfId="0" applyFont="1" applyBorder="1" applyAlignment="1">
      <alignment horizontal="center" vertical="center" wrapText="1"/>
    </xf>
    <xf numFmtId="4" fontId="34" fillId="0" borderId="1" xfId="0" applyNumberFormat="1" applyFont="1" applyBorder="1" applyAlignment="1">
      <alignment horizontal="center" vertical="center" wrapText="1"/>
    </xf>
    <xf numFmtId="0" fontId="35" fillId="0" borderId="1" xfId="0" applyFont="1" applyBorder="1" applyAlignment="1">
      <alignment horizontal="center" vertical="center"/>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4" fontId="6" fillId="0" borderId="1" xfId="1"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14" fontId="6" fillId="0" borderId="1" xfId="0" applyNumberFormat="1" applyFont="1" applyFill="1" applyBorder="1" applyAlignment="1">
      <alignment horizontal="center" vertical="center" wrapText="1"/>
    </xf>
    <xf numFmtId="43" fontId="6" fillId="0" borderId="1" xfId="1" applyNumberFormat="1" applyFont="1" applyFill="1" applyBorder="1" applyAlignment="1">
      <alignment horizontal="center" vertical="center" wrapText="1"/>
    </xf>
    <xf numFmtId="0" fontId="32" fillId="0" borderId="1" xfId="0" applyFont="1" applyBorder="1" applyAlignment="1">
      <alignment horizontal="center" vertical="center" wrapText="1"/>
    </xf>
    <xf numFmtId="49" fontId="6" fillId="0" borderId="1" xfId="0" applyNumberFormat="1" applyFont="1" applyBorder="1" applyAlignment="1">
      <alignment horizontal="center" vertical="center"/>
    </xf>
    <xf numFmtId="0" fontId="34" fillId="4" borderId="9" xfId="0" applyFont="1" applyFill="1" applyBorder="1" applyAlignment="1">
      <alignment horizontal="center" vertical="center"/>
    </xf>
    <xf numFmtId="0" fontId="34" fillId="4" borderId="17" xfId="0" applyFont="1" applyFill="1" applyBorder="1" applyAlignment="1">
      <alignment horizontal="center" vertical="center"/>
    </xf>
    <xf numFmtId="0" fontId="34" fillId="4" borderId="10" xfId="0" applyFont="1" applyFill="1" applyBorder="1" applyAlignment="1">
      <alignment horizontal="center" vertical="center"/>
    </xf>
    <xf numFmtId="4" fontId="34" fillId="4" borderId="1" xfId="0" applyNumberFormat="1" applyFont="1" applyFill="1" applyBorder="1" applyAlignment="1">
      <alignment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14" fontId="32" fillId="0" borderId="1" xfId="0" applyNumberFormat="1" applyFont="1" applyBorder="1" applyAlignment="1">
      <alignment horizontal="center" vertical="center" wrapText="1"/>
    </xf>
    <xf numFmtId="43" fontId="32" fillId="0" borderId="1" xfId="1" applyNumberFormat="1" applyFont="1" applyFill="1" applyBorder="1" applyAlignment="1">
      <alignment horizontal="center" vertical="center" wrapText="1"/>
    </xf>
    <xf numFmtId="0" fontId="36" fillId="0" borderId="0" xfId="0" applyFont="1" applyBorder="1" applyAlignment="1">
      <alignment horizontal="left" vertical="center" wrapText="1"/>
    </xf>
    <xf numFmtId="4" fontId="34" fillId="0" borderId="0" xfId="0" quotePrefix="1" applyNumberFormat="1" applyFont="1" applyBorder="1" applyAlignment="1">
      <alignment vertical="center" wrapText="1"/>
    </xf>
    <xf numFmtId="4" fontId="34" fillId="0" borderId="0" xfId="0" applyNumberFormat="1" applyFont="1" applyBorder="1" applyAlignment="1">
      <alignment vertic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6D451-66C0-4810-95F0-FE9550A89603}">
  <dimension ref="A1:F16"/>
  <sheetViews>
    <sheetView tabSelected="1" workbookViewId="0">
      <selection activeCell="C14" sqref="C14"/>
    </sheetView>
  </sheetViews>
  <sheetFormatPr defaultRowHeight="15" x14ac:dyDescent="0.25"/>
  <cols>
    <col min="1" max="1" width="12.28515625" customWidth="1"/>
    <col min="2" max="2" width="11.7109375" customWidth="1"/>
    <col min="3" max="3" width="54.7109375" customWidth="1"/>
    <col min="4" max="4" width="37.7109375" customWidth="1"/>
    <col min="5" max="5" width="20.42578125" customWidth="1"/>
  </cols>
  <sheetData>
    <row r="1" spans="1:6" ht="16.5" x14ac:dyDescent="0.3">
      <c r="A1" s="86" t="s">
        <v>92</v>
      </c>
      <c r="B1" s="267"/>
      <c r="C1" s="268"/>
      <c r="D1" s="87"/>
      <c r="E1" s="88"/>
      <c r="F1" s="22"/>
    </row>
    <row r="2" spans="1:6" ht="16.5" x14ac:dyDescent="0.3">
      <c r="A2" s="86" t="s">
        <v>93</v>
      </c>
      <c r="B2" s="267"/>
      <c r="C2" s="268"/>
      <c r="D2" s="87"/>
      <c r="E2" s="88"/>
      <c r="F2" s="22"/>
    </row>
    <row r="3" spans="1:6" ht="16.5" x14ac:dyDescent="0.3">
      <c r="A3" s="86" t="s">
        <v>94</v>
      </c>
      <c r="B3" s="267"/>
      <c r="C3" s="268"/>
      <c r="D3" s="87"/>
      <c r="E3" s="88"/>
      <c r="F3" s="22"/>
    </row>
    <row r="4" spans="1:6" ht="16.5" x14ac:dyDescent="0.3">
      <c r="A4" s="86"/>
      <c r="B4" s="267"/>
      <c r="C4" s="268"/>
      <c r="D4" s="87"/>
      <c r="E4" s="88"/>
      <c r="F4" s="22"/>
    </row>
    <row r="5" spans="1:6" ht="16.5" x14ac:dyDescent="0.3">
      <c r="A5" s="86"/>
      <c r="B5" s="267"/>
      <c r="C5" s="268"/>
      <c r="D5" s="87"/>
      <c r="E5" s="88"/>
      <c r="F5" s="22"/>
    </row>
    <row r="6" spans="1:6" ht="49.5" x14ac:dyDescent="0.3">
      <c r="A6" s="86"/>
      <c r="B6" s="198"/>
      <c r="C6" s="183" t="s">
        <v>375</v>
      </c>
      <c r="D6" s="196"/>
      <c r="E6" s="197"/>
      <c r="F6" s="22"/>
    </row>
    <row r="7" spans="1:6" ht="66" x14ac:dyDescent="0.3">
      <c r="A7" s="189" t="s">
        <v>95</v>
      </c>
      <c r="B7" s="190" t="s">
        <v>96</v>
      </c>
      <c r="C7" s="191" t="s">
        <v>97</v>
      </c>
      <c r="D7" s="192" t="s">
        <v>98</v>
      </c>
      <c r="E7" s="193" t="s">
        <v>99</v>
      </c>
      <c r="F7" s="22"/>
    </row>
    <row r="8" spans="1:6" ht="56.25" customHeight="1" x14ac:dyDescent="0.25">
      <c r="A8" s="269">
        <v>3061</v>
      </c>
      <c r="B8" s="270">
        <v>44186</v>
      </c>
      <c r="C8" s="271" t="s">
        <v>536</v>
      </c>
      <c r="D8" s="270" t="s">
        <v>537</v>
      </c>
      <c r="E8" s="272">
        <v>-616733.4</v>
      </c>
    </row>
    <row r="9" spans="1:6" ht="44.25" customHeight="1" x14ac:dyDescent="0.25">
      <c r="A9" s="269">
        <v>10345</v>
      </c>
      <c r="B9" s="270">
        <v>44186</v>
      </c>
      <c r="C9" s="271" t="s">
        <v>538</v>
      </c>
      <c r="D9" s="270" t="s">
        <v>539</v>
      </c>
      <c r="E9" s="272">
        <v>-137709.44</v>
      </c>
    </row>
    <row r="10" spans="1:6" ht="50.25" customHeight="1" x14ac:dyDescent="0.25">
      <c r="A10" s="269">
        <v>10347</v>
      </c>
      <c r="B10" s="270">
        <v>44186</v>
      </c>
      <c r="C10" s="271" t="s">
        <v>540</v>
      </c>
      <c r="D10" s="270" t="s">
        <v>539</v>
      </c>
      <c r="E10" s="272">
        <v>-1100697.1299999999</v>
      </c>
    </row>
    <row r="11" spans="1:6" ht="48.75" customHeight="1" x14ac:dyDescent="0.25">
      <c r="A11" s="269">
        <v>2875</v>
      </c>
      <c r="B11" s="270">
        <v>44187</v>
      </c>
      <c r="C11" s="271" t="s">
        <v>541</v>
      </c>
      <c r="D11" s="273" t="s">
        <v>542</v>
      </c>
      <c r="E11" s="272">
        <v>-204072.51</v>
      </c>
    </row>
    <row r="12" spans="1:6" ht="42.75" customHeight="1" x14ac:dyDescent="0.25">
      <c r="A12" s="269">
        <v>3918</v>
      </c>
      <c r="B12" s="270">
        <v>44187</v>
      </c>
      <c r="C12" s="271" t="s">
        <v>543</v>
      </c>
      <c r="D12" s="270" t="s">
        <v>544</v>
      </c>
      <c r="E12" s="272">
        <v>-189220.58</v>
      </c>
    </row>
    <row r="13" spans="1:6" ht="32.25" customHeight="1" x14ac:dyDescent="0.25">
      <c r="A13" s="269">
        <v>4868</v>
      </c>
      <c r="B13" s="270">
        <v>44187</v>
      </c>
      <c r="C13" s="271" t="s">
        <v>545</v>
      </c>
      <c r="D13" s="273" t="s">
        <v>546</v>
      </c>
      <c r="E13" s="272">
        <v>-842120.53</v>
      </c>
    </row>
    <row r="14" spans="1:6" ht="53.25" customHeight="1" x14ac:dyDescent="0.25">
      <c r="A14" s="269">
        <v>10349</v>
      </c>
      <c r="B14" s="270">
        <v>44187</v>
      </c>
      <c r="C14" s="271" t="s">
        <v>547</v>
      </c>
      <c r="D14" s="270" t="s">
        <v>539</v>
      </c>
      <c r="E14" s="272">
        <v>-726588.09</v>
      </c>
    </row>
    <row r="15" spans="1:6" ht="42.75" customHeight="1" x14ac:dyDescent="0.25">
      <c r="A15" s="269">
        <v>3994</v>
      </c>
      <c r="B15" s="270">
        <v>44193</v>
      </c>
      <c r="C15" s="271" t="s">
        <v>548</v>
      </c>
      <c r="D15" s="273" t="s">
        <v>546</v>
      </c>
      <c r="E15" s="272">
        <v>44.68</v>
      </c>
    </row>
    <row r="16" spans="1:6" ht="21.75" x14ac:dyDescent="0.4">
      <c r="A16" s="274" t="s">
        <v>119</v>
      </c>
      <c r="B16" s="275"/>
      <c r="C16" s="276"/>
      <c r="D16" s="277" t="s">
        <v>549</v>
      </c>
      <c r="E16" s="278">
        <f>SUM(E8:E15)</f>
        <v>-3817096.9999999995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98ACF-EBC6-4E22-99A4-CCC993626841}">
  <dimension ref="A1:H153"/>
  <sheetViews>
    <sheetView topLeftCell="A145" zoomScaleNormal="100" workbookViewId="0">
      <selection activeCell="F177" sqref="F177"/>
    </sheetView>
  </sheetViews>
  <sheetFormatPr defaultRowHeight="16.5" x14ac:dyDescent="0.3"/>
  <cols>
    <col min="1" max="1" width="12.28515625" style="22" customWidth="1"/>
    <col min="2" max="2" width="13.7109375" style="22" customWidth="1"/>
    <col min="3" max="3" width="11.7109375" style="22" customWidth="1"/>
    <col min="4" max="4" width="17.140625" style="25" customWidth="1"/>
    <col min="5" max="5" width="48.28515625" style="22" customWidth="1"/>
    <col min="6" max="6" width="13" style="22" customWidth="1"/>
    <col min="7" max="7" width="9.140625" style="22" customWidth="1"/>
    <col min="8" max="8" width="8.28515625" style="22" customWidth="1"/>
    <col min="9" max="9" width="7.42578125" style="22" customWidth="1"/>
    <col min="10" max="10" width="7.28515625" style="22" customWidth="1"/>
    <col min="11" max="16384" width="9.140625" style="22"/>
  </cols>
  <sheetData>
    <row r="1" spans="1:8" x14ac:dyDescent="0.3">
      <c r="A1" s="157"/>
      <c r="B1" s="157"/>
      <c r="C1" s="157"/>
      <c r="D1" s="157"/>
      <c r="E1" s="158"/>
      <c r="F1" s="159"/>
    </row>
    <row r="2" spans="1:8" x14ac:dyDescent="0.3">
      <c r="A2" s="160" t="s">
        <v>90</v>
      </c>
      <c r="B2" s="160"/>
      <c r="C2" s="160"/>
      <c r="D2" s="160"/>
      <c r="E2" s="158"/>
      <c r="F2" s="159"/>
      <c r="G2" s="52"/>
      <c r="H2" s="52"/>
    </row>
    <row r="3" spans="1:8" x14ac:dyDescent="0.3">
      <c r="A3" s="160" t="s">
        <v>89</v>
      </c>
      <c r="B3" s="160"/>
      <c r="C3" s="160"/>
      <c r="D3" s="160"/>
      <c r="E3" s="158"/>
      <c r="F3" s="159"/>
      <c r="G3" s="52"/>
      <c r="H3" s="52"/>
    </row>
    <row r="4" spans="1:8" x14ac:dyDescent="0.3">
      <c r="A4" s="160" t="s">
        <v>88</v>
      </c>
      <c r="B4" s="160"/>
      <c r="C4" s="160"/>
      <c r="D4" s="160"/>
      <c r="E4" s="158"/>
      <c r="F4" s="159"/>
      <c r="G4" s="52"/>
      <c r="H4" s="52"/>
    </row>
    <row r="5" spans="1:8" ht="17.25" thickBot="1" x14ac:dyDescent="0.35">
      <c r="A5" s="160"/>
      <c r="B5" s="160"/>
      <c r="C5" s="160"/>
      <c r="D5" s="160" t="s">
        <v>179</v>
      </c>
      <c r="E5" s="160"/>
      <c r="F5" s="159"/>
      <c r="G5" s="59"/>
      <c r="H5" s="59"/>
    </row>
    <row r="6" spans="1:8" ht="99.75" thickBot="1" x14ac:dyDescent="0.35">
      <c r="A6" s="161" t="s">
        <v>87</v>
      </c>
      <c r="B6" s="162" t="s">
        <v>86</v>
      </c>
      <c r="C6" s="163" t="s">
        <v>85</v>
      </c>
      <c r="D6" s="164" t="s">
        <v>84</v>
      </c>
      <c r="E6" s="165" t="s">
        <v>83</v>
      </c>
      <c r="F6" s="166" t="s">
        <v>82</v>
      </c>
      <c r="G6" s="52"/>
      <c r="H6" s="52"/>
    </row>
    <row r="7" spans="1:8" ht="33" x14ac:dyDescent="0.3">
      <c r="A7" s="167">
        <v>1</v>
      </c>
      <c r="B7" s="168">
        <v>44166</v>
      </c>
      <c r="C7" s="167">
        <v>30</v>
      </c>
      <c r="D7" s="169" t="s">
        <v>122</v>
      </c>
      <c r="E7" s="169" t="s">
        <v>180</v>
      </c>
      <c r="F7" s="170">
        <v>-100</v>
      </c>
      <c r="G7" s="63"/>
      <c r="H7" s="58"/>
    </row>
    <row r="8" spans="1:8" ht="33" x14ac:dyDescent="0.3">
      <c r="A8" s="167">
        <v>2</v>
      </c>
      <c r="B8" s="168">
        <v>44167</v>
      </c>
      <c r="C8" s="167">
        <v>205</v>
      </c>
      <c r="D8" s="169" t="s">
        <v>122</v>
      </c>
      <c r="E8" s="169" t="s">
        <v>181</v>
      </c>
      <c r="F8" s="170">
        <v>806.59</v>
      </c>
      <c r="G8" s="63"/>
      <c r="H8" s="58"/>
    </row>
    <row r="9" spans="1:8" ht="82.5" x14ac:dyDescent="0.3">
      <c r="A9" s="167">
        <v>3</v>
      </c>
      <c r="B9" s="168">
        <v>44168</v>
      </c>
      <c r="C9" s="167">
        <v>3484</v>
      </c>
      <c r="D9" s="169" t="s">
        <v>182</v>
      </c>
      <c r="E9" s="169" t="s">
        <v>183</v>
      </c>
      <c r="F9" s="170">
        <v>1200</v>
      </c>
      <c r="G9" s="58"/>
      <c r="H9" s="58"/>
    </row>
    <row r="10" spans="1:8" ht="33" x14ac:dyDescent="0.3">
      <c r="A10" s="167">
        <v>4</v>
      </c>
      <c r="B10" s="168">
        <v>44168</v>
      </c>
      <c r="C10" s="167">
        <v>3485</v>
      </c>
      <c r="D10" s="169" t="s">
        <v>184</v>
      </c>
      <c r="E10" s="169" t="s">
        <v>185</v>
      </c>
      <c r="F10" s="170">
        <v>17552.05</v>
      </c>
      <c r="G10" s="58"/>
      <c r="H10" s="58"/>
    </row>
    <row r="11" spans="1:8" ht="33" x14ac:dyDescent="0.3">
      <c r="A11" s="167">
        <v>5</v>
      </c>
      <c r="B11" s="168">
        <v>44168</v>
      </c>
      <c r="C11" s="167">
        <v>3486</v>
      </c>
      <c r="D11" s="169" t="s">
        <v>186</v>
      </c>
      <c r="E11" s="169" t="s">
        <v>187</v>
      </c>
      <c r="F11" s="170">
        <v>1053.4100000000001</v>
      </c>
      <c r="G11" s="58"/>
      <c r="H11" s="58"/>
    </row>
    <row r="12" spans="1:8" ht="33" x14ac:dyDescent="0.3">
      <c r="A12" s="167">
        <v>6</v>
      </c>
      <c r="B12" s="168">
        <v>44168</v>
      </c>
      <c r="C12" s="167">
        <v>3487</v>
      </c>
      <c r="D12" s="169" t="s">
        <v>186</v>
      </c>
      <c r="E12" s="169" t="s">
        <v>187</v>
      </c>
      <c r="F12" s="170">
        <v>1994.5</v>
      </c>
      <c r="G12" s="290"/>
      <c r="H12" s="291"/>
    </row>
    <row r="13" spans="1:8" ht="33" x14ac:dyDescent="0.3">
      <c r="A13" s="167">
        <v>7</v>
      </c>
      <c r="B13" s="168">
        <v>44168</v>
      </c>
      <c r="C13" s="167">
        <v>3488</v>
      </c>
      <c r="D13" s="169" t="s">
        <v>79</v>
      </c>
      <c r="E13" s="169" t="s">
        <v>188</v>
      </c>
      <c r="F13" s="170">
        <v>344.74</v>
      </c>
      <c r="G13" s="58"/>
      <c r="H13" s="58"/>
    </row>
    <row r="14" spans="1:8" ht="49.5" x14ac:dyDescent="0.3">
      <c r="A14" s="167">
        <v>8</v>
      </c>
      <c r="B14" s="168">
        <v>44168</v>
      </c>
      <c r="C14" s="167">
        <v>3489</v>
      </c>
      <c r="D14" s="169" t="s">
        <v>189</v>
      </c>
      <c r="E14" s="169" t="s">
        <v>190</v>
      </c>
      <c r="F14" s="170">
        <v>4207.16</v>
      </c>
      <c r="G14" s="58"/>
      <c r="H14" s="58"/>
    </row>
    <row r="15" spans="1:8" ht="49.5" x14ac:dyDescent="0.3">
      <c r="A15" s="167">
        <v>9</v>
      </c>
      <c r="B15" s="168">
        <v>44168</v>
      </c>
      <c r="C15" s="167">
        <v>3490</v>
      </c>
      <c r="D15" s="169" t="s">
        <v>191</v>
      </c>
      <c r="E15" s="169" t="s">
        <v>192</v>
      </c>
      <c r="F15" s="170">
        <v>4684</v>
      </c>
      <c r="G15" s="58"/>
      <c r="H15" s="58"/>
    </row>
    <row r="16" spans="1:8" ht="49.5" x14ac:dyDescent="0.3">
      <c r="A16" s="167">
        <v>10</v>
      </c>
      <c r="B16" s="168">
        <v>44168</v>
      </c>
      <c r="C16" s="167">
        <v>3491</v>
      </c>
      <c r="D16" s="169" t="s">
        <v>193</v>
      </c>
      <c r="E16" s="169" t="s">
        <v>194</v>
      </c>
      <c r="F16" s="170">
        <v>155.88999999999999</v>
      </c>
      <c r="G16" s="58"/>
      <c r="H16" s="58"/>
    </row>
    <row r="17" spans="1:8" ht="49.5" x14ac:dyDescent="0.3">
      <c r="A17" s="167">
        <v>11</v>
      </c>
      <c r="B17" s="168">
        <v>44168</v>
      </c>
      <c r="C17" s="167">
        <v>3492</v>
      </c>
      <c r="D17" s="169" t="s">
        <v>195</v>
      </c>
      <c r="E17" s="169" t="s">
        <v>196</v>
      </c>
      <c r="F17" s="170">
        <v>103.53</v>
      </c>
      <c r="G17" s="58"/>
      <c r="H17" s="58"/>
    </row>
    <row r="18" spans="1:8" ht="82.5" x14ac:dyDescent="0.3">
      <c r="A18" s="167">
        <v>12</v>
      </c>
      <c r="B18" s="168">
        <v>44168</v>
      </c>
      <c r="C18" s="167">
        <v>3493</v>
      </c>
      <c r="D18" s="169" t="s">
        <v>195</v>
      </c>
      <c r="E18" s="169" t="s">
        <v>197</v>
      </c>
      <c r="F18" s="170">
        <v>58.31</v>
      </c>
      <c r="G18" s="58"/>
      <c r="H18" s="58"/>
    </row>
    <row r="19" spans="1:8" ht="66" x14ac:dyDescent="0.3">
      <c r="A19" s="167">
        <v>13</v>
      </c>
      <c r="B19" s="168">
        <v>44168</v>
      </c>
      <c r="C19" s="167">
        <v>3494</v>
      </c>
      <c r="D19" s="169" t="s">
        <v>91</v>
      </c>
      <c r="E19" s="169" t="s">
        <v>198</v>
      </c>
      <c r="F19" s="170">
        <v>13.5</v>
      </c>
      <c r="G19" s="58"/>
      <c r="H19" s="58"/>
    </row>
    <row r="20" spans="1:8" ht="49.5" x14ac:dyDescent="0.3">
      <c r="A20" s="167">
        <v>14</v>
      </c>
      <c r="B20" s="168">
        <v>44169</v>
      </c>
      <c r="C20" s="167">
        <v>3056</v>
      </c>
      <c r="D20" s="169" t="s">
        <v>199</v>
      </c>
      <c r="E20" s="169" t="s">
        <v>200</v>
      </c>
      <c r="F20" s="170">
        <v>1953.23</v>
      </c>
      <c r="G20" s="58"/>
      <c r="H20" s="58"/>
    </row>
    <row r="21" spans="1:8" ht="66" x14ac:dyDescent="0.3">
      <c r="A21" s="167">
        <v>15</v>
      </c>
      <c r="B21" s="168">
        <v>44169</v>
      </c>
      <c r="C21" s="167">
        <v>3501</v>
      </c>
      <c r="D21" s="169" t="s">
        <v>201</v>
      </c>
      <c r="E21" s="169" t="s">
        <v>202</v>
      </c>
      <c r="F21" s="170">
        <v>458.15</v>
      </c>
      <c r="G21" s="61"/>
      <c r="H21" s="58"/>
    </row>
    <row r="22" spans="1:8" ht="33" x14ac:dyDescent="0.3">
      <c r="A22" s="167">
        <v>16</v>
      </c>
      <c r="B22" s="168">
        <v>44169</v>
      </c>
      <c r="C22" s="167">
        <v>3502</v>
      </c>
      <c r="D22" s="169" t="s">
        <v>80</v>
      </c>
      <c r="E22" s="169" t="s">
        <v>203</v>
      </c>
      <c r="F22" s="170">
        <v>980</v>
      </c>
      <c r="G22" s="61"/>
      <c r="H22" s="61"/>
    </row>
    <row r="23" spans="1:8" ht="49.5" x14ac:dyDescent="0.3">
      <c r="A23" s="167">
        <v>17</v>
      </c>
      <c r="B23" s="168">
        <v>44169</v>
      </c>
      <c r="C23" s="167">
        <v>3503</v>
      </c>
      <c r="D23" s="169" t="s">
        <v>199</v>
      </c>
      <c r="E23" s="169" t="s">
        <v>204</v>
      </c>
      <c r="F23" s="170">
        <v>60.53</v>
      </c>
      <c r="G23" s="61"/>
      <c r="H23" s="61"/>
    </row>
    <row r="24" spans="1:8" ht="33" x14ac:dyDescent="0.3">
      <c r="A24" s="167">
        <v>18</v>
      </c>
      <c r="B24" s="168">
        <v>44173</v>
      </c>
      <c r="C24" s="167">
        <v>3607</v>
      </c>
      <c r="D24" s="169" t="s">
        <v>205</v>
      </c>
      <c r="E24" s="169" t="s">
        <v>206</v>
      </c>
      <c r="F24" s="170">
        <v>2915.5</v>
      </c>
      <c r="G24" s="61"/>
      <c r="H24" s="61"/>
    </row>
    <row r="25" spans="1:8" ht="33" x14ac:dyDescent="0.3">
      <c r="A25" s="167">
        <v>19</v>
      </c>
      <c r="B25" s="168">
        <v>44173</v>
      </c>
      <c r="C25" s="167">
        <v>3608</v>
      </c>
      <c r="D25" s="169" t="s">
        <v>207</v>
      </c>
      <c r="E25" s="169" t="s">
        <v>208</v>
      </c>
      <c r="F25" s="170">
        <v>4908.75</v>
      </c>
      <c r="G25" s="61"/>
      <c r="H25" s="61"/>
    </row>
    <row r="26" spans="1:8" ht="33" x14ac:dyDescent="0.3">
      <c r="A26" s="167">
        <v>20</v>
      </c>
      <c r="B26" s="168">
        <v>44173</v>
      </c>
      <c r="C26" s="167">
        <v>3609</v>
      </c>
      <c r="D26" s="169" t="s">
        <v>209</v>
      </c>
      <c r="E26" s="169" t="s">
        <v>210</v>
      </c>
      <c r="F26" s="170">
        <v>3929.6</v>
      </c>
      <c r="G26" s="61"/>
      <c r="H26" s="60"/>
    </row>
    <row r="27" spans="1:8" ht="49.5" x14ac:dyDescent="0.3">
      <c r="A27" s="167">
        <v>21</v>
      </c>
      <c r="B27" s="168">
        <v>44173</v>
      </c>
      <c r="C27" s="167">
        <v>3610</v>
      </c>
      <c r="D27" s="169" t="s">
        <v>199</v>
      </c>
      <c r="E27" s="169" t="s">
        <v>211</v>
      </c>
      <c r="F27" s="170">
        <v>38462.67</v>
      </c>
      <c r="G27" s="58"/>
      <c r="H27" s="58"/>
    </row>
    <row r="28" spans="1:8" ht="66" x14ac:dyDescent="0.3">
      <c r="A28" s="167">
        <v>22</v>
      </c>
      <c r="B28" s="168">
        <v>44173</v>
      </c>
      <c r="C28" s="167">
        <v>3611</v>
      </c>
      <c r="D28" s="169" t="s">
        <v>74</v>
      </c>
      <c r="E28" s="169" t="s">
        <v>212</v>
      </c>
      <c r="F28" s="170">
        <v>1037</v>
      </c>
      <c r="G28" s="59"/>
      <c r="H28" s="52"/>
    </row>
    <row r="29" spans="1:8" ht="49.5" x14ac:dyDescent="0.3">
      <c r="A29" s="167">
        <v>23</v>
      </c>
      <c r="B29" s="168">
        <v>44173</v>
      </c>
      <c r="C29" s="167">
        <v>3615</v>
      </c>
      <c r="D29" s="169" t="s">
        <v>91</v>
      </c>
      <c r="E29" s="169" t="s">
        <v>213</v>
      </c>
      <c r="F29" s="170">
        <v>43.67</v>
      </c>
      <c r="G29" s="58"/>
      <c r="H29" s="52"/>
    </row>
    <row r="30" spans="1:8" ht="66" x14ac:dyDescent="0.3">
      <c r="A30" s="167">
        <v>24</v>
      </c>
      <c r="B30" s="168">
        <v>44174</v>
      </c>
      <c r="C30" s="167">
        <v>2003</v>
      </c>
      <c r="D30" s="169" t="s">
        <v>122</v>
      </c>
      <c r="E30" s="169" t="s">
        <v>214</v>
      </c>
      <c r="F30" s="170">
        <v>-556.15</v>
      </c>
      <c r="G30" s="59"/>
      <c r="H30" s="52"/>
    </row>
    <row r="31" spans="1:8" ht="49.5" x14ac:dyDescent="0.3">
      <c r="A31" s="167">
        <v>25</v>
      </c>
      <c r="B31" s="168">
        <v>44174</v>
      </c>
      <c r="C31" s="167">
        <v>3507</v>
      </c>
      <c r="D31" s="169" t="s">
        <v>122</v>
      </c>
      <c r="E31" s="169" t="s">
        <v>215</v>
      </c>
      <c r="F31" s="170">
        <v>-408</v>
      </c>
      <c r="G31" s="59"/>
      <c r="H31" s="52"/>
    </row>
    <row r="32" spans="1:8" ht="66" x14ac:dyDescent="0.3">
      <c r="A32" s="167">
        <v>26</v>
      </c>
      <c r="B32" s="168">
        <v>44174</v>
      </c>
      <c r="C32" s="167">
        <v>3597</v>
      </c>
      <c r="D32" s="169" t="s">
        <v>216</v>
      </c>
      <c r="E32" s="169" t="s">
        <v>217</v>
      </c>
      <c r="F32" s="170">
        <v>998</v>
      </c>
      <c r="G32" s="59"/>
      <c r="H32" s="52"/>
    </row>
    <row r="33" spans="1:8" ht="49.5" x14ac:dyDescent="0.3">
      <c r="A33" s="167">
        <v>27</v>
      </c>
      <c r="B33" s="168">
        <v>44174</v>
      </c>
      <c r="C33" s="167">
        <v>3598</v>
      </c>
      <c r="D33" s="169" t="s">
        <v>81</v>
      </c>
      <c r="E33" s="169" t="s">
        <v>218</v>
      </c>
      <c r="F33" s="170">
        <v>2582.3000000000002</v>
      </c>
      <c r="G33" s="59"/>
      <c r="H33" s="52"/>
    </row>
    <row r="34" spans="1:8" ht="49.5" x14ac:dyDescent="0.3">
      <c r="A34" s="167">
        <v>28</v>
      </c>
      <c r="B34" s="168">
        <v>44174</v>
      </c>
      <c r="C34" s="167">
        <v>3599</v>
      </c>
      <c r="D34" s="169" t="s">
        <v>131</v>
      </c>
      <c r="E34" s="169" t="s">
        <v>219</v>
      </c>
      <c r="F34" s="170">
        <v>389</v>
      </c>
      <c r="G34" s="58"/>
      <c r="H34" s="52"/>
    </row>
    <row r="35" spans="1:8" ht="49.5" x14ac:dyDescent="0.3">
      <c r="A35" s="167">
        <v>29</v>
      </c>
      <c r="B35" s="168">
        <v>44174</v>
      </c>
      <c r="C35" s="167">
        <v>3600</v>
      </c>
      <c r="D35" s="169" t="s">
        <v>220</v>
      </c>
      <c r="E35" s="169" t="s">
        <v>221</v>
      </c>
      <c r="F35" s="170">
        <v>1190</v>
      </c>
      <c r="G35" s="59"/>
      <c r="H35" s="52"/>
    </row>
    <row r="36" spans="1:8" ht="49.5" x14ac:dyDescent="0.3">
      <c r="A36" s="167">
        <v>30</v>
      </c>
      <c r="B36" s="168">
        <v>44174</v>
      </c>
      <c r="C36" s="167">
        <v>3601</v>
      </c>
      <c r="D36" s="169" t="s">
        <v>128</v>
      </c>
      <c r="E36" s="169" t="s">
        <v>222</v>
      </c>
      <c r="F36" s="170">
        <v>7889.7</v>
      </c>
      <c r="G36" s="59"/>
      <c r="H36" s="52"/>
    </row>
    <row r="37" spans="1:8" ht="66" x14ac:dyDescent="0.3">
      <c r="A37" s="167">
        <v>31</v>
      </c>
      <c r="B37" s="168">
        <v>44174</v>
      </c>
      <c r="C37" s="167">
        <v>3602</v>
      </c>
      <c r="D37" s="169" t="s">
        <v>223</v>
      </c>
      <c r="E37" s="169" t="s">
        <v>224</v>
      </c>
      <c r="F37" s="170">
        <v>711</v>
      </c>
      <c r="G37" s="59"/>
      <c r="H37" s="52"/>
    </row>
    <row r="38" spans="1:8" ht="49.5" x14ac:dyDescent="0.3">
      <c r="A38" s="167">
        <v>32</v>
      </c>
      <c r="B38" s="168">
        <v>44174</v>
      </c>
      <c r="C38" s="167">
        <v>3603</v>
      </c>
      <c r="D38" s="169" t="s">
        <v>223</v>
      </c>
      <c r="E38" s="169" t="s">
        <v>225</v>
      </c>
      <c r="F38" s="170">
        <v>1326.03</v>
      </c>
      <c r="G38" s="59"/>
      <c r="H38" s="52"/>
    </row>
    <row r="39" spans="1:8" ht="33" x14ac:dyDescent="0.3">
      <c r="A39" s="167">
        <v>33</v>
      </c>
      <c r="B39" s="168">
        <v>44175</v>
      </c>
      <c r="C39" s="167">
        <v>318</v>
      </c>
      <c r="D39" s="169" t="s">
        <v>226</v>
      </c>
      <c r="E39" s="169" t="s">
        <v>227</v>
      </c>
      <c r="F39" s="170">
        <v>500</v>
      </c>
      <c r="G39" s="59"/>
      <c r="H39" s="52"/>
    </row>
    <row r="40" spans="1:8" ht="33" x14ac:dyDescent="0.3">
      <c r="A40" s="167">
        <v>34</v>
      </c>
      <c r="B40" s="168">
        <v>44175</v>
      </c>
      <c r="C40" s="167">
        <v>319</v>
      </c>
      <c r="D40" s="169" t="s">
        <v>226</v>
      </c>
      <c r="E40" s="169" t="s">
        <v>227</v>
      </c>
      <c r="F40" s="170">
        <v>98.85</v>
      </c>
      <c r="G40" s="59"/>
      <c r="H40" s="52"/>
    </row>
    <row r="41" spans="1:8" ht="66" x14ac:dyDescent="0.3">
      <c r="A41" s="167">
        <v>35</v>
      </c>
      <c r="B41" s="168">
        <v>44175</v>
      </c>
      <c r="C41" s="167">
        <v>1994</v>
      </c>
      <c r="D41" s="169" t="s">
        <v>122</v>
      </c>
      <c r="E41" s="169" t="s">
        <v>228</v>
      </c>
      <c r="F41" s="170">
        <v>-629.03</v>
      </c>
      <c r="G41" s="59"/>
      <c r="H41" s="52"/>
    </row>
    <row r="42" spans="1:8" ht="33" x14ac:dyDescent="0.3">
      <c r="A42" s="167">
        <v>36</v>
      </c>
      <c r="B42" s="168">
        <v>44175</v>
      </c>
      <c r="C42" s="167">
        <v>3643</v>
      </c>
      <c r="D42" s="169" t="s">
        <v>229</v>
      </c>
      <c r="E42" s="169" t="s">
        <v>230</v>
      </c>
      <c r="F42" s="170">
        <v>217.1</v>
      </c>
      <c r="G42" s="59"/>
      <c r="H42" s="52"/>
    </row>
    <row r="43" spans="1:8" ht="33" x14ac:dyDescent="0.3">
      <c r="A43" s="167">
        <v>37</v>
      </c>
      <c r="B43" s="168">
        <v>44175</v>
      </c>
      <c r="C43" s="167">
        <v>3644</v>
      </c>
      <c r="D43" s="169" t="s">
        <v>74</v>
      </c>
      <c r="E43" s="169" t="s">
        <v>231</v>
      </c>
      <c r="F43" s="170">
        <v>427</v>
      </c>
      <c r="G43" s="59"/>
      <c r="H43" s="52"/>
    </row>
    <row r="44" spans="1:8" ht="49.5" x14ac:dyDescent="0.3">
      <c r="A44" s="167">
        <v>38</v>
      </c>
      <c r="B44" s="168">
        <v>44175</v>
      </c>
      <c r="C44" s="167">
        <v>3645</v>
      </c>
      <c r="D44" s="169" t="s">
        <v>74</v>
      </c>
      <c r="E44" s="169" t="s">
        <v>232</v>
      </c>
      <c r="F44" s="170">
        <v>244</v>
      </c>
      <c r="G44" s="59"/>
      <c r="H44" s="52"/>
    </row>
    <row r="45" spans="1:8" ht="66" x14ac:dyDescent="0.3">
      <c r="A45" s="167">
        <v>39</v>
      </c>
      <c r="B45" s="168">
        <v>44175</v>
      </c>
      <c r="C45" s="167">
        <v>3646</v>
      </c>
      <c r="D45" s="169" t="s">
        <v>233</v>
      </c>
      <c r="E45" s="169" t="s">
        <v>234</v>
      </c>
      <c r="F45" s="170">
        <v>13048.35</v>
      </c>
      <c r="G45" s="58"/>
      <c r="H45" s="52"/>
    </row>
    <row r="46" spans="1:8" ht="49.5" x14ac:dyDescent="0.3">
      <c r="A46" s="167">
        <v>40</v>
      </c>
      <c r="B46" s="168">
        <v>44175</v>
      </c>
      <c r="C46" s="167">
        <v>3647</v>
      </c>
      <c r="D46" s="169" t="s">
        <v>78</v>
      </c>
      <c r="E46" s="169" t="s">
        <v>235</v>
      </c>
      <c r="F46" s="170">
        <v>294.52999999999997</v>
      </c>
      <c r="G46" s="59"/>
      <c r="H46" s="52"/>
    </row>
    <row r="47" spans="1:8" ht="49.5" x14ac:dyDescent="0.3">
      <c r="A47" s="167">
        <v>41</v>
      </c>
      <c r="B47" s="168">
        <v>44176</v>
      </c>
      <c r="C47" s="167">
        <v>3669</v>
      </c>
      <c r="D47" s="169" t="s">
        <v>72</v>
      </c>
      <c r="E47" s="169" t="s">
        <v>236</v>
      </c>
      <c r="F47" s="170">
        <v>110</v>
      </c>
      <c r="G47" s="59"/>
      <c r="H47" s="52"/>
    </row>
    <row r="48" spans="1:8" ht="33" x14ac:dyDescent="0.3">
      <c r="A48" s="167">
        <v>42</v>
      </c>
      <c r="B48" s="168">
        <v>44179</v>
      </c>
      <c r="C48" s="167">
        <v>3666</v>
      </c>
      <c r="D48" s="169" t="s">
        <v>79</v>
      </c>
      <c r="E48" s="169" t="s">
        <v>237</v>
      </c>
      <c r="F48" s="170">
        <v>191.6</v>
      </c>
      <c r="G48" s="59"/>
      <c r="H48" s="52"/>
    </row>
    <row r="49" spans="1:8" ht="49.5" x14ac:dyDescent="0.3">
      <c r="A49" s="167">
        <v>43</v>
      </c>
      <c r="B49" s="168">
        <v>44179</v>
      </c>
      <c r="C49" s="167">
        <v>3667</v>
      </c>
      <c r="D49" s="169" t="s">
        <v>128</v>
      </c>
      <c r="E49" s="169" t="s">
        <v>238</v>
      </c>
      <c r="F49" s="170">
        <v>7889.7</v>
      </c>
      <c r="G49" s="59"/>
      <c r="H49" s="52"/>
    </row>
    <row r="50" spans="1:8" ht="66" x14ac:dyDescent="0.3">
      <c r="A50" s="167">
        <v>44</v>
      </c>
      <c r="B50" s="168">
        <v>44180</v>
      </c>
      <c r="C50" s="167">
        <v>1537</v>
      </c>
      <c r="D50" s="169" t="s">
        <v>122</v>
      </c>
      <c r="E50" s="169" t="s">
        <v>239</v>
      </c>
      <c r="F50" s="170">
        <v>-556.15</v>
      </c>
      <c r="G50" s="59"/>
      <c r="H50" s="52"/>
    </row>
    <row r="51" spans="1:8" ht="66" x14ac:dyDescent="0.3">
      <c r="A51" s="167">
        <v>45</v>
      </c>
      <c r="B51" s="168">
        <v>44180</v>
      </c>
      <c r="C51" s="167">
        <v>2059</v>
      </c>
      <c r="D51" s="169" t="s">
        <v>122</v>
      </c>
      <c r="E51" s="169" t="s">
        <v>240</v>
      </c>
      <c r="F51" s="170">
        <v>-685.27</v>
      </c>
      <c r="G51" s="59"/>
      <c r="H51" s="52"/>
    </row>
    <row r="52" spans="1:8" ht="33" x14ac:dyDescent="0.3">
      <c r="A52" s="167">
        <v>46</v>
      </c>
      <c r="B52" s="168">
        <v>44181</v>
      </c>
      <c r="C52" s="167">
        <v>325</v>
      </c>
      <c r="D52" s="169" t="s">
        <v>72</v>
      </c>
      <c r="E52" s="169" t="s">
        <v>241</v>
      </c>
      <c r="F52" s="170">
        <v>-22.66</v>
      </c>
      <c r="G52" s="59"/>
      <c r="H52" s="52"/>
    </row>
    <row r="53" spans="1:8" ht="49.5" x14ac:dyDescent="0.3">
      <c r="A53" s="167">
        <v>47</v>
      </c>
      <c r="B53" s="168">
        <v>44181</v>
      </c>
      <c r="C53" s="167">
        <v>5304</v>
      </c>
      <c r="D53" s="169" t="s">
        <v>122</v>
      </c>
      <c r="E53" s="169" t="s">
        <v>242</v>
      </c>
      <c r="F53" s="170">
        <v>-6.04</v>
      </c>
      <c r="G53" s="59"/>
      <c r="H53" s="52"/>
    </row>
    <row r="54" spans="1:8" ht="66" x14ac:dyDescent="0.3">
      <c r="A54" s="167">
        <v>48</v>
      </c>
      <c r="B54" s="168">
        <v>44181</v>
      </c>
      <c r="C54" s="167">
        <v>5305</v>
      </c>
      <c r="D54" s="169" t="s">
        <v>122</v>
      </c>
      <c r="E54" s="169" t="s">
        <v>243</v>
      </c>
      <c r="F54" s="170">
        <v>-1591.15</v>
      </c>
      <c r="G54" s="59"/>
      <c r="H54" s="52"/>
    </row>
    <row r="55" spans="1:8" ht="49.5" x14ac:dyDescent="0.3">
      <c r="A55" s="167">
        <v>49</v>
      </c>
      <c r="B55" s="168">
        <v>44181</v>
      </c>
      <c r="C55" s="167">
        <v>5305</v>
      </c>
      <c r="D55" s="169" t="s">
        <v>122</v>
      </c>
      <c r="E55" s="169" t="s">
        <v>244</v>
      </c>
      <c r="F55" s="170">
        <v>-476.81</v>
      </c>
      <c r="G55" s="59"/>
      <c r="H55" s="52"/>
    </row>
    <row r="56" spans="1:8" ht="66" x14ac:dyDescent="0.3">
      <c r="A56" s="167">
        <v>50</v>
      </c>
      <c r="B56" s="168">
        <v>44181</v>
      </c>
      <c r="C56" s="167">
        <v>5306</v>
      </c>
      <c r="D56" s="169" t="s">
        <v>122</v>
      </c>
      <c r="E56" s="169" t="s">
        <v>245</v>
      </c>
      <c r="F56" s="170">
        <v>-3959.76</v>
      </c>
      <c r="G56" s="59"/>
      <c r="H56" s="52"/>
    </row>
    <row r="57" spans="1:8" ht="82.5" x14ac:dyDescent="0.3">
      <c r="A57" s="167">
        <v>51</v>
      </c>
      <c r="B57" s="168">
        <v>44181</v>
      </c>
      <c r="C57" s="167">
        <v>3833</v>
      </c>
      <c r="D57" s="169" t="s">
        <v>246</v>
      </c>
      <c r="E57" s="169" t="s">
        <v>247</v>
      </c>
      <c r="F57" s="170">
        <v>50</v>
      </c>
      <c r="G57" s="59"/>
      <c r="H57" s="52"/>
    </row>
    <row r="58" spans="1:8" ht="33" x14ac:dyDescent="0.3">
      <c r="A58" s="167">
        <v>52</v>
      </c>
      <c r="B58" s="168">
        <v>44181</v>
      </c>
      <c r="C58" s="167">
        <v>3834</v>
      </c>
      <c r="D58" s="169" t="s">
        <v>77</v>
      </c>
      <c r="E58" s="169" t="s">
        <v>248</v>
      </c>
      <c r="F58" s="170">
        <v>15866.67</v>
      </c>
      <c r="G58" s="52"/>
      <c r="H58" s="52"/>
    </row>
    <row r="59" spans="1:8" ht="33" x14ac:dyDescent="0.3">
      <c r="A59" s="167">
        <v>53</v>
      </c>
      <c r="B59" s="168">
        <v>44181</v>
      </c>
      <c r="C59" s="167">
        <v>3835</v>
      </c>
      <c r="D59" s="169" t="s">
        <v>77</v>
      </c>
      <c r="E59" s="169" t="s">
        <v>249</v>
      </c>
      <c r="F59" s="170">
        <v>15866.67</v>
      </c>
      <c r="G59" s="52"/>
      <c r="H59" s="52"/>
    </row>
    <row r="60" spans="1:8" ht="49.5" x14ac:dyDescent="0.3">
      <c r="A60" s="167">
        <v>54</v>
      </c>
      <c r="B60" s="168">
        <v>44181</v>
      </c>
      <c r="C60" s="167">
        <v>3836</v>
      </c>
      <c r="D60" s="171" t="s">
        <v>250</v>
      </c>
      <c r="E60" s="169" t="s">
        <v>251</v>
      </c>
      <c r="F60" s="170">
        <v>6918.21</v>
      </c>
      <c r="G60" s="52"/>
      <c r="H60" s="52"/>
    </row>
    <row r="61" spans="1:8" ht="66" x14ac:dyDescent="0.3">
      <c r="A61" s="167">
        <v>55</v>
      </c>
      <c r="B61" s="168">
        <v>44181</v>
      </c>
      <c r="C61" s="167">
        <v>3837</v>
      </c>
      <c r="D61" s="169" t="s">
        <v>252</v>
      </c>
      <c r="E61" s="169" t="s">
        <v>253</v>
      </c>
      <c r="F61" s="170">
        <v>3661.63</v>
      </c>
      <c r="G61" s="52"/>
      <c r="H61" s="52"/>
    </row>
    <row r="62" spans="1:8" ht="66" x14ac:dyDescent="0.3">
      <c r="A62" s="167">
        <v>56</v>
      </c>
      <c r="B62" s="168">
        <v>44181</v>
      </c>
      <c r="C62" s="167">
        <v>3838</v>
      </c>
      <c r="D62" s="169" t="s">
        <v>252</v>
      </c>
      <c r="E62" s="169" t="s">
        <v>254</v>
      </c>
      <c r="F62" s="170">
        <v>567.64</v>
      </c>
      <c r="G62" s="52"/>
      <c r="H62" s="52"/>
    </row>
    <row r="63" spans="1:8" ht="66" x14ac:dyDescent="0.3">
      <c r="A63" s="167">
        <v>57</v>
      </c>
      <c r="B63" s="168">
        <v>44181</v>
      </c>
      <c r="C63" s="167">
        <v>3839</v>
      </c>
      <c r="D63" s="169" t="s">
        <v>252</v>
      </c>
      <c r="E63" s="169" t="s">
        <v>255</v>
      </c>
      <c r="F63" s="170">
        <v>1410.77</v>
      </c>
      <c r="G63" s="52"/>
      <c r="H63" s="52"/>
    </row>
    <row r="64" spans="1:8" ht="66" x14ac:dyDescent="0.3">
      <c r="A64" s="167">
        <v>58</v>
      </c>
      <c r="B64" s="168">
        <v>44182</v>
      </c>
      <c r="C64" s="167">
        <v>3845</v>
      </c>
      <c r="D64" s="169" t="s">
        <v>201</v>
      </c>
      <c r="E64" s="169" t="s">
        <v>256</v>
      </c>
      <c r="F64" s="170">
        <v>392.7</v>
      </c>
      <c r="G64" s="52"/>
      <c r="H64" s="52"/>
    </row>
    <row r="65" spans="1:8" ht="33" x14ac:dyDescent="0.3">
      <c r="A65" s="167">
        <v>59</v>
      </c>
      <c r="B65" s="168">
        <v>44182</v>
      </c>
      <c r="C65" s="167">
        <v>3846</v>
      </c>
      <c r="D65" s="169" t="s">
        <v>207</v>
      </c>
      <c r="E65" s="169" t="s">
        <v>257</v>
      </c>
      <c r="F65" s="170">
        <v>4879</v>
      </c>
      <c r="G65" s="52"/>
      <c r="H65" s="52"/>
    </row>
    <row r="66" spans="1:8" ht="33" x14ac:dyDescent="0.3">
      <c r="A66" s="167">
        <v>60</v>
      </c>
      <c r="B66" s="168">
        <v>44182</v>
      </c>
      <c r="C66" s="167">
        <v>3847</v>
      </c>
      <c r="D66" s="169" t="s">
        <v>186</v>
      </c>
      <c r="E66" s="169" t="s">
        <v>258</v>
      </c>
      <c r="F66" s="170">
        <v>414</v>
      </c>
      <c r="G66" s="52"/>
      <c r="H66" s="52"/>
    </row>
    <row r="67" spans="1:8" x14ac:dyDescent="0.3">
      <c r="A67" s="167">
        <v>61</v>
      </c>
      <c r="B67" s="168">
        <v>44182</v>
      </c>
      <c r="C67" s="167">
        <v>3848</v>
      </c>
      <c r="D67" s="169" t="s">
        <v>259</v>
      </c>
      <c r="E67" s="169" t="s">
        <v>260</v>
      </c>
      <c r="F67" s="170">
        <v>4337.58</v>
      </c>
      <c r="G67" s="52"/>
      <c r="H67" s="52"/>
    </row>
    <row r="68" spans="1:8" x14ac:dyDescent="0.3">
      <c r="A68" s="167">
        <v>62</v>
      </c>
      <c r="B68" s="168">
        <v>44182</v>
      </c>
      <c r="C68" s="167">
        <v>3849</v>
      </c>
      <c r="D68" s="169" t="s">
        <v>259</v>
      </c>
      <c r="E68" s="169" t="s">
        <v>261</v>
      </c>
      <c r="F68" s="170">
        <v>264</v>
      </c>
      <c r="G68" s="52"/>
      <c r="H68" s="52"/>
    </row>
    <row r="69" spans="1:8" ht="49.5" x14ac:dyDescent="0.3">
      <c r="A69" s="167">
        <v>63</v>
      </c>
      <c r="B69" s="168">
        <v>44182</v>
      </c>
      <c r="C69" s="167">
        <v>3850</v>
      </c>
      <c r="D69" s="169" t="s">
        <v>262</v>
      </c>
      <c r="E69" s="169" t="s">
        <v>263</v>
      </c>
      <c r="F69" s="170">
        <v>1183.18</v>
      </c>
      <c r="G69" s="52"/>
      <c r="H69" s="52"/>
    </row>
    <row r="70" spans="1:8" ht="33" x14ac:dyDescent="0.3">
      <c r="A70" s="167">
        <v>64</v>
      </c>
      <c r="B70" s="168">
        <v>44182</v>
      </c>
      <c r="C70" s="167">
        <v>3851</v>
      </c>
      <c r="D70" s="171" t="s">
        <v>132</v>
      </c>
      <c r="E70" s="169" t="s">
        <v>264</v>
      </c>
      <c r="F70" s="170">
        <v>9795.1299999999992</v>
      </c>
      <c r="G70" s="52"/>
      <c r="H70" s="52"/>
    </row>
    <row r="71" spans="1:8" ht="82.5" x14ac:dyDescent="0.3">
      <c r="A71" s="167">
        <v>65</v>
      </c>
      <c r="B71" s="168">
        <v>44182</v>
      </c>
      <c r="C71" s="167">
        <v>3852</v>
      </c>
      <c r="D71" s="169" t="s">
        <v>265</v>
      </c>
      <c r="E71" s="169" t="s">
        <v>266</v>
      </c>
      <c r="F71" s="170">
        <v>10085.9</v>
      </c>
      <c r="G71" s="52"/>
      <c r="H71" s="52"/>
    </row>
    <row r="72" spans="1:8" ht="33" x14ac:dyDescent="0.3">
      <c r="A72" s="167">
        <v>66</v>
      </c>
      <c r="B72" s="168">
        <v>44182</v>
      </c>
      <c r="C72" s="167">
        <v>3853</v>
      </c>
      <c r="D72" s="169" t="s">
        <v>267</v>
      </c>
      <c r="E72" s="169" t="s">
        <v>268</v>
      </c>
      <c r="F72" s="170">
        <v>500</v>
      </c>
      <c r="G72" s="52"/>
      <c r="H72" s="52"/>
    </row>
    <row r="73" spans="1:8" ht="33" x14ac:dyDescent="0.3">
      <c r="A73" s="167">
        <v>67</v>
      </c>
      <c r="B73" s="172">
        <v>44182</v>
      </c>
      <c r="C73" s="167">
        <v>3854</v>
      </c>
      <c r="D73" s="171" t="s">
        <v>76</v>
      </c>
      <c r="E73" s="169" t="s">
        <v>269</v>
      </c>
      <c r="F73" s="170">
        <v>2597.69</v>
      </c>
      <c r="G73" s="52"/>
      <c r="H73" s="52"/>
    </row>
    <row r="74" spans="1:8" ht="33" x14ac:dyDescent="0.3">
      <c r="A74" s="167">
        <v>68</v>
      </c>
      <c r="B74" s="168">
        <v>44182</v>
      </c>
      <c r="C74" s="167">
        <v>3855</v>
      </c>
      <c r="D74" s="171" t="s">
        <v>76</v>
      </c>
      <c r="E74" s="169" t="s">
        <v>270</v>
      </c>
      <c r="F74" s="170">
        <v>249.63</v>
      </c>
      <c r="G74" s="52"/>
      <c r="H74" s="52"/>
    </row>
    <row r="75" spans="1:8" ht="33" x14ac:dyDescent="0.3">
      <c r="A75" s="167">
        <v>69</v>
      </c>
      <c r="B75" s="168">
        <v>44182</v>
      </c>
      <c r="C75" s="167">
        <v>3856</v>
      </c>
      <c r="D75" s="173" t="s">
        <v>79</v>
      </c>
      <c r="E75" s="169" t="s">
        <v>271</v>
      </c>
      <c r="F75" s="170">
        <v>57.17</v>
      </c>
      <c r="G75" s="52"/>
      <c r="H75" s="52"/>
    </row>
    <row r="76" spans="1:8" ht="33" x14ac:dyDescent="0.3">
      <c r="A76" s="167">
        <v>70</v>
      </c>
      <c r="B76" s="168">
        <v>44182</v>
      </c>
      <c r="C76" s="167">
        <v>3857</v>
      </c>
      <c r="D76" s="173" t="s">
        <v>272</v>
      </c>
      <c r="E76" s="169" t="s">
        <v>273</v>
      </c>
      <c r="F76" s="170">
        <v>3273.45</v>
      </c>
      <c r="G76" s="52"/>
      <c r="H76" s="52"/>
    </row>
    <row r="77" spans="1:8" ht="33" x14ac:dyDescent="0.3">
      <c r="A77" s="167">
        <v>71</v>
      </c>
      <c r="B77" s="168">
        <v>44182</v>
      </c>
      <c r="C77" s="167">
        <v>3858</v>
      </c>
      <c r="D77" s="173" t="s">
        <v>274</v>
      </c>
      <c r="E77" s="169" t="s">
        <v>275</v>
      </c>
      <c r="F77" s="170">
        <v>6473.6</v>
      </c>
      <c r="G77" s="52"/>
      <c r="H77" s="52"/>
    </row>
    <row r="78" spans="1:8" ht="49.5" x14ac:dyDescent="0.3">
      <c r="A78" s="167">
        <v>72</v>
      </c>
      <c r="B78" s="168">
        <v>44182</v>
      </c>
      <c r="C78" s="167">
        <v>3859</v>
      </c>
      <c r="D78" s="173" t="s">
        <v>276</v>
      </c>
      <c r="E78" s="169" t="s">
        <v>277</v>
      </c>
      <c r="F78" s="170">
        <v>1416.1</v>
      </c>
      <c r="G78" s="52"/>
      <c r="H78" s="52"/>
    </row>
    <row r="79" spans="1:8" ht="49.5" x14ac:dyDescent="0.3">
      <c r="A79" s="167">
        <v>73</v>
      </c>
      <c r="B79" s="168">
        <v>44182</v>
      </c>
      <c r="C79" s="167">
        <v>3877</v>
      </c>
      <c r="D79" s="173" t="s">
        <v>278</v>
      </c>
      <c r="E79" s="169" t="s">
        <v>279</v>
      </c>
      <c r="F79" s="170">
        <v>632.80999999999995</v>
      </c>
      <c r="G79" s="52"/>
      <c r="H79" s="52"/>
    </row>
    <row r="80" spans="1:8" ht="33" x14ac:dyDescent="0.3">
      <c r="A80" s="167">
        <v>74</v>
      </c>
      <c r="B80" s="168">
        <v>44183</v>
      </c>
      <c r="C80" s="167">
        <v>3880</v>
      </c>
      <c r="D80" s="173" t="s">
        <v>186</v>
      </c>
      <c r="E80" s="169" t="s">
        <v>280</v>
      </c>
      <c r="F80" s="170">
        <v>536.69000000000005</v>
      </c>
      <c r="G80" s="52"/>
      <c r="H80" s="52"/>
    </row>
    <row r="81" spans="1:8" ht="33" x14ac:dyDescent="0.3">
      <c r="A81" s="167">
        <v>75</v>
      </c>
      <c r="B81" s="168">
        <v>44183</v>
      </c>
      <c r="C81" s="167">
        <v>3881</v>
      </c>
      <c r="D81" s="173" t="s">
        <v>281</v>
      </c>
      <c r="E81" s="169" t="s">
        <v>282</v>
      </c>
      <c r="F81" s="170">
        <v>6395.31</v>
      </c>
      <c r="G81" s="52"/>
      <c r="H81" s="52"/>
    </row>
    <row r="82" spans="1:8" ht="33" x14ac:dyDescent="0.3">
      <c r="A82" s="167">
        <v>76</v>
      </c>
      <c r="B82" s="168">
        <v>44183</v>
      </c>
      <c r="C82" s="167">
        <v>3882</v>
      </c>
      <c r="D82" s="173" t="s">
        <v>283</v>
      </c>
      <c r="E82" s="169" t="s">
        <v>284</v>
      </c>
      <c r="F82" s="170">
        <v>251.12</v>
      </c>
      <c r="G82" s="52"/>
      <c r="H82" s="52"/>
    </row>
    <row r="83" spans="1:8" ht="66" x14ac:dyDescent="0.3">
      <c r="A83" s="167">
        <v>77</v>
      </c>
      <c r="B83" s="168">
        <v>44183</v>
      </c>
      <c r="C83" s="167">
        <v>3883</v>
      </c>
      <c r="D83" s="173" t="s">
        <v>133</v>
      </c>
      <c r="E83" s="169" t="s">
        <v>285</v>
      </c>
      <c r="F83" s="170">
        <v>312.38</v>
      </c>
      <c r="G83" s="52"/>
      <c r="H83" s="52"/>
    </row>
    <row r="84" spans="1:8" ht="66" x14ac:dyDescent="0.3">
      <c r="A84" s="167">
        <v>78</v>
      </c>
      <c r="B84" s="168">
        <v>44183</v>
      </c>
      <c r="C84" s="167">
        <v>3884</v>
      </c>
      <c r="D84" s="173" t="s">
        <v>134</v>
      </c>
      <c r="E84" s="169" t="s">
        <v>286</v>
      </c>
      <c r="F84" s="170">
        <v>2261</v>
      </c>
      <c r="G84" s="52"/>
      <c r="H84" s="52"/>
    </row>
    <row r="85" spans="1:8" ht="33" x14ac:dyDescent="0.3">
      <c r="A85" s="167">
        <v>79</v>
      </c>
      <c r="B85" s="168">
        <v>44183</v>
      </c>
      <c r="C85" s="167">
        <v>3885</v>
      </c>
      <c r="D85" s="173" t="s">
        <v>287</v>
      </c>
      <c r="E85" s="169" t="s">
        <v>288</v>
      </c>
      <c r="F85" s="170">
        <v>6599.1</v>
      </c>
      <c r="G85" s="52"/>
      <c r="H85" s="52"/>
    </row>
    <row r="86" spans="1:8" ht="33" x14ac:dyDescent="0.3">
      <c r="A86" s="167">
        <v>80</v>
      </c>
      <c r="B86" s="168">
        <v>44183</v>
      </c>
      <c r="C86" s="167">
        <v>3886</v>
      </c>
      <c r="D86" s="173" t="s">
        <v>287</v>
      </c>
      <c r="E86" s="169" t="s">
        <v>289</v>
      </c>
      <c r="F86" s="170">
        <v>470.67</v>
      </c>
      <c r="G86" s="58"/>
      <c r="H86" s="52"/>
    </row>
    <row r="87" spans="1:8" ht="66" x14ac:dyDescent="0.3">
      <c r="A87" s="167">
        <v>81</v>
      </c>
      <c r="B87" s="168">
        <v>44187</v>
      </c>
      <c r="C87" s="167">
        <v>2106</v>
      </c>
      <c r="D87" s="173" t="s">
        <v>122</v>
      </c>
      <c r="E87" s="169" t="s">
        <v>290</v>
      </c>
      <c r="F87" s="170">
        <v>-550.91999999999996</v>
      </c>
      <c r="G87" s="52"/>
      <c r="H87" s="52"/>
    </row>
    <row r="88" spans="1:8" ht="66" x14ac:dyDescent="0.3">
      <c r="A88" s="167">
        <v>82</v>
      </c>
      <c r="B88" s="168">
        <v>44187</v>
      </c>
      <c r="C88" s="167">
        <v>2107</v>
      </c>
      <c r="D88" s="173" t="s">
        <v>122</v>
      </c>
      <c r="E88" s="169" t="s">
        <v>291</v>
      </c>
      <c r="F88" s="170">
        <v>-556.15</v>
      </c>
      <c r="G88" s="52"/>
      <c r="H88" s="52"/>
    </row>
    <row r="89" spans="1:8" ht="33" x14ac:dyDescent="0.3">
      <c r="A89" s="167">
        <v>83</v>
      </c>
      <c r="B89" s="168">
        <v>44187</v>
      </c>
      <c r="C89" s="167">
        <v>3934</v>
      </c>
      <c r="D89" s="173" t="s">
        <v>122</v>
      </c>
      <c r="E89" s="169" t="s">
        <v>292</v>
      </c>
      <c r="F89" s="170">
        <v>-2947.21</v>
      </c>
      <c r="G89" s="52"/>
      <c r="H89" s="52"/>
    </row>
    <row r="90" spans="1:8" ht="33" x14ac:dyDescent="0.3">
      <c r="A90" s="167">
        <v>84</v>
      </c>
      <c r="B90" s="168">
        <v>44187</v>
      </c>
      <c r="C90" s="167">
        <v>3932</v>
      </c>
      <c r="D90" s="173" t="s">
        <v>283</v>
      </c>
      <c r="E90" s="169" t="s">
        <v>293</v>
      </c>
      <c r="F90" s="170">
        <v>125.02</v>
      </c>
      <c r="G90" s="52"/>
      <c r="H90" s="52"/>
    </row>
    <row r="91" spans="1:8" ht="49.5" x14ac:dyDescent="0.3">
      <c r="A91" s="167">
        <v>85</v>
      </c>
      <c r="B91" s="168">
        <v>44187</v>
      </c>
      <c r="C91" s="167">
        <v>3933</v>
      </c>
      <c r="D91" s="173" t="s">
        <v>199</v>
      </c>
      <c r="E91" s="169" t="s">
        <v>294</v>
      </c>
      <c r="F91" s="170">
        <v>12805.79</v>
      </c>
      <c r="G91" s="52"/>
      <c r="H91" s="52"/>
    </row>
    <row r="92" spans="1:8" ht="49.5" x14ac:dyDescent="0.3">
      <c r="A92" s="167">
        <v>86</v>
      </c>
      <c r="B92" s="168">
        <v>44187</v>
      </c>
      <c r="C92" s="167">
        <v>3934</v>
      </c>
      <c r="D92" s="173" t="s">
        <v>74</v>
      </c>
      <c r="E92" s="169" t="s">
        <v>295</v>
      </c>
      <c r="F92" s="170">
        <v>282.2</v>
      </c>
      <c r="G92" s="52"/>
      <c r="H92" s="52"/>
    </row>
    <row r="93" spans="1:8" ht="66" x14ac:dyDescent="0.3">
      <c r="A93" s="167">
        <v>87</v>
      </c>
      <c r="B93" s="168">
        <v>44187</v>
      </c>
      <c r="C93" s="167">
        <v>3935</v>
      </c>
      <c r="D93" s="173" t="s">
        <v>74</v>
      </c>
      <c r="E93" s="169" t="s">
        <v>296</v>
      </c>
      <c r="F93" s="170">
        <v>45.83</v>
      </c>
      <c r="G93" s="52"/>
      <c r="H93" s="52"/>
    </row>
    <row r="94" spans="1:8" x14ac:dyDescent="0.3">
      <c r="A94" s="167">
        <v>88</v>
      </c>
      <c r="B94" s="168">
        <v>44187</v>
      </c>
      <c r="C94" s="167">
        <v>3950</v>
      </c>
      <c r="D94" s="173" t="s">
        <v>126</v>
      </c>
      <c r="E94" s="169" t="s">
        <v>297</v>
      </c>
      <c r="F94" s="170">
        <v>52.4</v>
      </c>
      <c r="G94" s="52"/>
      <c r="H94" s="52"/>
    </row>
    <row r="95" spans="1:8" ht="66" x14ac:dyDescent="0.3">
      <c r="A95" s="167">
        <v>89</v>
      </c>
      <c r="B95" s="168">
        <v>44188</v>
      </c>
      <c r="C95" s="167">
        <v>3975</v>
      </c>
      <c r="D95" s="173" t="s">
        <v>78</v>
      </c>
      <c r="E95" s="169" t="s">
        <v>298</v>
      </c>
      <c r="F95" s="170">
        <v>294.52999999999997</v>
      </c>
      <c r="G95" s="52"/>
      <c r="H95" s="52"/>
    </row>
    <row r="96" spans="1:8" ht="49.5" x14ac:dyDescent="0.3">
      <c r="A96" s="167">
        <v>90</v>
      </c>
      <c r="B96" s="168">
        <v>44188</v>
      </c>
      <c r="C96" s="167">
        <v>3977</v>
      </c>
      <c r="D96" s="173" t="s">
        <v>299</v>
      </c>
      <c r="E96" s="169" t="s">
        <v>300</v>
      </c>
      <c r="F96" s="170">
        <v>45.87</v>
      </c>
      <c r="G96" s="52"/>
      <c r="H96" s="52"/>
    </row>
    <row r="97" spans="1:8" ht="49.5" x14ac:dyDescent="0.3">
      <c r="A97" s="167">
        <v>91</v>
      </c>
      <c r="B97" s="168">
        <v>44188</v>
      </c>
      <c r="C97" s="167">
        <v>3978</v>
      </c>
      <c r="D97" s="173" t="s">
        <v>301</v>
      </c>
      <c r="E97" s="169" t="s">
        <v>302</v>
      </c>
      <c r="F97" s="170">
        <v>142.80000000000001</v>
      </c>
      <c r="G97" s="52"/>
      <c r="H97" s="52"/>
    </row>
    <row r="98" spans="1:8" ht="82.5" x14ac:dyDescent="0.3">
      <c r="A98" s="167">
        <v>92</v>
      </c>
      <c r="B98" s="168">
        <v>44188</v>
      </c>
      <c r="C98" s="167">
        <v>3979</v>
      </c>
      <c r="D98" s="173" t="s">
        <v>246</v>
      </c>
      <c r="E98" s="169" t="s">
        <v>303</v>
      </c>
      <c r="F98" s="170">
        <v>100</v>
      </c>
      <c r="G98" s="52"/>
      <c r="H98" s="52"/>
    </row>
    <row r="99" spans="1:8" ht="49.5" x14ac:dyDescent="0.3">
      <c r="A99" s="167">
        <v>93</v>
      </c>
      <c r="B99" s="168">
        <v>44188</v>
      </c>
      <c r="C99" s="167">
        <v>3982</v>
      </c>
      <c r="D99" s="173" t="s">
        <v>75</v>
      </c>
      <c r="E99" s="169" t="s">
        <v>304</v>
      </c>
      <c r="F99" s="170">
        <v>196.69</v>
      </c>
      <c r="G99" s="52"/>
      <c r="H99" s="52"/>
    </row>
    <row r="100" spans="1:8" ht="33" x14ac:dyDescent="0.3">
      <c r="A100" s="167">
        <v>94</v>
      </c>
      <c r="B100" s="168">
        <v>44188</v>
      </c>
      <c r="C100" s="167">
        <v>3983</v>
      </c>
      <c r="D100" s="173" t="s">
        <v>305</v>
      </c>
      <c r="E100" s="169" t="s">
        <v>306</v>
      </c>
      <c r="F100" s="170">
        <v>14637</v>
      </c>
      <c r="G100" s="52"/>
      <c r="H100" s="52"/>
    </row>
    <row r="101" spans="1:8" ht="49.5" x14ac:dyDescent="0.3">
      <c r="A101" s="167">
        <v>95</v>
      </c>
      <c r="B101" s="168">
        <v>44188</v>
      </c>
      <c r="C101" s="167">
        <v>3984</v>
      </c>
      <c r="D101" s="173" t="s">
        <v>81</v>
      </c>
      <c r="E101" s="169" t="s">
        <v>307</v>
      </c>
      <c r="F101" s="170">
        <v>2951.2</v>
      </c>
      <c r="G101" s="52"/>
      <c r="H101" s="52"/>
    </row>
    <row r="102" spans="1:8" ht="66" x14ac:dyDescent="0.3">
      <c r="A102" s="167">
        <v>96</v>
      </c>
      <c r="B102" s="168">
        <v>44188</v>
      </c>
      <c r="C102" s="167">
        <v>3986</v>
      </c>
      <c r="D102" s="173" t="s">
        <v>216</v>
      </c>
      <c r="E102" s="169" t="s">
        <v>308</v>
      </c>
      <c r="F102" s="170">
        <v>998</v>
      </c>
      <c r="G102" s="58"/>
      <c r="H102" s="52"/>
    </row>
    <row r="103" spans="1:8" ht="49.5" x14ac:dyDescent="0.3">
      <c r="A103" s="167">
        <v>97</v>
      </c>
      <c r="B103" s="168">
        <v>44188</v>
      </c>
      <c r="C103" s="167">
        <v>3990</v>
      </c>
      <c r="D103" s="173" t="s">
        <v>199</v>
      </c>
      <c r="E103" s="169" t="s">
        <v>309</v>
      </c>
      <c r="F103" s="170">
        <v>42586.18</v>
      </c>
      <c r="G103" s="58"/>
      <c r="H103" s="52"/>
    </row>
    <row r="104" spans="1:8" ht="49.5" x14ac:dyDescent="0.3">
      <c r="A104" s="167">
        <v>98</v>
      </c>
      <c r="B104" s="168">
        <v>44188</v>
      </c>
      <c r="C104" s="167">
        <v>3991</v>
      </c>
      <c r="D104" s="173" t="s">
        <v>199</v>
      </c>
      <c r="E104" s="169" t="s">
        <v>310</v>
      </c>
      <c r="F104" s="170">
        <v>28198.01</v>
      </c>
      <c r="G104" s="52"/>
      <c r="H104" s="52"/>
    </row>
    <row r="105" spans="1:8" ht="49.5" x14ac:dyDescent="0.3">
      <c r="A105" s="167">
        <v>99</v>
      </c>
      <c r="B105" s="168">
        <v>44188</v>
      </c>
      <c r="C105" s="167">
        <v>3992</v>
      </c>
      <c r="D105" s="173" t="s">
        <v>311</v>
      </c>
      <c r="E105" s="169" t="s">
        <v>312</v>
      </c>
      <c r="F105" s="170">
        <v>40623.040000000001</v>
      </c>
      <c r="G105" s="52"/>
      <c r="H105" s="52"/>
    </row>
    <row r="106" spans="1:8" ht="49.5" x14ac:dyDescent="0.3">
      <c r="A106" s="167">
        <v>100</v>
      </c>
      <c r="B106" s="168">
        <v>44188</v>
      </c>
      <c r="C106" s="167">
        <v>3993</v>
      </c>
      <c r="D106" s="173" t="s">
        <v>129</v>
      </c>
      <c r="E106" s="169" t="s">
        <v>313</v>
      </c>
      <c r="F106" s="170">
        <v>31654.23</v>
      </c>
      <c r="G106" s="52"/>
      <c r="H106" s="52"/>
    </row>
    <row r="107" spans="1:8" ht="33" x14ac:dyDescent="0.3">
      <c r="A107" s="167">
        <v>101</v>
      </c>
      <c r="B107" s="168">
        <v>44188</v>
      </c>
      <c r="C107" s="167">
        <v>325</v>
      </c>
      <c r="D107" s="173" t="s">
        <v>72</v>
      </c>
      <c r="E107" s="169" t="s">
        <v>314</v>
      </c>
      <c r="F107" s="170">
        <v>268</v>
      </c>
      <c r="G107" s="52"/>
      <c r="H107" s="52"/>
    </row>
    <row r="108" spans="1:8" ht="49.5" x14ac:dyDescent="0.3">
      <c r="A108" s="167">
        <v>102</v>
      </c>
      <c r="B108" s="168">
        <v>44189</v>
      </c>
      <c r="C108" s="167">
        <v>5566</v>
      </c>
      <c r="D108" s="173" t="s">
        <v>122</v>
      </c>
      <c r="E108" s="169" t="s">
        <v>315</v>
      </c>
      <c r="F108" s="170">
        <v>-5.84</v>
      </c>
      <c r="G108" s="52"/>
      <c r="H108" s="52"/>
    </row>
    <row r="109" spans="1:8" ht="66" x14ac:dyDescent="0.3">
      <c r="A109" s="167">
        <v>103</v>
      </c>
      <c r="B109" s="168">
        <v>44189</v>
      </c>
      <c r="C109" s="167">
        <v>5567</v>
      </c>
      <c r="D109" s="173" t="s">
        <v>122</v>
      </c>
      <c r="E109" s="169" t="s">
        <v>316</v>
      </c>
      <c r="F109" s="170">
        <v>-2448.02</v>
      </c>
      <c r="G109" s="52"/>
      <c r="H109" s="52"/>
    </row>
    <row r="110" spans="1:8" ht="66" x14ac:dyDescent="0.3">
      <c r="A110" s="167">
        <v>104</v>
      </c>
      <c r="B110" s="168">
        <v>44189</v>
      </c>
      <c r="C110" s="167">
        <v>5568</v>
      </c>
      <c r="D110" s="173" t="s">
        <v>122</v>
      </c>
      <c r="E110" s="169" t="s">
        <v>317</v>
      </c>
      <c r="F110" s="170">
        <v>-3209.68</v>
      </c>
      <c r="G110" s="52"/>
      <c r="H110" s="52"/>
    </row>
    <row r="111" spans="1:8" ht="49.5" x14ac:dyDescent="0.3">
      <c r="A111" s="167">
        <v>105</v>
      </c>
      <c r="B111" s="168">
        <v>44189</v>
      </c>
      <c r="C111" s="167">
        <v>5569</v>
      </c>
      <c r="D111" s="173" t="s">
        <v>122</v>
      </c>
      <c r="E111" s="169" t="s">
        <v>318</v>
      </c>
      <c r="F111" s="170">
        <v>-501.17</v>
      </c>
      <c r="G111" s="52"/>
      <c r="H111" s="52"/>
    </row>
    <row r="112" spans="1:8" ht="49.5" x14ac:dyDescent="0.3">
      <c r="A112" s="167">
        <v>106</v>
      </c>
      <c r="B112" s="168">
        <v>44189</v>
      </c>
      <c r="C112" s="167">
        <v>5570</v>
      </c>
      <c r="D112" s="173" t="s">
        <v>122</v>
      </c>
      <c r="E112" s="169" t="s">
        <v>319</v>
      </c>
      <c r="F112" s="170">
        <v>-3938.73</v>
      </c>
      <c r="G112" s="52"/>
      <c r="H112" s="52"/>
    </row>
    <row r="113" spans="1:8" ht="33" x14ac:dyDescent="0.3">
      <c r="A113" s="167">
        <v>107</v>
      </c>
      <c r="B113" s="168">
        <v>44193</v>
      </c>
      <c r="C113" s="167">
        <v>3995</v>
      </c>
      <c r="D113" s="173" t="s">
        <v>320</v>
      </c>
      <c r="E113" s="169" t="s">
        <v>321</v>
      </c>
      <c r="F113" s="170">
        <v>3177.99</v>
      </c>
      <c r="G113" s="52"/>
      <c r="H113" s="52"/>
    </row>
    <row r="114" spans="1:8" ht="49.5" x14ac:dyDescent="0.3">
      <c r="A114" s="167">
        <v>108</v>
      </c>
      <c r="B114" s="168">
        <v>44193</v>
      </c>
      <c r="C114" s="167">
        <v>3996</v>
      </c>
      <c r="D114" s="173" t="s">
        <v>322</v>
      </c>
      <c r="E114" s="169" t="s">
        <v>323</v>
      </c>
      <c r="F114" s="170">
        <v>11992.23</v>
      </c>
      <c r="G114" s="52"/>
      <c r="H114" s="52"/>
    </row>
    <row r="115" spans="1:8" ht="33" x14ac:dyDescent="0.3">
      <c r="A115" s="167">
        <v>109</v>
      </c>
      <c r="B115" s="168">
        <v>44193</v>
      </c>
      <c r="C115" s="167">
        <v>3997</v>
      </c>
      <c r="D115" s="173" t="s">
        <v>324</v>
      </c>
      <c r="E115" s="169" t="s">
        <v>325</v>
      </c>
      <c r="F115" s="170">
        <v>2655.23</v>
      </c>
      <c r="G115" s="52"/>
      <c r="H115" s="52"/>
    </row>
    <row r="116" spans="1:8" ht="33" x14ac:dyDescent="0.3">
      <c r="A116" s="167">
        <v>110</v>
      </c>
      <c r="B116" s="168">
        <v>44193</v>
      </c>
      <c r="C116" s="167">
        <v>3998</v>
      </c>
      <c r="D116" s="173" t="s">
        <v>326</v>
      </c>
      <c r="E116" s="169" t="s">
        <v>327</v>
      </c>
      <c r="F116" s="170">
        <v>450.03</v>
      </c>
      <c r="G116" s="52"/>
      <c r="H116" s="52"/>
    </row>
    <row r="117" spans="1:8" ht="33" x14ac:dyDescent="0.3">
      <c r="A117" s="167">
        <v>111</v>
      </c>
      <c r="B117" s="168">
        <v>44193</v>
      </c>
      <c r="C117" s="167">
        <v>3999</v>
      </c>
      <c r="D117" s="173" t="s">
        <v>328</v>
      </c>
      <c r="E117" s="169" t="s">
        <v>329</v>
      </c>
      <c r="F117" s="170">
        <v>59.5</v>
      </c>
      <c r="G117" s="52"/>
      <c r="H117" s="52"/>
    </row>
    <row r="118" spans="1:8" ht="33" x14ac:dyDescent="0.3">
      <c r="A118" s="167">
        <v>112</v>
      </c>
      <c r="B118" s="168">
        <v>44193</v>
      </c>
      <c r="C118" s="167">
        <v>4000</v>
      </c>
      <c r="D118" s="173" t="s">
        <v>132</v>
      </c>
      <c r="E118" s="169" t="s">
        <v>330</v>
      </c>
      <c r="F118" s="170">
        <v>813.91</v>
      </c>
      <c r="G118" s="52"/>
      <c r="H118" s="52"/>
    </row>
    <row r="119" spans="1:8" ht="49.5" x14ac:dyDescent="0.3">
      <c r="A119" s="167">
        <v>113</v>
      </c>
      <c r="B119" s="168">
        <v>44193</v>
      </c>
      <c r="C119" s="167">
        <v>4001</v>
      </c>
      <c r="D119" s="173" t="s">
        <v>101</v>
      </c>
      <c r="E119" s="169" t="s">
        <v>331</v>
      </c>
      <c r="F119" s="170">
        <v>19.09</v>
      </c>
      <c r="G119" s="52"/>
      <c r="H119" s="52"/>
    </row>
    <row r="120" spans="1:8" ht="49.5" x14ac:dyDescent="0.3">
      <c r="A120" s="167">
        <v>114</v>
      </c>
      <c r="B120" s="168">
        <v>44193</v>
      </c>
      <c r="C120" s="167">
        <v>4002</v>
      </c>
      <c r="D120" s="173" t="s">
        <v>332</v>
      </c>
      <c r="E120" s="169" t="s">
        <v>333</v>
      </c>
      <c r="F120" s="170">
        <v>11879.65</v>
      </c>
    </row>
    <row r="121" spans="1:8" ht="49.5" x14ac:dyDescent="0.3">
      <c r="A121" s="167">
        <v>115</v>
      </c>
      <c r="B121" s="168">
        <v>44193</v>
      </c>
      <c r="C121" s="167">
        <v>4003</v>
      </c>
      <c r="D121" s="173" t="s">
        <v>127</v>
      </c>
      <c r="E121" s="169" t="s">
        <v>334</v>
      </c>
      <c r="F121" s="170">
        <v>1186.1300000000001</v>
      </c>
    </row>
    <row r="122" spans="1:8" x14ac:dyDescent="0.3">
      <c r="A122" s="167">
        <v>116</v>
      </c>
      <c r="B122" s="168">
        <v>44193</v>
      </c>
      <c r="C122" s="167">
        <v>4004</v>
      </c>
      <c r="D122" s="173" t="s">
        <v>335</v>
      </c>
      <c r="E122" s="169" t="s">
        <v>336</v>
      </c>
      <c r="F122" s="170">
        <v>3332</v>
      </c>
    </row>
    <row r="123" spans="1:8" ht="33" x14ac:dyDescent="0.3">
      <c r="A123" s="167">
        <v>117</v>
      </c>
      <c r="B123" s="168">
        <v>44193</v>
      </c>
      <c r="C123" s="167">
        <v>144</v>
      </c>
      <c r="D123" s="173" t="s">
        <v>122</v>
      </c>
      <c r="E123" s="169" t="s">
        <v>337</v>
      </c>
      <c r="F123" s="170">
        <v>-519.65</v>
      </c>
    </row>
    <row r="124" spans="1:8" ht="33" x14ac:dyDescent="0.3">
      <c r="A124" s="167">
        <v>118</v>
      </c>
      <c r="B124" s="168">
        <v>44193</v>
      </c>
      <c r="C124" s="167">
        <v>145</v>
      </c>
      <c r="D124" s="173" t="s">
        <v>122</v>
      </c>
      <c r="E124" s="169" t="s">
        <v>338</v>
      </c>
      <c r="F124" s="170">
        <v>-189.87</v>
      </c>
    </row>
    <row r="125" spans="1:8" x14ac:dyDescent="0.3">
      <c r="A125" s="167">
        <v>119</v>
      </c>
      <c r="B125" s="168">
        <v>44194</v>
      </c>
      <c r="C125" s="167">
        <v>4008</v>
      </c>
      <c r="D125" s="173" t="s">
        <v>339</v>
      </c>
      <c r="E125" s="169" t="s">
        <v>340</v>
      </c>
      <c r="F125" s="170">
        <v>177.71</v>
      </c>
    </row>
    <row r="126" spans="1:8" ht="33" x14ac:dyDescent="0.3">
      <c r="A126" s="167">
        <v>120</v>
      </c>
      <c r="B126" s="168">
        <v>44194</v>
      </c>
      <c r="C126" s="167">
        <v>4009</v>
      </c>
      <c r="D126" s="173" t="s">
        <v>339</v>
      </c>
      <c r="E126" s="169" t="s">
        <v>341</v>
      </c>
      <c r="F126" s="170">
        <v>357.69</v>
      </c>
    </row>
    <row r="127" spans="1:8" ht="82.5" x14ac:dyDescent="0.3">
      <c r="A127" s="167">
        <v>121</v>
      </c>
      <c r="B127" s="168">
        <v>44194</v>
      </c>
      <c r="C127" s="167">
        <v>4010</v>
      </c>
      <c r="D127" s="173" t="s">
        <v>342</v>
      </c>
      <c r="E127" s="169" t="s">
        <v>343</v>
      </c>
      <c r="F127" s="170">
        <v>383.18</v>
      </c>
    </row>
    <row r="128" spans="1:8" ht="49.5" x14ac:dyDescent="0.3">
      <c r="A128" s="167">
        <v>122</v>
      </c>
      <c r="B128" s="168">
        <v>44194</v>
      </c>
      <c r="C128" s="167">
        <v>4011</v>
      </c>
      <c r="D128" s="173" t="s">
        <v>199</v>
      </c>
      <c r="E128" s="169" t="s">
        <v>344</v>
      </c>
      <c r="F128" s="170">
        <v>1720.28</v>
      </c>
    </row>
    <row r="129" spans="1:6" ht="49.5" x14ac:dyDescent="0.3">
      <c r="A129" s="167">
        <v>123</v>
      </c>
      <c r="B129" s="168">
        <v>44194</v>
      </c>
      <c r="C129" s="167">
        <v>4012</v>
      </c>
      <c r="D129" s="173" t="s">
        <v>199</v>
      </c>
      <c r="E129" s="169" t="s">
        <v>345</v>
      </c>
      <c r="F129" s="170">
        <v>55.49</v>
      </c>
    </row>
    <row r="130" spans="1:6" ht="33" x14ac:dyDescent="0.3">
      <c r="A130" s="167">
        <v>124</v>
      </c>
      <c r="B130" s="168">
        <v>44194</v>
      </c>
      <c r="C130" s="167">
        <v>4013</v>
      </c>
      <c r="D130" s="173" t="s">
        <v>130</v>
      </c>
      <c r="E130" s="169" t="s">
        <v>346</v>
      </c>
      <c r="F130" s="170">
        <v>523.58000000000004</v>
      </c>
    </row>
    <row r="131" spans="1:6" ht="33" x14ac:dyDescent="0.3">
      <c r="A131" s="167">
        <v>125</v>
      </c>
      <c r="B131" s="168">
        <v>44194</v>
      </c>
      <c r="C131" s="167">
        <v>4014</v>
      </c>
      <c r="D131" s="173" t="s">
        <v>347</v>
      </c>
      <c r="E131" s="169" t="s">
        <v>348</v>
      </c>
      <c r="F131" s="170">
        <v>2052.75</v>
      </c>
    </row>
    <row r="132" spans="1:6" ht="33" x14ac:dyDescent="0.3">
      <c r="A132" s="167">
        <v>126</v>
      </c>
      <c r="B132" s="168">
        <v>44194</v>
      </c>
      <c r="C132" s="167">
        <v>4015</v>
      </c>
      <c r="D132" s="173" t="s">
        <v>349</v>
      </c>
      <c r="E132" s="169" t="s">
        <v>350</v>
      </c>
      <c r="F132" s="170">
        <v>4893.28</v>
      </c>
    </row>
    <row r="133" spans="1:6" ht="33" x14ac:dyDescent="0.3">
      <c r="A133" s="167">
        <v>127</v>
      </c>
      <c r="B133" s="168">
        <v>44194</v>
      </c>
      <c r="C133" s="167">
        <v>4026</v>
      </c>
      <c r="D133" s="173" t="s">
        <v>81</v>
      </c>
      <c r="E133" s="169" t="s">
        <v>351</v>
      </c>
      <c r="F133" s="170">
        <v>2641.8</v>
      </c>
    </row>
    <row r="134" spans="1:6" ht="66" x14ac:dyDescent="0.3">
      <c r="A134" s="167">
        <v>128</v>
      </c>
      <c r="B134" s="172">
        <v>44194</v>
      </c>
      <c r="C134" s="174">
        <v>4027</v>
      </c>
      <c r="D134" s="175" t="s">
        <v>352</v>
      </c>
      <c r="E134" s="171" t="s">
        <v>353</v>
      </c>
      <c r="F134" s="176">
        <v>19978.02</v>
      </c>
    </row>
    <row r="135" spans="1:6" ht="33" x14ac:dyDescent="0.3">
      <c r="A135" s="167">
        <v>129</v>
      </c>
      <c r="B135" s="172">
        <v>44195</v>
      </c>
      <c r="C135" s="174">
        <v>4038</v>
      </c>
      <c r="D135" s="175" t="s">
        <v>354</v>
      </c>
      <c r="E135" s="171" t="s">
        <v>355</v>
      </c>
      <c r="F135" s="176">
        <v>3851.62</v>
      </c>
    </row>
    <row r="136" spans="1:6" ht="33" x14ac:dyDescent="0.3">
      <c r="A136" s="167">
        <v>130</v>
      </c>
      <c r="B136" s="172">
        <v>44195</v>
      </c>
      <c r="C136" s="174">
        <v>4064</v>
      </c>
      <c r="D136" s="175" t="s">
        <v>72</v>
      </c>
      <c r="E136" s="171" t="s">
        <v>356</v>
      </c>
      <c r="F136" s="176">
        <v>40.75</v>
      </c>
    </row>
    <row r="137" spans="1:6" ht="33" x14ac:dyDescent="0.3">
      <c r="A137" s="167">
        <v>131</v>
      </c>
      <c r="B137" s="172">
        <v>44195</v>
      </c>
      <c r="C137" s="174">
        <v>4065</v>
      </c>
      <c r="D137" s="175" t="s">
        <v>357</v>
      </c>
      <c r="E137" s="171" t="s">
        <v>358</v>
      </c>
      <c r="F137" s="176">
        <v>1191.3800000000001</v>
      </c>
    </row>
    <row r="138" spans="1:6" ht="49.5" x14ac:dyDescent="0.3">
      <c r="A138" s="167">
        <v>132</v>
      </c>
      <c r="B138" s="172">
        <v>44195</v>
      </c>
      <c r="C138" s="174">
        <v>4066</v>
      </c>
      <c r="D138" s="175" t="s">
        <v>127</v>
      </c>
      <c r="E138" s="171" t="s">
        <v>359</v>
      </c>
      <c r="F138" s="176">
        <v>2049.85</v>
      </c>
    </row>
    <row r="139" spans="1:6" ht="33" x14ac:dyDescent="0.3">
      <c r="A139" s="167">
        <v>133</v>
      </c>
      <c r="B139" s="172">
        <v>44195</v>
      </c>
      <c r="C139" s="174">
        <v>4067</v>
      </c>
      <c r="D139" s="175" t="s">
        <v>184</v>
      </c>
      <c r="E139" s="171" t="s">
        <v>360</v>
      </c>
      <c r="F139" s="176">
        <v>9514.85</v>
      </c>
    </row>
    <row r="140" spans="1:6" ht="33" x14ac:dyDescent="0.3">
      <c r="A140" s="167">
        <v>134</v>
      </c>
      <c r="B140" s="172">
        <v>44195</v>
      </c>
      <c r="C140" s="174">
        <v>4068</v>
      </c>
      <c r="D140" s="175" t="s">
        <v>357</v>
      </c>
      <c r="E140" s="171" t="s">
        <v>361</v>
      </c>
      <c r="F140" s="176">
        <v>2970.06</v>
      </c>
    </row>
    <row r="141" spans="1:6" ht="33" x14ac:dyDescent="0.3">
      <c r="A141" s="167">
        <v>135</v>
      </c>
      <c r="B141" s="172">
        <v>44195</v>
      </c>
      <c r="C141" s="174">
        <v>4069</v>
      </c>
      <c r="D141" s="175" t="s">
        <v>73</v>
      </c>
      <c r="E141" s="171" t="s">
        <v>360</v>
      </c>
      <c r="F141" s="176">
        <v>3095.91</v>
      </c>
    </row>
    <row r="142" spans="1:6" ht="33" x14ac:dyDescent="0.3">
      <c r="A142" s="167">
        <v>136</v>
      </c>
      <c r="B142" s="172">
        <v>44195</v>
      </c>
      <c r="C142" s="174">
        <v>4070</v>
      </c>
      <c r="D142" s="175" t="s">
        <v>73</v>
      </c>
      <c r="E142" s="171" t="s">
        <v>360</v>
      </c>
      <c r="F142" s="176">
        <v>2668.02</v>
      </c>
    </row>
    <row r="143" spans="1:6" ht="33" x14ac:dyDescent="0.3">
      <c r="A143" s="167">
        <v>137</v>
      </c>
      <c r="B143" s="172">
        <v>44195</v>
      </c>
      <c r="C143" s="174">
        <v>4071</v>
      </c>
      <c r="D143" s="175" t="s">
        <v>357</v>
      </c>
      <c r="E143" s="171" t="s">
        <v>362</v>
      </c>
      <c r="F143" s="170">
        <v>176.19</v>
      </c>
    </row>
    <row r="144" spans="1:6" ht="49.5" x14ac:dyDescent="0.3">
      <c r="A144" s="167">
        <v>138</v>
      </c>
      <c r="B144" s="172">
        <v>44195</v>
      </c>
      <c r="C144" s="174">
        <v>4072</v>
      </c>
      <c r="D144" s="173" t="s">
        <v>363</v>
      </c>
      <c r="E144" s="171" t="s">
        <v>364</v>
      </c>
      <c r="F144" s="170">
        <v>805.44</v>
      </c>
    </row>
    <row r="145" spans="1:6" ht="33" x14ac:dyDescent="0.3">
      <c r="A145" s="167">
        <v>139</v>
      </c>
      <c r="B145" s="172">
        <v>44195</v>
      </c>
      <c r="C145" s="174">
        <v>4073</v>
      </c>
      <c r="D145" s="173" t="s">
        <v>365</v>
      </c>
      <c r="E145" s="171" t="s">
        <v>366</v>
      </c>
      <c r="F145" s="170">
        <v>8733.99</v>
      </c>
    </row>
    <row r="146" spans="1:6" ht="33" x14ac:dyDescent="0.3">
      <c r="A146" s="167">
        <v>140</v>
      </c>
      <c r="B146" s="172">
        <v>44195</v>
      </c>
      <c r="C146" s="174">
        <v>4074</v>
      </c>
      <c r="D146" s="175" t="s">
        <v>74</v>
      </c>
      <c r="E146" s="171" t="s">
        <v>367</v>
      </c>
      <c r="F146" s="176">
        <v>9089</v>
      </c>
    </row>
    <row r="147" spans="1:6" ht="33" x14ac:dyDescent="0.3">
      <c r="A147" s="167">
        <v>141</v>
      </c>
      <c r="B147" s="172">
        <v>44195</v>
      </c>
      <c r="C147" s="174">
        <v>4063</v>
      </c>
      <c r="D147" s="175" t="s">
        <v>77</v>
      </c>
      <c r="E147" s="171" t="s">
        <v>368</v>
      </c>
      <c r="F147" s="176">
        <v>15866.67</v>
      </c>
    </row>
    <row r="148" spans="1:6" ht="49.5" x14ac:dyDescent="0.3">
      <c r="A148" s="167">
        <v>142</v>
      </c>
      <c r="B148" s="172">
        <v>44195</v>
      </c>
      <c r="C148" s="167">
        <v>606</v>
      </c>
      <c r="D148" s="173" t="s">
        <v>122</v>
      </c>
      <c r="E148" s="169" t="s">
        <v>369</v>
      </c>
      <c r="F148" s="170">
        <v>-293.43</v>
      </c>
    </row>
    <row r="149" spans="1:6" ht="33" x14ac:dyDescent="0.3">
      <c r="A149" s="167">
        <v>143</v>
      </c>
      <c r="B149" s="172">
        <v>44195</v>
      </c>
      <c r="C149" s="174">
        <v>607</v>
      </c>
      <c r="D149" s="175" t="s">
        <v>122</v>
      </c>
      <c r="E149" s="171" t="s">
        <v>370</v>
      </c>
      <c r="F149" s="176">
        <v>-328.04</v>
      </c>
    </row>
    <row r="150" spans="1:6" ht="49.5" x14ac:dyDescent="0.3">
      <c r="A150" s="167">
        <v>144</v>
      </c>
      <c r="B150" s="168">
        <v>44196</v>
      </c>
      <c r="C150" s="167">
        <v>13059</v>
      </c>
      <c r="D150" s="175" t="s">
        <v>122</v>
      </c>
      <c r="E150" s="171" t="s">
        <v>371</v>
      </c>
      <c r="F150" s="170">
        <v>-22.91</v>
      </c>
    </row>
    <row r="151" spans="1:6" ht="83.25" thickBot="1" x14ac:dyDescent="0.35">
      <c r="A151" s="167">
        <v>145</v>
      </c>
      <c r="B151" s="172">
        <v>44196</v>
      </c>
      <c r="C151" s="174">
        <v>13059</v>
      </c>
      <c r="D151" s="175" t="s">
        <v>122</v>
      </c>
      <c r="E151" s="171" t="s">
        <v>372</v>
      </c>
      <c r="F151" s="176">
        <v>-23.13</v>
      </c>
    </row>
    <row r="152" spans="1:6" ht="33.75" thickBot="1" x14ac:dyDescent="0.35">
      <c r="A152" s="177"/>
      <c r="B152" s="178"/>
      <c r="C152" s="178"/>
      <c r="D152" s="179" t="s">
        <v>373</v>
      </c>
      <c r="E152" s="180"/>
      <c r="F152" s="181">
        <f>SUM(F7:F151)</f>
        <v>512634.03000000014</v>
      </c>
    </row>
    <row r="153" spans="1:6" x14ac:dyDescent="0.3">
      <c r="A153" s="182"/>
      <c r="B153" s="182"/>
      <c r="C153" s="182"/>
      <c r="D153" s="182"/>
      <c r="E153" s="182"/>
      <c r="F153" s="182"/>
    </row>
  </sheetData>
  <mergeCells count="1">
    <mergeCell ref="G12:H1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0"/>
  <sheetViews>
    <sheetView topLeftCell="A169" zoomScaleNormal="100" workbookViewId="0">
      <selection activeCell="A161" sqref="A161:XFD161"/>
    </sheetView>
  </sheetViews>
  <sheetFormatPr defaultRowHeight="16.5" x14ac:dyDescent="0.3"/>
  <cols>
    <col min="1" max="1" width="12.28515625" style="22" customWidth="1"/>
    <col min="2" max="2" width="10.7109375" style="22" customWidth="1"/>
    <col min="3" max="3" width="11.7109375" style="22" customWidth="1"/>
    <col min="4" max="4" width="17.140625" style="25" customWidth="1"/>
    <col min="5" max="5" width="48.28515625" style="22" customWidth="1"/>
    <col min="6" max="6" width="9.140625" style="22"/>
    <col min="7" max="7" width="9.140625" style="22" customWidth="1"/>
    <col min="8" max="8" width="8.28515625" style="22" customWidth="1"/>
    <col min="9" max="9" width="7.42578125" style="22" customWidth="1"/>
    <col min="10" max="10" width="7.28515625" style="22" customWidth="1"/>
    <col min="11" max="16384" width="9.140625" style="22"/>
  </cols>
  <sheetData>
    <row r="1" spans="1:5" x14ac:dyDescent="0.3">
      <c r="A1" s="1" t="s">
        <v>0</v>
      </c>
      <c r="B1" s="1"/>
      <c r="C1" s="1"/>
      <c r="D1" s="2"/>
      <c r="E1" s="3"/>
    </row>
    <row r="2" spans="1:5" x14ac:dyDescent="0.3">
      <c r="A2" s="4" t="s">
        <v>1</v>
      </c>
      <c r="B2" s="4"/>
      <c r="C2" s="4"/>
      <c r="D2" s="5"/>
      <c r="E2" s="6"/>
    </row>
    <row r="3" spans="1:5" x14ac:dyDescent="0.3">
      <c r="A3" s="4" t="s">
        <v>2</v>
      </c>
      <c r="B3" s="4"/>
      <c r="C3" s="4"/>
      <c r="D3" s="5"/>
      <c r="E3" s="6"/>
    </row>
    <row r="4" spans="1:5" x14ac:dyDescent="0.3">
      <c r="A4" s="280" t="s">
        <v>137</v>
      </c>
      <c r="B4" s="280"/>
      <c r="C4" s="280"/>
      <c r="D4" s="280"/>
      <c r="E4" s="280"/>
    </row>
    <row r="5" spans="1:5" x14ac:dyDescent="0.3">
      <c r="A5" s="1"/>
      <c r="B5" s="1"/>
      <c r="C5" s="1"/>
      <c r="D5" s="2"/>
      <c r="E5" s="18"/>
    </row>
    <row r="6" spans="1:5" ht="33" x14ac:dyDescent="0.3">
      <c r="A6" s="7" t="s">
        <v>3</v>
      </c>
      <c r="B6" s="7" t="s">
        <v>4</v>
      </c>
      <c r="C6" s="7" t="s">
        <v>5</v>
      </c>
      <c r="D6" s="8" t="s">
        <v>6</v>
      </c>
      <c r="E6" s="7" t="s">
        <v>7</v>
      </c>
    </row>
    <row r="7" spans="1:5" x14ac:dyDescent="0.3">
      <c r="A7" s="9" t="s">
        <v>34</v>
      </c>
      <c r="B7" s="28">
        <v>3521</v>
      </c>
      <c r="C7" s="29">
        <v>44174</v>
      </c>
      <c r="D7" s="112">
        <v>2572127</v>
      </c>
      <c r="E7" s="10" t="s">
        <v>43</v>
      </c>
    </row>
    <row r="8" spans="1:5" x14ac:dyDescent="0.3">
      <c r="A8" s="9" t="s">
        <v>34</v>
      </c>
      <c r="B8" s="28">
        <v>1</v>
      </c>
      <c r="C8" s="29">
        <v>44175</v>
      </c>
      <c r="D8" s="112">
        <v>2607</v>
      </c>
      <c r="E8" s="10" t="s">
        <v>43</v>
      </c>
    </row>
    <row r="9" spans="1:5" x14ac:dyDescent="0.3">
      <c r="A9" s="9" t="s">
        <v>34</v>
      </c>
      <c r="B9" s="28">
        <v>2</v>
      </c>
      <c r="C9" s="29">
        <v>44175</v>
      </c>
      <c r="D9" s="112">
        <v>2140</v>
      </c>
      <c r="E9" s="10" t="s">
        <v>43</v>
      </c>
    </row>
    <row r="10" spans="1:5" x14ac:dyDescent="0.3">
      <c r="A10" s="9" t="s">
        <v>34</v>
      </c>
      <c r="B10" s="28">
        <v>2</v>
      </c>
      <c r="C10" s="29">
        <v>44175</v>
      </c>
      <c r="D10" s="112">
        <v>5284</v>
      </c>
      <c r="E10" s="10" t="s">
        <v>43</v>
      </c>
    </row>
    <row r="11" spans="1:5" x14ac:dyDescent="0.3">
      <c r="A11" s="9" t="s">
        <v>34</v>
      </c>
      <c r="B11" s="28">
        <v>4</v>
      </c>
      <c r="C11" s="29">
        <v>44175</v>
      </c>
      <c r="D11" s="112">
        <v>14941</v>
      </c>
      <c r="E11" s="10" t="s">
        <v>43</v>
      </c>
    </row>
    <row r="12" spans="1:5" ht="33" x14ac:dyDescent="0.3">
      <c r="A12" s="9" t="s">
        <v>34</v>
      </c>
      <c r="B12" s="28">
        <v>3526</v>
      </c>
      <c r="C12" s="29">
        <v>44174</v>
      </c>
      <c r="D12" s="112">
        <v>1099663</v>
      </c>
      <c r="E12" s="10" t="s">
        <v>58</v>
      </c>
    </row>
    <row r="13" spans="1:5" ht="33" x14ac:dyDescent="0.3">
      <c r="A13" s="9" t="s">
        <v>34</v>
      </c>
      <c r="B13" s="28">
        <v>3526</v>
      </c>
      <c r="C13" s="29">
        <v>44174</v>
      </c>
      <c r="D13" s="112">
        <v>441259</v>
      </c>
      <c r="E13" s="10" t="s">
        <v>58</v>
      </c>
    </row>
    <row r="14" spans="1:5" ht="33" x14ac:dyDescent="0.3">
      <c r="A14" s="9" t="s">
        <v>34</v>
      </c>
      <c r="B14" s="28">
        <v>3526</v>
      </c>
      <c r="C14" s="29">
        <v>44174</v>
      </c>
      <c r="D14" s="112">
        <v>288023</v>
      </c>
      <c r="E14" s="10" t="s">
        <v>65</v>
      </c>
    </row>
    <row r="15" spans="1:5" ht="33" x14ac:dyDescent="0.3">
      <c r="A15" s="9" t="s">
        <v>34</v>
      </c>
      <c r="B15" s="28">
        <v>3507</v>
      </c>
      <c r="C15" s="29">
        <v>44174</v>
      </c>
      <c r="D15" s="112">
        <v>408</v>
      </c>
      <c r="E15" s="10" t="s">
        <v>9</v>
      </c>
    </row>
    <row r="16" spans="1:5" ht="33" x14ac:dyDescent="0.3">
      <c r="A16" s="9" t="s">
        <v>34</v>
      </c>
      <c r="B16" s="28">
        <v>3510</v>
      </c>
      <c r="C16" s="29">
        <v>44174</v>
      </c>
      <c r="D16" s="112">
        <v>8098</v>
      </c>
      <c r="E16" s="10" t="s">
        <v>9</v>
      </c>
    </row>
    <row r="17" spans="1:6" ht="33" x14ac:dyDescent="0.3">
      <c r="A17" s="30" t="s">
        <v>34</v>
      </c>
      <c r="B17" s="28">
        <v>3520</v>
      </c>
      <c r="C17" s="29">
        <v>44174</v>
      </c>
      <c r="D17" s="112">
        <v>2108</v>
      </c>
      <c r="E17" s="10" t="s">
        <v>138</v>
      </c>
    </row>
    <row r="18" spans="1:6" ht="33" x14ac:dyDescent="0.3">
      <c r="A18" s="9" t="s">
        <v>34</v>
      </c>
      <c r="B18" s="28">
        <v>3904</v>
      </c>
      <c r="C18" s="29">
        <v>44187</v>
      </c>
      <c r="D18" s="112">
        <v>1399</v>
      </c>
      <c r="E18" s="10" t="s">
        <v>139</v>
      </c>
      <c r="F18" s="35"/>
    </row>
    <row r="19" spans="1:6" ht="49.5" x14ac:dyDescent="0.3">
      <c r="A19" s="9" t="s">
        <v>34</v>
      </c>
      <c r="B19" s="28">
        <v>3901</v>
      </c>
      <c r="C19" s="29">
        <v>44187</v>
      </c>
      <c r="D19" s="112">
        <v>2474</v>
      </c>
      <c r="E19" s="10" t="s">
        <v>140</v>
      </c>
      <c r="F19" s="35"/>
    </row>
    <row r="20" spans="1:6" ht="49.5" x14ac:dyDescent="0.3">
      <c r="A20" s="30" t="s">
        <v>34</v>
      </c>
      <c r="B20" s="28">
        <v>3901</v>
      </c>
      <c r="C20" s="29">
        <v>44187</v>
      </c>
      <c r="D20" s="112">
        <v>512</v>
      </c>
      <c r="E20" s="10" t="s">
        <v>140</v>
      </c>
    </row>
    <row r="21" spans="1:6" ht="33" x14ac:dyDescent="0.3">
      <c r="A21" s="9" t="s">
        <v>34</v>
      </c>
      <c r="B21" s="28">
        <v>3901</v>
      </c>
      <c r="C21" s="29">
        <v>44187</v>
      </c>
      <c r="D21" s="112">
        <v>737</v>
      </c>
      <c r="E21" s="10" t="s">
        <v>141</v>
      </c>
    </row>
    <row r="22" spans="1:6" ht="49.5" x14ac:dyDescent="0.3">
      <c r="A22" s="30" t="s">
        <v>34</v>
      </c>
      <c r="B22" s="28">
        <v>3961</v>
      </c>
      <c r="C22" s="29">
        <v>44188</v>
      </c>
      <c r="D22" s="112">
        <v>10</v>
      </c>
      <c r="E22" s="10" t="s">
        <v>142</v>
      </c>
    </row>
    <row r="23" spans="1:6" x14ac:dyDescent="0.3">
      <c r="A23" s="11" t="s">
        <v>10</v>
      </c>
      <c r="B23" s="11"/>
      <c r="C23" s="11"/>
      <c r="D23" s="12">
        <f>SUM(D7:D22)</f>
        <v>4441790</v>
      </c>
      <c r="E23" s="10"/>
    </row>
    <row r="24" spans="1:6" x14ac:dyDescent="0.3">
      <c r="A24" s="9" t="s">
        <v>35</v>
      </c>
      <c r="B24" s="36">
        <v>3545</v>
      </c>
      <c r="C24" s="37">
        <v>44174</v>
      </c>
      <c r="D24" s="40">
        <v>221052</v>
      </c>
      <c r="E24" s="10" t="s">
        <v>43</v>
      </c>
    </row>
    <row r="25" spans="1:6" x14ac:dyDescent="0.3">
      <c r="A25" s="9" t="s">
        <v>35</v>
      </c>
      <c r="B25" s="36">
        <v>1</v>
      </c>
      <c r="C25" s="37">
        <v>44175</v>
      </c>
      <c r="D25" s="40">
        <v>304</v>
      </c>
      <c r="E25" s="10" t="s">
        <v>43</v>
      </c>
    </row>
    <row r="26" spans="1:6" x14ac:dyDescent="0.3">
      <c r="A26" s="9" t="s">
        <v>35</v>
      </c>
      <c r="B26" s="36">
        <v>2</v>
      </c>
      <c r="C26" s="37">
        <v>44175</v>
      </c>
      <c r="D26" s="40">
        <v>262</v>
      </c>
      <c r="E26" s="10" t="s">
        <v>43</v>
      </c>
    </row>
    <row r="27" spans="1:6" x14ac:dyDescent="0.3">
      <c r="A27" s="9" t="s">
        <v>35</v>
      </c>
      <c r="B27" s="36">
        <v>2</v>
      </c>
      <c r="C27" s="37">
        <v>44175</v>
      </c>
      <c r="D27" s="40">
        <v>821</v>
      </c>
      <c r="E27" s="10" t="s">
        <v>43</v>
      </c>
    </row>
    <row r="28" spans="1:6" x14ac:dyDescent="0.3">
      <c r="A28" s="9" t="s">
        <v>35</v>
      </c>
      <c r="B28" s="23">
        <v>4</v>
      </c>
      <c r="C28" s="24">
        <v>44175</v>
      </c>
      <c r="D28" s="20">
        <v>1672</v>
      </c>
      <c r="E28" s="10" t="s">
        <v>43</v>
      </c>
    </row>
    <row r="29" spans="1:6" ht="33" x14ac:dyDescent="0.3">
      <c r="A29" s="9" t="s">
        <v>35</v>
      </c>
      <c r="B29" s="36">
        <v>3549</v>
      </c>
      <c r="C29" s="37">
        <v>44174</v>
      </c>
      <c r="D29" s="132">
        <v>140749</v>
      </c>
      <c r="E29" s="10" t="s">
        <v>58</v>
      </c>
    </row>
    <row r="30" spans="1:6" ht="33" x14ac:dyDescent="0.3">
      <c r="A30" s="9" t="s">
        <v>35</v>
      </c>
      <c r="B30" s="36">
        <v>3549</v>
      </c>
      <c r="C30" s="37">
        <v>44174</v>
      </c>
      <c r="D30" s="132">
        <v>53525</v>
      </c>
      <c r="E30" s="10" t="s">
        <v>58</v>
      </c>
    </row>
    <row r="31" spans="1:6" s="35" customFormat="1" ht="33" x14ac:dyDescent="0.3">
      <c r="A31" s="9" t="s">
        <v>35</v>
      </c>
      <c r="B31" s="36">
        <v>3549</v>
      </c>
      <c r="C31" s="37">
        <v>44174</v>
      </c>
      <c r="D31" s="132">
        <v>36025</v>
      </c>
      <c r="E31" s="10" t="s">
        <v>65</v>
      </c>
      <c r="F31" s="22"/>
    </row>
    <row r="32" spans="1:6" s="35" customFormat="1" ht="33" x14ac:dyDescent="0.3">
      <c r="A32" s="9" t="s">
        <v>35</v>
      </c>
      <c r="B32" s="36">
        <v>3896</v>
      </c>
      <c r="C32" s="37">
        <v>44187</v>
      </c>
      <c r="D32" s="132">
        <v>431</v>
      </c>
      <c r="E32" s="10" t="s">
        <v>139</v>
      </c>
      <c r="F32" s="22"/>
    </row>
    <row r="33" spans="1:6" s="35" customFormat="1" ht="49.5" x14ac:dyDescent="0.3">
      <c r="A33" s="9" t="s">
        <v>35</v>
      </c>
      <c r="B33" s="36">
        <v>3893</v>
      </c>
      <c r="C33" s="37">
        <v>44187</v>
      </c>
      <c r="D33" s="132">
        <v>185</v>
      </c>
      <c r="E33" s="10" t="s">
        <v>140</v>
      </c>
      <c r="F33" s="22"/>
    </row>
    <row r="34" spans="1:6" s="35" customFormat="1" ht="49.5" x14ac:dyDescent="0.3">
      <c r="A34" s="9" t="s">
        <v>35</v>
      </c>
      <c r="B34" s="36">
        <v>3893</v>
      </c>
      <c r="C34" s="37">
        <v>44187</v>
      </c>
      <c r="D34" s="132">
        <v>74</v>
      </c>
      <c r="E34" s="10" t="s">
        <v>140</v>
      </c>
      <c r="F34" s="22"/>
    </row>
    <row r="35" spans="1:6" s="35" customFormat="1" ht="33" x14ac:dyDescent="0.3">
      <c r="A35" s="9" t="s">
        <v>35</v>
      </c>
      <c r="B35" s="36">
        <v>3893</v>
      </c>
      <c r="C35" s="37">
        <v>44187</v>
      </c>
      <c r="D35" s="132">
        <v>48</v>
      </c>
      <c r="E35" s="10" t="s">
        <v>141</v>
      </c>
      <c r="F35" s="22"/>
    </row>
    <row r="36" spans="1:6" s="35" customFormat="1" x14ac:dyDescent="0.3">
      <c r="A36" s="11" t="s">
        <v>64</v>
      </c>
      <c r="B36" s="11"/>
      <c r="C36" s="11"/>
      <c r="D36" s="12">
        <f>SUM(D24:D35)</f>
        <v>455148</v>
      </c>
      <c r="E36" s="13"/>
      <c r="F36" s="22"/>
    </row>
    <row r="37" spans="1:6" s="35" customFormat="1" x14ac:dyDescent="0.3">
      <c r="A37" s="9" t="s">
        <v>36</v>
      </c>
      <c r="B37" s="36">
        <v>3566</v>
      </c>
      <c r="C37" s="37">
        <v>44174</v>
      </c>
      <c r="D37" s="40">
        <v>351601</v>
      </c>
      <c r="E37" s="10" t="s">
        <v>43</v>
      </c>
      <c r="F37" s="22"/>
    </row>
    <row r="38" spans="1:6" s="35" customFormat="1" x14ac:dyDescent="0.3">
      <c r="A38" s="9" t="s">
        <v>36</v>
      </c>
      <c r="B38" s="36">
        <v>2</v>
      </c>
      <c r="C38" s="37">
        <v>44175</v>
      </c>
      <c r="D38" s="40">
        <v>135</v>
      </c>
      <c r="E38" s="10" t="s">
        <v>43</v>
      </c>
      <c r="F38" s="22"/>
    </row>
    <row r="39" spans="1:6" x14ac:dyDescent="0.3">
      <c r="A39" s="9" t="s">
        <v>36</v>
      </c>
      <c r="B39" s="36">
        <v>2</v>
      </c>
      <c r="C39" s="37">
        <v>44175</v>
      </c>
      <c r="D39" s="40">
        <v>343</v>
      </c>
      <c r="E39" s="10" t="s">
        <v>43</v>
      </c>
    </row>
    <row r="40" spans="1:6" x14ac:dyDescent="0.3">
      <c r="A40" s="9" t="s">
        <v>36</v>
      </c>
      <c r="B40" s="27">
        <v>4</v>
      </c>
      <c r="C40" s="24">
        <v>44175</v>
      </c>
      <c r="D40" s="20">
        <v>2161</v>
      </c>
      <c r="E40" s="10" t="s">
        <v>43</v>
      </c>
    </row>
    <row r="41" spans="1:6" ht="33" x14ac:dyDescent="0.3">
      <c r="A41" s="9" t="s">
        <v>36</v>
      </c>
      <c r="B41" s="27">
        <v>3571</v>
      </c>
      <c r="C41" s="24">
        <v>44174</v>
      </c>
      <c r="D41" s="20">
        <v>151611</v>
      </c>
      <c r="E41" s="10" t="s">
        <v>58</v>
      </c>
    </row>
    <row r="42" spans="1:6" ht="33" x14ac:dyDescent="0.3">
      <c r="A42" s="9" t="s">
        <v>36</v>
      </c>
      <c r="B42" s="27">
        <v>3571</v>
      </c>
      <c r="C42" s="24">
        <v>44174</v>
      </c>
      <c r="D42" s="20">
        <v>57664</v>
      </c>
      <c r="E42" s="10" t="s">
        <v>58</v>
      </c>
    </row>
    <row r="43" spans="1:6" ht="33" x14ac:dyDescent="0.3">
      <c r="A43" s="9" t="s">
        <v>36</v>
      </c>
      <c r="B43" s="27">
        <v>3571</v>
      </c>
      <c r="C43" s="24">
        <v>44174</v>
      </c>
      <c r="D43" s="20">
        <v>38805</v>
      </c>
      <c r="E43" s="10" t="s">
        <v>65</v>
      </c>
    </row>
    <row r="44" spans="1:6" ht="33" x14ac:dyDescent="0.3">
      <c r="A44" s="9" t="s">
        <v>36</v>
      </c>
      <c r="B44" s="27">
        <v>3900</v>
      </c>
      <c r="C44" s="24">
        <v>44187</v>
      </c>
      <c r="D44" s="20">
        <v>558</v>
      </c>
      <c r="E44" s="10" t="s">
        <v>139</v>
      </c>
    </row>
    <row r="45" spans="1:6" ht="49.5" x14ac:dyDescent="0.3">
      <c r="A45" s="9" t="s">
        <v>36</v>
      </c>
      <c r="B45" s="27">
        <v>3897</v>
      </c>
      <c r="C45" s="24">
        <v>44187</v>
      </c>
      <c r="D45" s="20">
        <v>239</v>
      </c>
      <c r="E45" s="10" t="s">
        <v>140</v>
      </c>
    </row>
    <row r="46" spans="1:6" ht="49.5" x14ac:dyDescent="0.3">
      <c r="A46" s="9" t="s">
        <v>36</v>
      </c>
      <c r="B46" s="27">
        <v>3897</v>
      </c>
      <c r="C46" s="24">
        <v>44187</v>
      </c>
      <c r="D46" s="20">
        <v>95</v>
      </c>
      <c r="E46" s="10" t="s">
        <v>140</v>
      </c>
    </row>
    <row r="47" spans="1:6" ht="33" x14ac:dyDescent="0.3">
      <c r="A47" s="9" t="s">
        <v>36</v>
      </c>
      <c r="B47" s="27">
        <v>3897</v>
      </c>
      <c r="C47" s="24">
        <v>44187</v>
      </c>
      <c r="D47" s="20">
        <v>62</v>
      </c>
      <c r="E47" s="10" t="s">
        <v>141</v>
      </c>
    </row>
    <row r="48" spans="1:6" x14ac:dyDescent="0.3">
      <c r="A48" s="11" t="s">
        <v>11</v>
      </c>
      <c r="B48" s="11"/>
      <c r="C48" s="11"/>
      <c r="D48" s="12">
        <f>SUM(D37:D47)</f>
        <v>603274</v>
      </c>
      <c r="E48" s="13"/>
    </row>
    <row r="49" spans="1:5" x14ac:dyDescent="0.3">
      <c r="A49" s="38">
        <v>39092</v>
      </c>
      <c r="B49" s="28">
        <v>3590</v>
      </c>
      <c r="C49" s="29">
        <v>44174</v>
      </c>
      <c r="D49" s="39">
        <v>2750</v>
      </c>
      <c r="E49" s="10" t="s">
        <v>43</v>
      </c>
    </row>
    <row r="50" spans="1:5" ht="33" x14ac:dyDescent="0.3">
      <c r="A50" s="133">
        <v>39092</v>
      </c>
      <c r="B50" s="36">
        <v>3587</v>
      </c>
      <c r="C50" s="37">
        <v>44174</v>
      </c>
      <c r="D50" s="40">
        <v>1176</v>
      </c>
      <c r="E50" s="10" t="s">
        <v>8</v>
      </c>
    </row>
    <row r="51" spans="1:5" ht="33" x14ac:dyDescent="0.3">
      <c r="A51" s="133">
        <v>39092</v>
      </c>
      <c r="B51" s="36">
        <v>3587</v>
      </c>
      <c r="C51" s="37">
        <v>44174</v>
      </c>
      <c r="D51" s="40">
        <v>470</v>
      </c>
      <c r="E51" s="10" t="s">
        <v>8</v>
      </c>
    </row>
    <row r="52" spans="1:5" ht="33" x14ac:dyDescent="0.3">
      <c r="A52" s="133">
        <v>39092</v>
      </c>
      <c r="B52" s="36">
        <v>3587</v>
      </c>
      <c r="C52" s="37">
        <v>44174</v>
      </c>
      <c r="D52" s="40">
        <v>306</v>
      </c>
      <c r="E52" s="10" t="s">
        <v>8</v>
      </c>
    </row>
    <row r="53" spans="1:5" x14ac:dyDescent="0.3">
      <c r="A53" s="11" t="s">
        <v>66</v>
      </c>
      <c r="B53" s="11"/>
      <c r="C53" s="11"/>
      <c r="D53" s="12">
        <f>SUM(D49:D52)</f>
        <v>4702</v>
      </c>
      <c r="E53" s="13"/>
    </row>
    <row r="54" spans="1:5" x14ac:dyDescent="0.3">
      <c r="A54" s="9" t="s">
        <v>37</v>
      </c>
      <c r="B54" s="36">
        <v>3670</v>
      </c>
      <c r="C54" s="37">
        <v>44176</v>
      </c>
      <c r="D54" s="132">
        <v>1020</v>
      </c>
      <c r="E54" s="13" t="s">
        <v>143</v>
      </c>
    </row>
    <row r="55" spans="1:5" ht="33" x14ac:dyDescent="0.3">
      <c r="A55" s="9" t="s">
        <v>37</v>
      </c>
      <c r="B55" s="36">
        <v>1763</v>
      </c>
      <c r="C55" s="37">
        <v>44186</v>
      </c>
      <c r="D55" s="132">
        <v>-3396.53</v>
      </c>
      <c r="E55" s="13" t="s">
        <v>144</v>
      </c>
    </row>
    <row r="56" spans="1:5" ht="33" x14ac:dyDescent="0.3">
      <c r="A56" s="9" t="s">
        <v>37</v>
      </c>
      <c r="B56" s="36">
        <v>332</v>
      </c>
      <c r="C56" s="37">
        <v>44194</v>
      </c>
      <c r="D56" s="132">
        <v>-20</v>
      </c>
      <c r="E56" s="13" t="s">
        <v>145</v>
      </c>
    </row>
    <row r="57" spans="1:5" x14ac:dyDescent="0.3">
      <c r="A57" s="9" t="s">
        <v>37</v>
      </c>
      <c r="B57" s="36"/>
      <c r="C57" s="37"/>
      <c r="D57" s="132"/>
      <c r="E57" s="13" t="s">
        <v>143</v>
      </c>
    </row>
    <row r="58" spans="1:5" x14ac:dyDescent="0.3">
      <c r="A58" s="9" t="s">
        <v>37</v>
      </c>
      <c r="B58" s="36"/>
      <c r="C58" s="37"/>
      <c r="D58" s="132"/>
      <c r="E58" s="13" t="s">
        <v>143</v>
      </c>
    </row>
    <row r="59" spans="1:5" x14ac:dyDescent="0.3">
      <c r="A59" s="9" t="s">
        <v>37</v>
      </c>
      <c r="B59" s="36"/>
      <c r="C59" s="37"/>
      <c r="D59" s="132"/>
      <c r="E59" s="13" t="s">
        <v>143</v>
      </c>
    </row>
    <row r="60" spans="1:5" x14ac:dyDescent="0.3">
      <c r="A60" s="9" t="s">
        <v>37</v>
      </c>
      <c r="B60" s="36"/>
      <c r="C60" s="37"/>
      <c r="D60" s="132"/>
      <c r="E60" s="13" t="s">
        <v>143</v>
      </c>
    </row>
    <row r="61" spans="1:5" x14ac:dyDescent="0.3">
      <c r="A61" s="11" t="s">
        <v>12</v>
      </c>
      <c r="B61" s="11"/>
      <c r="C61" s="11"/>
      <c r="D61" s="12">
        <f>SUM(D54:D60)</f>
        <v>-2396.5300000000002</v>
      </c>
      <c r="E61" s="13"/>
    </row>
    <row r="62" spans="1:5" x14ac:dyDescent="0.3">
      <c r="A62" s="9" t="s">
        <v>38</v>
      </c>
      <c r="B62" s="36">
        <v>3830</v>
      </c>
      <c r="C62" s="37">
        <v>44182</v>
      </c>
      <c r="D62" s="132">
        <v>600</v>
      </c>
      <c r="E62" s="13" t="s">
        <v>123</v>
      </c>
    </row>
    <row r="63" spans="1:5" x14ac:dyDescent="0.3">
      <c r="A63" s="9" t="s">
        <v>38</v>
      </c>
      <c r="B63" s="36">
        <v>3831</v>
      </c>
      <c r="C63" s="37">
        <v>44182</v>
      </c>
      <c r="D63" s="132">
        <v>600</v>
      </c>
      <c r="E63" s="13" t="s">
        <v>123</v>
      </c>
    </row>
    <row r="64" spans="1:5" x14ac:dyDescent="0.3">
      <c r="A64" s="9" t="s">
        <v>38</v>
      </c>
      <c r="B64" s="36">
        <v>3915</v>
      </c>
      <c r="C64" s="37">
        <v>44186</v>
      </c>
      <c r="D64" s="132">
        <v>13905.6</v>
      </c>
      <c r="E64" s="13" t="s">
        <v>123</v>
      </c>
    </row>
    <row r="65" spans="1:5" x14ac:dyDescent="0.3">
      <c r="A65" s="9" t="s">
        <v>38</v>
      </c>
      <c r="B65" s="36">
        <v>1540</v>
      </c>
      <c r="C65" s="37">
        <v>44195</v>
      </c>
      <c r="D65" s="132">
        <v>14973</v>
      </c>
      <c r="E65" s="13" t="s">
        <v>123</v>
      </c>
    </row>
    <row r="66" spans="1:5" x14ac:dyDescent="0.3">
      <c r="A66" s="9" t="s">
        <v>38</v>
      </c>
      <c r="B66" s="36">
        <v>4021</v>
      </c>
      <c r="C66" s="37">
        <v>44195</v>
      </c>
      <c r="D66" s="132">
        <v>620</v>
      </c>
      <c r="E66" s="13" t="s">
        <v>123</v>
      </c>
    </row>
    <row r="67" spans="1:5" x14ac:dyDescent="0.3">
      <c r="A67" s="11" t="s">
        <v>13</v>
      </c>
      <c r="B67" s="11"/>
      <c r="C67" s="11"/>
      <c r="D67" s="12">
        <f>SUM(D62:D66)</f>
        <v>30698.6</v>
      </c>
      <c r="E67" s="13"/>
    </row>
    <row r="68" spans="1:5" x14ac:dyDescent="0.3">
      <c r="A68" s="9" t="s">
        <v>39</v>
      </c>
      <c r="B68" s="23">
        <v>3827</v>
      </c>
      <c r="C68" s="24">
        <v>44182</v>
      </c>
      <c r="D68" s="20">
        <v>390.29</v>
      </c>
      <c r="E68" s="13" t="s">
        <v>57</v>
      </c>
    </row>
    <row r="69" spans="1:5" x14ac:dyDescent="0.3">
      <c r="A69" s="9" t="s">
        <v>39</v>
      </c>
      <c r="B69" s="23">
        <v>3828</v>
      </c>
      <c r="C69" s="24">
        <v>44182</v>
      </c>
      <c r="D69" s="20">
        <v>126.99</v>
      </c>
      <c r="E69" s="13" t="s">
        <v>57</v>
      </c>
    </row>
    <row r="70" spans="1:5" x14ac:dyDescent="0.3">
      <c r="A70" s="9" t="s">
        <v>39</v>
      </c>
      <c r="B70" s="23">
        <v>3829</v>
      </c>
      <c r="C70" s="24">
        <v>44182</v>
      </c>
      <c r="D70" s="20">
        <v>294.69</v>
      </c>
      <c r="E70" s="13" t="s">
        <v>57</v>
      </c>
    </row>
    <row r="71" spans="1:5" x14ac:dyDescent="0.3">
      <c r="A71" s="11" t="s">
        <v>14</v>
      </c>
      <c r="B71" s="11"/>
      <c r="C71" s="11"/>
      <c r="D71" s="12">
        <f>SUM(D68:D70)</f>
        <v>811.97</v>
      </c>
      <c r="E71" s="15"/>
    </row>
    <row r="72" spans="1:5" x14ac:dyDescent="0.3">
      <c r="A72" s="14" t="s">
        <v>15</v>
      </c>
      <c r="B72" s="23">
        <v>3672</v>
      </c>
      <c r="C72" s="24">
        <v>44180</v>
      </c>
      <c r="D72" s="20">
        <v>1350</v>
      </c>
      <c r="E72" s="10" t="s">
        <v>56</v>
      </c>
    </row>
    <row r="73" spans="1:5" x14ac:dyDescent="0.3">
      <c r="A73" s="14" t="s">
        <v>15</v>
      </c>
      <c r="B73" s="23">
        <v>3673</v>
      </c>
      <c r="C73" s="24">
        <v>44180</v>
      </c>
      <c r="D73" s="20">
        <v>1551.5</v>
      </c>
      <c r="E73" s="10" t="s">
        <v>56</v>
      </c>
    </row>
    <row r="74" spans="1:5" x14ac:dyDescent="0.3">
      <c r="A74" s="14" t="s">
        <v>15</v>
      </c>
      <c r="B74" s="23">
        <v>3674</v>
      </c>
      <c r="C74" s="24">
        <v>44180</v>
      </c>
      <c r="D74" s="20">
        <v>1506</v>
      </c>
      <c r="E74" s="10" t="s">
        <v>56</v>
      </c>
    </row>
    <row r="75" spans="1:5" x14ac:dyDescent="0.3">
      <c r="A75" s="14" t="s">
        <v>15</v>
      </c>
      <c r="B75" s="23">
        <v>3675</v>
      </c>
      <c r="C75" s="24">
        <v>44180</v>
      </c>
      <c r="D75" s="20">
        <v>1057</v>
      </c>
      <c r="E75" s="10" t="s">
        <v>56</v>
      </c>
    </row>
    <row r="76" spans="1:5" x14ac:dyDescent="0.3">
      <c r="A76" s="14" t="s">
        <v>15</v>
      </c>
      <c r="B76" s="23">
        <v>3676</v>
      </c>
      <c r="C76" s="24">
        <v>44180</v>
      </c>
      <c r="D76" s="20">
        <v>4719.5200000000004</v>
      </c>
      <c r="E76" s="10" t="s">
        <v>56</v>
      </c>
    </row>
    <row r="77" spans="1:5" x14ac:dyDescent="0.3">
      <c r="A77" s="14" t="s">
        <v>15</v>
      </c>
      <c r="B77" s="23">
        <v>3840</v>
      </c>
      <c r="C77" s="24">
        <v>44181</v>
      </c>
      <c r="D77" s="20">
        <v>540</v>
      </c>
      <c r="E77" s="10" t="s">
        <v>56</v>
      </c>
    </row>
    <row r="78" spans="1:5" ht="15" customHeight="1" x14ac:dyDescent="0.3">
      <c r="A78" s="14" t="s">
        <v>15</v>
      </c>
      <c r="B78" s="23">
        <v>799</v>
      </c>
      <c r="C78" s="24">
        <v>44182</v>
      </c>
      <c r="D78" s="20">
        <v>24610.73</v>
      </c>
      <c r="E78" s="10" t="s">
        <v>56</v>
      </c>
    </row>
    <row r="79" spans="1:5" ht="15" customHeight="1" x14ac:dyDescent="0.3">
      <c r="A79" s="14" t="s">
        <v>15</v>
      </c>
      <c r="B79" s="23">
        <v>800</v>
      </c>
      <c r="C79" s="24">
        <v>44182</v>
      </c>
      <c r="D79" s="20">
        <v>21507.13</v>
      </c>
      <c r="E79" s="10" t="s">
        <v>56</v>
      </c>
    </row>
    <row r="80" spans="1:5" ht="16.5" customHeight="1" x14ac:dyDescent="0.3">
      <c r="A80" s="14" t="s">
        <v>15</v>
      </c>
      <c r="B80" s="23">
        <v>801</v>
      </c>
      <c r="C80" s="24">
        <v>44182</v>
      </c>
      <c r="D80" s="20">
        <v>18455.62</v>
      </c>
      <c r="E80" s="10" t="s">
        <v>56</v>
      </c>
    </row>
    <row r="81" spans="1:5" x14ac:dyDescent="0.3">
      <c r="A81" s="14" t="s">
        <v>15</v>
      </c>
      <c r="B81" s="23">
        <v>802</v>
      </c>
      <c r="C81" s="24">
        <v>44182</v>
      </c>
      <c r="D81" s="20">
        <v>86732.56</v>
      </c>
      <c r="E81" s="10" t="s">
        <v>56</v>
      </c>
    </row>
    <row r="82" spans="1:5" x14ac:dyDescent="0.3">
      <c r="A82" s="14" t="s">
        <v>15</v>
      </c>
      <c r="B82" s="23">
        <v>3916</v>
      </c>
      <c r="C82" s="24">
        <v>44186</v>
      </c>
      <c r="D82" s="20">
        <v>3970.16</v>
      </c>
      <c r="E82" s="10" t="s">
        <v>56</v>
      </c>
    </row>
    <row r="83" spans="1:5" x14ac:dyDescent="0.3">
      <c r="A83" s="14" t="s">
        <v>15</v>
      </c>
      <c r="B83" s="23">
        <v>3917</v>
      </c>
      <c r="C83" s="24">
        <v>44186</v>
      </c>
      <c r="D83" s="20">
        <v>1988.55</v>
      </c>
      <c r="E83" s="10" t="s">
        <v>56</v>
      </c>
    </row>
    <row r="84" spans="1:5" x14ac:dyDescent="0.3">
      <c r="A84" s="14" t="s">
        <v>15</v>
      </c>
      <c r="B84" s="23">
        <v>4020</v>
      </c>
      <c r="C84" s="24">
        <v>44195</v>
      </c>
      <c r="D84" s="20">
        <v>2711.66</v>
      </c>
      <c r="E84" s="10" t="s">
        <v>56</v>
      </c>
    </row>
    <row r="85" spans="1:5" x14ac:dyDescent="0.3">
      <c r="A85" s="14" t="s">
        <v>15</v>
      </c>
      <c r="B85" s="23">
        <v>4020</v>
      </c>
      <c r="C85" s="24">
        <v>44195</v>
      </c>
      <c r="D85" s="20">
        <v>9869.5</v>
      </c>
      <c r="E85" s="10" t="s">
        <v>56</v>
      </c>
    </row>
    <row r="86" spans="1:5" x14ac:dyDescent="0.3">
      <c r="A86" s="14" t="s">
        <v>15</v>
      </c>
      <c r="B86" s="23">
        <v>4062</v>
      </c>
      <c r="C86" s="24">
        <v>44195</v>
      </c>
      <c r="D86" s="20">
        <v>133055.20000000001</v>
      </c>
      <c r="E86" s="10" t="s">
        <v>56</v>
      </c>
    </row>
    <row r="87" spans="1:5" x14ac:dyDescent="0.3">
      <c r="A87" s="14" t="s">
        <v>15</v>
      </c>
      <c r="B87" s="23">
        <v>3876</v>
      </c>
      <c r="C87" s="24">
        <v>44182</v>
      </c>
      <c r="D87" s="20">
        <v>5451.94</v>
      </c>
      <c r="E87" s="10" t="s">
        <v>146</v>
      </c>
    </row>
    <row r="88" spans="1:5" ht="15.75" customHeight="1" x14ac:dyDescent="0.3">
      <c r="A88" s="14" t="s">
        <v>15</v>
      </c>
      <c r="B88" s="23">
        <v>1765</v>
      </c>
      <c r="C88" s="24">
        <v>44193</v>
      </c>
      <c r="D88" s="20">
        <v>-219.18</v>
      </c>
      <c r="E88" s="10" t="s">
        <v>147</v>
      </c>
    </row>
    <row r="89" spans="1:5" ht="15.75" customHeight="1" x14ac:dyDescent="0.3">
      <c r="A89" s="11" t="s">
        <v>16</v>
      </c>
      <c r="B89" s="11"/>
      <c r="C89" s="11"/>
      <c r="D89" s="12">
        <f>SUM(D72:D88)</f>
        <v>318857.89</v>
      </c>
      <c r="E89" s="13"/>
    </row>
    <row r="90" spans="1:5" ht="16.5" hidden="1" customHeight="1" x14ac:dyDescent="0.3">
      <c r="A90" s="14" t="s">
        <v>49</v>
      </c>
      <c r="B90" s="36">
        <v>3541</v>
      </c>
      <c r="C90" s="37">
        <v>44174</v>
      </c>
      <c r="D90" s="40">
        <v>53798</v>
      </c>
      <c r="E90" s="13" t="s">
        <v>52</v>
      </c>
    </row>
    <row r="91" spans="1:5" ht="16.5" hidden="1" customHeight="1" x14ac:dyDescent="0.3">
      <c r="A91" s="14" t="s">
        <v>49</v>
      </c>
      <c r="B91" s="36">
        <v>1</v>
      </c>
      <c r="C91" s="37">
        <v>44175</v>
      </c>
      <c r="D91" s="40">
        <v>64</v>
      </c>
      <c r="E91" s="13" t="s">
        <v>52</v>
      </c>
    </row>
    <row r="92" spans="1:5" ht="16.5" hidden="1" customHeight="1" x14ac:dyDescent="0.3">
      <c r="A92" s="14" t="s">
        <v>49</v>
      </c>
      <c r="B92" s="36">
        <v>2</v>
      </c>
      <c r="C92" s="37">
        <v>44175</v>
      </c>
      <c r="D92" s="40">
        <v>203</v>
      </c>
      <c r="E92" s="13" t="s">
        <v>52</v>
      </c>
    </row>
    <row r="93" spans="1:5" ht="16.5" hidden="1" customHeight="1" x14ac:dyDescent="0.3">
      <c r="A93" s="14" t="s">
        <v>49</v>
      </c>
      <c r="B93" s="36">
        <v>2</v>
      </c>
      <c r="C93" s="37">
        <v>44175</v>
      </c>
      <c r="D93" s="40">
        <v>203</v>
      </c>
      <c r="E93" s="13" t="s">
        <v>52</v>
      </c>
    </row>
    <row r="94" spans="1:5" ht="16.5" hidden="1" customHeight="1" x14ac:dyDescent="0.3">
      <c r="A94" s="14" t="s">
        <v>49</v>
      </c>
      <c r="B94" s="36">
        <v>4</v>
      </c>
      <c r="C94" s="37">
        <v>44175</v>
      </c>
      <c r="D94" s="40">
        <v>176</v>
      </c>
      <c r="E94" s="13" t="s">
        <v>52</v>
      </c>
    </row>
    <row r="95" spans="1:5" ht="16.5" hidden="1" customHeight="1" x14ac:dyDescent="0.3">
      <c r="A95" s="14" t="s">
        <v>49</v>
      </c>
      <c r="B95" s="36">
        <v>3533</v>
      </c>
      <c r="C95" s="37">
        <v>44174</v>
      </c>
      <c r="D95" s="40">
        <v>21048</v>
      </c>
      <c r="E95" s="10" t="s">
        <v>51</v>
      </c>
    </row>
    <row r="96" spans="1:5" ht="16.5" hidden="1" customHeight="1" x14ac:dyDescent="0.3">
      <c r="A96" s="14" t="s">
        <v>49</v>
      </c>
      <c r="B96" s="36">
        <v>3533</v>
      </c>
      <c r="C96" s="37">
        <v>44174</v>
      </c>
      <c r="D96" s="40">
        <v>8410</v>
      </c>
      <c r="E96" s="10" t="s">
        <v>51</v>
      </c>
    </row>
    <row r="97" spans="1:5" ht="33" x14ac:dyDescent="0.3">
      <c r="A97" s="14" t="s">
        <v>49</v>
      </c>
      <c r="B97" s="36">
        <v>3533</v>
      </c>
      <c r="C97" s="37">
        <v>44174</v>
      </c>
      <c r="D97" s="40">
        <v>5473</v>
      </c>
      <c r="E97" s="10" t="s">
        <v>51</v>
      </c>
    </row>
    <row r="98" spans="1:5" x14ac:dyDescent="0.3">
      <c r="A98" s="11" t="s">
        <v>50</v>
      </c>
      <c r="B98" s="11"/>
      <c r="C98" s="11"/>
      <c r="D98" s="12">
        <f>SUM(D90:D97)</f>
        <v>89375</v>
      </c>
      <c r="E98" s="15"/>
    </row>
    <row r="99" spans="1:5" x14ac:dyDescent="0.3">
      <c r="A99" s="14" t="s">
        <v>17</v>
      </c>
      <c r="B99" s="28"/>
      <c r="C99" s="29"/>
      <c r="D99" s="112"/>
      <c r="E99" s="10" t="s">
        <v>43</v>
      </c>
    </row>
    <row r="100" spans="1:5" ht="33" x14ac:dyDescent="0.3">
      <c r="A100" s="14" t="s">
        <v>17</v>
      </c>
      <c r="B100" s="134">
        <v>3569</v>
      </c>
      <c r="C100" s="135">
        <v>44174</v>
      </c>
      <c r="D100" s="39">
        <v>242887</v>
      </c>
      <c r="E100" s="10" t="s">
        <v>48</v>
      </c>
    </row>
    <row r="101" spans="1:5" ht="33" x14ac:dyDescent="0.3">
      <c r="A101" s="14" t="s">
        <v>17</v>
      </c>
      <c r="B101" s="28">
        <v>3558</v>
      </c>
      <c r="C101" s="29">
        <v>44174</v>
      </c>
      <c r="D101" s="112">
        <v>61108</v>
      </c>
      <c r="E101" s="10" t="s">
        <v>58</v>
      </c>
    </row>
    <row r="102" spans="1:5" ht="33" x14ac:dyDescent="0.3">
      <c r="A102" s="14" t="s">
        <v>17</v>
      </c>
      <c r="B102" s="28">
        <v>3558</v>
      </c>
      <c r="C102" s="29">
        <v>44174</v>
      </c>
      <c r="D102" s="112">
        <v>8988</v>
      </c>
      <c r="E102" s="10" t="s">
        <v>58</v>
      </c>
    </row>
    <row r="103" spans="1:5" ht="33" x14ac:dyDescent="0.3">
      <c r="A103" s="14" t="s">
        <v>17</v>
      </c>
      <c r="B103" s="28">
        <v>3580</v>
      </c>
      <c r="C103" s="29">
        <v>44174</v>
      </c>
      <c r="D103" s="112">
        <v>223</v>
      </c>
      <c r="E103" s="10" t="s">
        <v>65</v>
      </c>
    </row>
    <row r="104" spans="1:5" x14ac:dyDescent="0.3">
      <c r="A104" s="14" t="s">
        <v>17</v>
      </c>
      <c r="B104" s="28">
        <v>3677</v>
      </c>
      <c r="C104" s="29">
        <v>44180</v>
      </c>
      <c r="D104" s="112">
        <v>123930</v>
      </c>
      <c r="E104" s="10" t="s">
        <v>148</v>
      </c>
    </row>
    <row r="105" spans="1:5" x14ac:dyDescent="0.3">
      <c r="A105" s="14" t="s">
        <v>17</v>
      </c>
      <c r="B105" s="28">
        <v>3729</v>
      </c>
      <c r="C105" s="29">
        <v>44181</v>
      </c>
      <c r="D105" s="112">
        <v>6864</v>
      </c>
      <c r="E105" s="10" t="s">
        <v>148</v>
      </c>
    </row>
    <row r="106" spans="1:5" ht="33" x14ac:dyDescent="0.3">
      <c r="A106" s="14" t="s">
        <v>17</v>
      </c>
      <c r="B106" s="28">
        <v>3693</v>
      </c>
      <c r="C106" s="29">
        <v>44180</v>
      </c>
      <c r="D106" s="112">
        <v>3640</v>
      </c>
      <c r="E106" s="10" t="s">
        <v>58</v>
      </c>
    </row>
    <row r="107" spans="1:5" ht="33" x14ac:dyDescent="0.3">
      <c r="A107" s="14" t="s">
        <v>17</v>
      </c>
      <c r="B107" s="28">
        <v>3693</v>
      </c>
      <c r="C107" s="29">
        <v>44180</v>
      </c>
      <c r="D107" s="112">
        <v>8247</v>
      </c>
      <c r="E107" s="10" t="s">
        <v>58</v>
      </c>
    </row>
    <row r="108" spans="1:5" ht="33" x14ac:dyDescent="0.3">
      <c r="A108" s="14" t="s">
        <v>17</v>
      </c>
      <c r="B108" s="28">
        <v>3693</v>
      </c>
      <c r="C108" s="29">
        <v>44180</v>
      </c>
      <c r="D108" s="112">
        <v>653</v>
      </c>
      <c r="E108" s="10" t="s">
        <v>65</v>
      </c>
    </row>
    <row r="109" spans="1:5" ht="33" x14ac:dyDescent="0.3">
      <c r="A109" s="14" t="s">
        <v>17</v>
      </c>
      <c r="B109" s="28">
        <v>3693</v>
      </c>
      <c r="C109" s="29">
        <v>44180</v>
      </c>
      <c r="D109" s="112">
        <v>14562</v>
      </c>
      <c r="E109" s="10" t="s">
        <v>65</v>
      </c>
    </row>
    <row r="110" spans="1:5" x14ac:dyDescent="0.3">
      <c r="A110" s="14" t="s">
        <v>17</v>
      </c>
      <c r="B110" s="44">
        <v>3887</v>
      </c>
      <c r="C110" s="45">
        <v>44183</v>
      </c>
      <c r="D110" s="136">
        <v>113</v>
      </c>
      <c r="E110" s="34" t="s">
        <v>149</v>
      </c>
    </row>
    <row r="111" spans="1:5" ht="33" x14ac:dyDescent="0.3">
      <c r="A111" s="14" t="s">
        <v>17</v>
      </c>
      <c r="B111" s="44">
        <v>3887</v>
      </c>
      <c r="C111" s="45">
        <v>44183</v>
      </c>
      <c r="D111" s="136">
        <v>45</v>
      </c>
      <c r="E111" s="34" t="s">
        <v>58</v>
      </c>
    </row>
    <row r="112" spans="1:5" ht="33" x14ac:dyDescent="0.3">
      <c r="A112" s="14" t="s">
        <v>17</v>
      </c>
      <c r="B112" s="44">
        <v>3887</v>
      </c>
      <c r="C112" s="45">
        <v>44183</v>
      </c>
      <c r="D112" s="136">
        <v>29</v>
      </c>
      <c r="E112" s="34" t="s">
        <v>58</v>
      </c>
    </row>
    <row r="113" spans="1:6" ht="33" x14ac:dyDescent="0.3">
      <c r="A113" s="14" t="s">
        <v>17</v>
      </c>
      <c r="B113" s="44">
        <v>3890</v>
      </c>
      <c r="C113" s="45">
        <v>44183</v>
      </c>
      <c r="D113" s="136">
        <v>265</v>
      </c>
      <c r="E113" s="34" t="s">
        <v>65</v>
      </c>
    </row>
    <row r="114" spans="1:6" ht="36" customHeight="1" x14ac:dyDescent="0.3">
      <c r="A114" s="14" t="s">
        <v>17</v>
      </c>
      <c r="B114" s="44">
        <v>3905</v>
      </c>
      <c r="C114" s="45">
        <v>44187</v>
      </c>
      <c r="D114" s="136">
        <v>4779</v>
      </c>
      <c r="E114" s="10" t="s">
        <v>150</v>
      </c>
    </row>
    <row r="115" spans="1:6" ht="36" customHeight="1" x14ac:dyDescent="0.3">
      <c r="A115" s="14" t="s">
        <v>17</v>
      </c>
      <c r="B115" s="44">
        <v>3905</v>
      </c>
      <c r="C115" s="45">
        <v>44187</v>
      </c>
      <c r="D115" s="136">
        <v>3069</v>
      </c>
      <c r="E115" s="10" t="s">
        <v>150</v>
      </c>
    </row>
    <row r="116" spans="1:6" ht="36" customHeight="1" x14ac:dyDescent="0.3">
      <c r="A116" s="14" t="s">
        <v>17</v>
      </c>
      <c r="B116" s="44">
        <v>3962</v>
      </c>
      <c r="C116" s="45">
        <v>44188</v>
      </c>
      <c r="D116" s="136">
        <v>36</v>
      </c>
      <c r="E116" s="10" t="s">
        <v>150</v>
      </c>
    </row>
    <row r="117" spans="1:6" ht="36" customHeight="1" x14ac:dyDescent="0.3">
      <c r="A117" s="14" t="s">
        <v>17</v>
      </c>
      <c r="B117" s="44">
        <v>3963</v>
      </c>
      <c r="C117" s="45">
        <v>44188</v>
      </c>
      <c r="D117" s="136">
        <v>23</v>
      </c>
      <c r="E117" s="10" t="s">
        <v>150</v>
      </c>
    </row>
    <row r="118" spans="1:6" ht="36" customHeight="1" x14ac:dyDescent="0.3">
      <c r="A118" s="14" t="s">
        <v>17</v>
      </c>
      <c r="B118">
        <v>3907</v>
      </c>
      <c r="C118" s="137">
        <v>44187</v>
      </c>
      <c r="D118" s="138">
        <v>1120</v>
      </c>
      <c r="E118" s="10" t="s">
        <v>151</v>
      </c>
    </row>
    <row r="119" spans="1:6" ht="36" customHeight="1" x14ac:dyDescent="0.3">
      <c r="A119" s="14" t="s">
        <v>17</v>
      </c>
      <c r="B119">
        <v>3907</v>
      </c>
      <c r="C119" s="137">
        <v>44187</v>
      </c>
      <c r="D119" s="138">
        <v>291</v>
      </c>
      <c r="E119" s="10" t="s">
        <v>152</v>
      </c>
    </row>
    <row r="120" spans="1:6" ht="33" x14ac:dyDescent="0.3">
      <c r="A120" s="14" t="s">
        <v>17</v>
      </c>
      <c r="B120" s="139">
        <v>3591</v>
      </c>
      <c r="C120" s="140">
        <v>44174</v>
      </c>
      <c r="D120" s="141">
        <v>885.72</v>
      </c>
      <c r="E120" s="10" t="s">
        <v>153</v>
      </c>
    </row>
    <row r="121" spans="1:6" ht="33" x14ac:dyDescent="0.3">
      <c r="A121" s="14" t="s">
        <v>17</v>
      </c>
      <c r="B121" s="139"/>
      <c r="C121" s="140"/>
      <c r="D121" s="141"/>
      <c r="E121" s="142" t="s">
        <v>154</v>
      </c>
    </row>
    <row r="122" spans="1:6" s="46" customFormat="1" x14ac:dyDescent="0.3">
      <c r="A122" s="43" t="s">
        <v>17</v>
      </c>
      <c r="B122" s="44">
        <v>1766</v>
      </c>
      <c r="C122" s="45">
        <v>44193</v>
      </c>
      <c r="D122" s="33">
        <v>-417.72</v>
      </c>
      <c r="E122" s="34" t="s">
        <v>147</v>
      </c>
      <c r="F122" s="22"/>
    </row>
    <row r="123" spans="1:6" x14ac:dyDescent="0.3">
      <c r="A123" s="11" t="s">
        <v>18</v>
      </c>
      <c r="B123" s="11"/>
      <c r="C123" s="11"/>
      <c r="D123" s="12">
        <f>SUM(D99:D122)</f>
        <v>481340</v>
      </c>
      <c r="E123" s="15"/>
    </row>
    <row r="124" spans="1:6" x14ac:dyDescent="0.3">
      <c r="A124" s="11" t="s">
        <v>19</v>
      </c>
      <c r="B124" s="11"/>
      <c r="C124" s="11"/>
      <c r="D124" s="12">
        <f>+D23+D36+D48+D53+D61+D67+D71+D89+D98+D123</f>
        <v>6423600.9299999988</v>
      </c>
      <c r="E124" s="13"/>
    </row>
    <row r="125" spans="1:6" x14ac:dyDescent="0.3">
      <c r="A125" s="9" t="s">
        <v>40</v>
      </c>
      <c r="B125">
        <v>3559</v>
      </c>
      <c r="C125" s="137">
        <v>44174</v>
      </c>
      <c r="D125" s="138">
        <v>47579</v>
      </c>
      <c r="E125" s="13" t="s">
        <v>53</v>
      </c>
    </row>
    <row r="126" spans="1:6" x14ac:dyDescent="0.3">
      <c r="A126" s="11" t="s">
        <v>20</v>
      </c>
      <c r="B126" s="11"/>
      <c r="C126" s="11"/>
      <c r="D126" s="12">
        <f>SUM(D125:D125)</f>
        <v>47579</v>
      </c>
      <c r="E126" s="15"/>
    </row>
    <row r="127" spans="1:6" x14ac:dyDescent="0.3">
      <c r="A127" s="9" t="s">
        <v>41</v>
      </c>
      <c r="B127" s="113">
        <v>3583</v>
      </c>
      <c r="C127" s="143">
        <v>44174</v>
      </c>
      <c r="D127" s="144">
        <v>7407</v>
      </c>
      <c r="E127" s="13" t="s">
        <v>54</v>
      </c>
    </row>
    <row r="128" spans="1:6" x14ac:dyDescent="0.3">
      <c r="A128" s="11" t="s">
        <v>21</v>
      </c>
      <c r="B128" s="11"/>
      <c r="C128" s="11"/>
      <c r="D128" s="12">
        <f>SUM(D127:D127)</f>
        <v>7407</v>
      </c>
      <c r="E128" s="47"/>
    </row>
    <row r="129" spans="1:5" ht="49.5" x14ac:dyDescent="0.3">
      <c r="A129" s="14" t="s">
        <v>68</v>
      </c>
      <c r="B129" s="36">
        <v>210</v>
      </c>
      <c r="C129" s="37">
        <v>44168</v>
      </c>
      <c r="D129" s="132">
        <v>-1150</v>
      </c>
      <c r="E129" s="13" t="s">
        <v>155</v>
      </c>
    </row>
    <row r="130" spans="1:5" ht="33" x14ac:dyDescent="0.3">
      <c r="A130" s="14" t="s">
        <v>68</v>
      </c>
      <c r="B130" s="23">
        <v>210</v>
      </c>
      <c r="C130" s="24">
        <v>44175</v>
      </c>
      <c r="D130" s="20">
        <v>1150</v>
      </c>
      <c r="E130" s="13" t="s">
        <v>156</v>
      </c>
    </row>
    <row r="131" spans="1:5" ht="66" x14ac:dyDescent="0.3">
      <c r="A131" s="14" t="s">
        <v>68</v>
      </c>
      <c r="B131" s="23">
        <v>81208</v>
      </c>
      <c r="C131" s="24">
        <v>44174</v>
      </c>
      <c r="D131" s="20">
        <v>-1450</v>
      </c>
      <c r="E131" s="13" t="s">
        <v>157</v>
      </c>
    </row>
    <row r="132" spans="1:5" x14ac:dyDescent="0.3">
      <c r="A132" s="14" t="s">
        <v>68</v>
      </c>
      <c r="B132" s="23">
        <v>3616</v>
      </c>
      <c r="C132" s="24">
        <v>44174</v>
      </c>
      <c r="D132" s="20">
        <v>1175</v>
      </c>
      <c r="E132" s="13" t="s">
        <v>70</v>
      </c>
    </row>
    <row r="133" spans="1:5" x14ac:dyDescent="0.3">
      <c r="A133" s="14" t="s">
        <v>68</v>
      </c>
      <c r="B133" s="23">
        <v>3617</v>
      </c>
      <c r="C133" s="24">
        <v>44174</v>
      </c>
      <c r="D133" s="20">
        <v>1448</v>
      </c>
      <c r="E133" s="13" t="s">
        <v>70</v>
      </c>
    </row>
    <row r="134" spans="1:5" x14ac:dyDescent="0.3">
      <c r="A134" s="14" t="s">
        <v>68</v>
      </c>
      <c r="B134" s="23">
        <v>3832</v>
      </c>
      <c r="C134" s="24">
        <v>44182</v>
      </c>
      <c r="D134" s="20">
        <v>1450</v>
      </c>
      <c r="E134" s="13" t="s">
        <v>70</v>
      </c>
    </row>
    <row r="135" spans="1:5" x14ac:dyDescent="0.3">
      <c r="A135" s="14" t="s">
        <v>68</v>
      </c>
      <c r="B135" s="23">
        <v>3477</v>
      </c>
      <c r="C135" s="24">
        <v>44167</v>
      </c>
      <c r="D135" s="20">
        <v>85</v>
      </c>
      <c r="E135" s="13" t="s">
        <v>70</v>
      </c>
    </row>
    <row r="136" spans="1:5" ht="33" x14ac:dyDescent="0.3">
      <c r="A136" s="14" t="s">
        <v>68</v>
      </c>
      <c r="B136" s="23">
        <v>3477</v>
      </c>
      <c r="C136" s="24">
        <v>44167</v>
      </c>
      <c r="D136" s="20">
        <v>36</v>
      </c>
      <c r="E136" s="10" t="s">
        <v>158</v>
      </c>
    </row>
    <row r="137" spans="1:5" ht="33" x14ac:dyDescent="0.3">
      <c r="A137" s="14" t="s">
        <v>68</v>
      </c>
      <c r="B137" s="23">
        <v>3477</v>
      </c>
      <c r="C137" s="24">
        <v>44167</v>
      </c>
      <c r="D137" s="20">
        <v>15</v>
      </c>
      <c r="E137" s="10" t="s">
        <v>159</v>
      </c>
    </row>
    <row r="138" spans="1:5" x14ac:dyDescent="0.3">
      <c r="A138" s="14" t="s">
        <v>68</v>
      </c>
      <c r="B138" s="23">
        <v>3477</v>
      </c>
      <c r="C138" s="24">
        <v>44167</v>
      </c>
      <c r="D138" s="20">
        <v>9</v>
      </c>
      <c r="E138" s="10" t="s">
        <v>160</v>
      </c>
    </row>
    <row r="139" spans="1:5" x14ac:dyDescent="0.3">
      <c r="A139" s="11" t="s">
        <v>69</v>
      </c>
      <c r="B139" s="11"/>
      <c r="C139" s="11"/>
      <c r="D139" s="12">
        <f>SUM(D129:D138)</f>
        <v>2768</v>
      </c>
      <c r="E139" s="47"/>
    </row>
    <row r="140" spans="1:5" x14ac:dyDescent="0.3">
      <c r="A140" s="9" t="s">
        <v>42</v>
      </c>
      <c r="B140" s="36">
        <v>322</v>
      </c>
      <c r="C140" s="37">
        <v>44180</v>
      </c>
      <c r="D140" s="132">
        <v>574.54</v>
      </c>
      <c r="E140" s="13" t="s">
        <v>71</v>
      </c>
    </row>
    <row r="141" spans="1:5" x14ac:dyDescent="0.3">
      <c r="A141" s="9" t="s">
        <v>42</v>
      </c>
      <c r="B141" s="36">
        <v>323</v>
      </c>
      <c r="C141" s="37">
        <v>44180</v>
      </c>
      <c r="D141" s="132">
        <v>677.15</v>
      </c>
      <c r="E141" s="13" t="s">
        <v>71</v>
      </c>
    </row>
    <row r="142" spans="1:5" x14ac:dyDescent="0.3">
      <c r="A142" s="9" t="s">
        <v>42</v>
      </c>
      <c r="B142" s="36">
        <v>333</v>
      </c>
      <c r="C142" s="37">
        <v>44196</v>
      </c>
      <c r="D142" s="132">
        <v>604.30999999999995</v>
      </c>
      <c r="E142" s="13" t="s">
        <v>71</v>
      </c>
    </row>
    <row r="143" spans="1:5" x14ac:dyDescent="0.3">
      <c r="A143" s="9" t="s">
        <v>42</v>
      </c>
      <c r="B143" s="36">
        <v>334</v>
      </c>
      <c r="C143" s="37">
        <v>44196</v>
      </c>
      <c r="D143" s="132">
        <v>316.42</v>
      </c>
      <c r="E143" s="13" t="s">
        <v>71</v>
      </c>
    </row>
    <row r="144" spans="1:5" x14ac:dyDescent="0.3">
      <c r="A144" s="9" t="s">
        <v>42</v>
      </c>
      <c r="B144" s="36">
        <v>826</v>
      </c>
      <c r="C144" s="37">
        <v>44181</v>
      </c>
      <c r="D144" s="132">
        <v>247.3</v>
      </c>
      <c r="E144" s="13" t="s">
        <v>71</v>
      </c>
    </row>
    <row r="145" spans="1:5" x14ac:dyDescent="0.3">
      <c r="A145" s="9" t="s">
        <v>42</v>
      </c>
      <c r="B145" s="36">
        <v>4077</v>
      </c>
      <c r="C145" s="37">
        <v>44195</v>
      </c>
      <c r="D145" s="132">
        <v>131.93</v>
      </c>
      <c r="E145" s="13" t="s">
        <v>71</v>
      </c>
    </row>
    <row r="146" spans="1:5" x14ac:dyDescent="0.3">
      <c r="A146" s="9" t="s">
        <v>42</v>
      </c>
      <c r="B146" s="36">
        <v>3823</v>
      </c>
      <c r="C146" s="37">
        <v>44181</v>
      </c>
      <c r="D146" s="132">
        <v>467.03</v>
      </c>
      <c r="E146" s="13" t="s">
        <v>71</v>
      </c>
    </row>
    <row r="147" spans="1:5" x14ac:dyDescent="0.3">
      <c r="A147" s="9" t="s">
        <v>42</v>
      </c>
      <c r="B147" s="36">
        <v>3824</v>
      </c>
      <c r="C147" s="37">
        <v>44181</v>
      </c>
      <c r="D147" s="132">
        <v>384.87</v>
      </c>
      <c r="E147" s="13" t="s">
        <v>71</v>
      </c>
    </row>
    <row r="148" spans="1:5" x14ac:dyDescent="0.3">
      <c r="A148" s="9" t="s">
        <v>42</v>
      </c>
      <c r="B148" s="36">
        <v>3825</v>
      </c>
      <c r="C148" s="37">
        <v>44181</v>
      </c>
      <c r="D148" s="132">
        <v>466.09</v>
      </c>
      <c r="E148" s="13" t="s">
        <v>71</v>
      </c>
    </row>
    <row r="149" spans="1:5" x14ac:dyDescent="0.3">
      <c r="A149" s="9" t="s">
        <v>42</v>
      </c>
      <c r="B149" s="36">
        <v>4076</v>
      </c>
      <c r="C149" s="37">
        <v>44195</v>
      </c>
      <c r="D149" s="132">
        <v>175.32</v>
      </c>
      <c r="E149" s="13" t="s">
        <v>71</v>
      </c>
    </row>
    <row r="150" spans="1:5" x14ac:dyDescent="0.3">
      <c r="A150" s="9" t="s">
        <v>42</v>
      </c>
      <c r="B150" s="36">
        <v>3832</v>
      </c>
      <c r="C150" s="37">
        <v>44181</v>
      </c>
      <c r="D150" s="132">
        <v>5562.46</v>
      </c>
      <c r="E150" s="13" t="s">
        <v>71</v>
      </c>
    </row>
    <row r="151" spans="1:5" x14ac:dyDescent="0.3">
      <c r="A151" s="9" t="s">
        <v>42</v>
      </c>
      <c r="B151" s="36">
        <v>4037</v>
      </c>
      <c r="C151" s="37">
        <v>44195</v>
      </c>
      <c r="D151" s="132">
        <v>8550.77</v>
      </c>
      <c r="E151" s="13" t="s">
        <v>71</v>
      </c>
    </row>
    <row r="152" spans="1:5" ht="33" customHeight="1" x14ac:dyDescent="0.3">
      <c r="A152" s="9" t="s">
        <v>42</v>
      </c>
      <c r="B152" s="23">
        <v>3620</v>
      </c>
      <c r="C152" s="24">
        <v>44174</v>
      </c>
      <c r="D152" s="20">
        <v>3854.19</v>
      </c>
      <c r="E152" s="13" t="s">
        <v>55</v>
      </c>
    </row>
    <row r="153" spans="1:5" ht="33" customHeight="1" x14ac:dyDescent="0.3">
      <c r="A153" s="9" t="s">
        <v>42</v>
      </c>
      <c r="B153" s="23">
        <v>3621</v>
      </c>
      <c r="C153" s="24">
        <v>44174</v>
      </c>
      <c r="D153" s="20">
        <v>1006.35</v>
      </c>
      <c r="E153" s="13" t="s">
        <v>55</v>
      </c>
    </row>
    <row r="154" spans="1:5" ht="16.5" customHeight="1" x14ac:dyDescent="0.3">
      <c r="A154" s="9" t="s">
        <v>42</v>
      </c>
      <c r="B154" s="23">
        <v>3622</v>
      </c>
      <c r="C154" s="24">
        <v>44174</v>
      </c>
      <c r="D154" s="20">
        <v>99</v>
      </c>
      <c r="E154" s="13" t="s">
        <v>55</v>
      </c>
    </row>
    <row r="155" spans="1:5" ht="33" customHeight="1" x14ac:dyDescent="0.3">
      <c r="A155" s="9" t="s">
        <v>42</v>
      </c>
      <c r="B155" s="23">
        <v>3974</v>
      </c>
      <c r="C155" s="24">
        <v>44188</v>
      </c>
      <c r="D155" s="20">
        <v>15739.3</v>
      </c>
      <c r="E155" s="13" t="s">
        <v>55</v>
      </c>
    </row>
    <row r="156" spans="1:5" ht="16.5" customHeight="1" x14ac:dyDescent="0.3">
      <c r="A156" s="9" t="s">
        <v>42</v>
      </c>
      <c r="B156" s="23">
        <v>4023</v>
      </c>
      <c r="C156" s="24">
        <v>44195</v>
      </c>
      <c r="D156" s="20">
        <v>3171.96</v>
      </c>
      <c r="E156" s="13" t="s">
        <v>55</v>
      </c>
    </row>
    <row r="157" spans="1:5" ht="49.5" customHeight="1" x14ac:dyDescent="0.3">
      <c r="A157" s="9" t="s">
        <v>42</v>
      </c>
      <c r="B157" s="28">
        <v>3970</v>
      </c>
      <c r="C157" s="29">
        <v>44188</v>
      </c>
      <c r="D157" s="112">
        <v>5246.94</v>
      </c>
      <c r="E157" s="13" t="s">
        <v>55</v>
      </c>
    </row>
    <row r="158" spans="1:5" ht="15" customHeight="1" x14ac:dyDescent="0.3">
      <c r="A158" s="9" t="s">
        <v>42</v>
      </c>
      <c r="B158" s="28">
        <v>330</v>
      </c>
      <c r="C158" s="29">
        <v>44193</v>
      </c>
      <c r="D158" s="112">
        <v>3180.67</v>
      </c>
      <c r="E158" s="13" t="s">
        <v>55</v>
      </c>
    </row>
    <row r="159" spans="1:5" ht="33" customHeight="1" x14ac:dyDescent="0.3">
      <c r="A159" s="9" t="s">
        <v>42</v>
      </c>
      <c r="B159" s="28">
        <v>331</v>
      </c>
      <c r="C159" s="29">
        <v>44193</v>
      </c>
      <c r="D159" s="112">
        <v>616.04</v>
      </c>
      <c r="E159" s="13" t="s">
        <v>55</v>
      </c>
    </row>
    <row r="160" spans="1:5" ht="33" customHeight="1" x14ac:dyDescent="0.3">
      <c r="A160" s="11" t="s">
        <v>22</v>
      </c>
      <c r="B160" s="11"/>
      <c r="C160" s="11"/>
      <c r="D160" s="12">
        <f>SUM(D140:D159)</f>
        <v>51072.639999999999</v>
      </c>
      <c r="E160" s="15"/>
    </row>
    <row r="161" spans="1:5" ht="16.5" customHeight="1" x14ac:dyDescent="0.3">
      <c r="A161" s="11" t="s">
        <v>23</v>
      </c>
      <c r="B161" s="11"/>
      <c r="C161" s="11"/>
      <c r="D161" s="12">
        <f>D126+D128+D139+D160</f>
        <v>108826.64</v>
      </c>
      <c r="E161" s="13"/>
    </row>
    <row r="162" spans="1:5" ht="33" x14ac:dyDescent="0.3">
      <c r="A162" s="9" t="s">
        <v>24</v>
      </c>
      <c r="B162" s="23">
        <v>3687</v>
      </c>
      <c r="C162" s="24">
        <v>44181</v>
      </c>
      <c r="D162" s="20">
        <v>20616</v>
      </c>
      <c r="E162" s="13" t="s">
        <v>59</v>
      </c>
    </row>
    <row r="163" spans="1:5" ht="16.5" customHeight="1" x14ac:dyDescent="0.3">
      <c r="A163" s="11" t="s">
        <v>25</v>
      </c>
      <c r="B163" s="11"/>
      <c r="C163" s="11"/>
      <c r="D163" s="12">
        <f>SUM(D162:D162)</f>
        <v>20616</v>
      </c>
      <c r="E163" s="15"/>
    </row>
    <row r="164" spans="1:5" ht="49.5" customHeight="1" x14ac:dyDescent="0.3">
      <c r="A164" s="14" t="s">
        <v>26</v>
      </c>
      <c r="B164" s="22">
        <v>3688</v>
      </c>
      <c r="C164" s="51">
        <v>44181</v>
      </c>
      <c r="D164" s="25">
        <v>655</v>
      </c>
      <c r="E164" s="13" t="s">
        <v>60</v>
      </c>
    </row>
    <row r="165" spans="1:5" ht="16.5" customHeight="1" x14ac:dyDescent="0.3">
      <c r="A165" s="11" t="s">
        <v>27</v>
      </c>
      <c r="B165" s="11"/>
      <c r="C165" s="11"/>
      <c r="D165" s="12">
        <f>SUM(D164:D164)</f>
        <v>655</v>
      </c>
      <c r="E165" s="15"/>
    </row>
    <row r="166" spans="1:5" ht="49.5" x14ac:dyDescent="0.3">
      <c r="A166" s="9" t="s">
        <v>28</v>
      </c>
      <c r="B166" s="23">
        <v>3689</v>
      </c>
      <c r="C166" s="24">
        <v>44181</v>
      </c>
      <c r="D166" s="20">
        <v>6812</v>
      </c>
      <c r="E166" s="13" t="s">
        <v>61</v>
      </c>
    </row>
    <row r="167" spans="1:5" ht="16.5" customHeight="1" x14ac:dyDescent="0.3">
      <c r="A167" s="11" t="s">
        <v>29</v>
      </c>
      <c r="B167" s="11"/>
      <c r="C167" s="11"/>
      <c r="D167" s="12">
        <f>SUM(D166:D166)</f>
        <v>6812</v>
      </c>
      <c r="E167" s="15"/>
    </row>
    <row r="168" spans="1:5" ht="49.5" x14ac:dyDescent="0.3">
      <c r="A168" s="9" t="s">
        <v>30</v>
      </c>
      <c r="B168" s="23">
        <v>3690</v>
      </c>
      <c r="C168" s="24">
        <v>44181</v>
      </c>
      <c r="D168" s="20">
        <v>207</v>
      </c>
      <c r="E168" s="13" t="s">
        <v>62</v>
      </c>
    </row>
    <row r="169" spans="1:5" ht="16.5" customHeight="1" x14ac:dyDescent="0.3">
      <c r="A169" s="11" t="s">
        <v>31</v>
      </c>
      <c r="B169" s="11"/>
      <c r="C169" s="11"/>
      <c r="D169" s="12">
        <f>SUM(D168:D168)</f>
        <v>207</v>
      </c>
      <c r="E169" s="13"/>
    </row>
    <row r="170" spans="1:5" ht="66" x14ac:dyDescent="0.3">
      <c r="A170" s="9" t="s">
        <v>46</v>
      </c>
      <c r="B170" s="23">
        <v>3728</v>
      </c>
      <c r="C170" s="24">
        <v>44181</v>
      </c>
      <c r="D170" s="20">
        <v>778</v>
      </c>
      <c r="E170" s="13" t="s">
        <v>161</v>
      </c>
    </row>
    <row r="171" spans="1:5" x14ac:dyDescent="0.3">
      <c r="A171" s="11" t="s">
        <v>47</v>
      </c>
      <c r="B171" s="11"/>
      <c r="C171" s="11"/>
      <c r="D171" s="12">
        <f>SUM(D170:D170)</f>
        <v>778</v>
      </c>
      <c r="E171" s="15"/>
    </row>
    <row r="172" spans="1:5" ht="49.5" x14ac:dyDescent="0.3">
      <c r="A172" s="9" t="s">
        <v>44</v>
      </c>
      <c r="B172" s="145">
        <v>3519</v>
      </c>
      <c r="C172" s="146">
        <v>44174</v>
      </c>
      <c r="D172" s="147">
        <v>127099</v>
      </c>
      <c r="E172" s="21" t="s">
        <v>63</v>
      </c>
    </row>
    <row r="173" spans="1:5" ht="49.5" x14ac:dyDescent="0.3">
      <c r="A173" s="9" t="s">
        <v>44</v>
      </c>
      <c r="B173" s="145">
        <v>3891</v>
      </c>
      <c r="C173" s="146">
        <v>44183</v>
      </c>
      <c r="D173" s="147">
        <v>10</v>
      </c>
      <c r="E173" s="21" t="s">
        <v>67</v>
      </c>
    </row>
    <row r="174" spans="1:5" ht="49.5" x14ac:dyDescent="0.3">
      <c r="A174" s="30" t="s">
        <v>44</v>
      </c>
      <c r="B174" s="44">
        <v>3691</v>
      </c>
      <c r="C174" s="45">
        <v>44181</v>
      </c>
      <c r="D174" s="136">
        <v>263</v>
      </c>
      <c r="E174" s="148" t="s">
        <v>162</v>
      </c>
    </row>
    <row r="175" spans="1:5" ht="49.5" x14ac:dyDescent="0.3">
      <c r="A175" s="9" t="s">
        <v>44</v>
      </c>
      <c r="B175" s="145">
        <v>3938</v>
      </c>
      <c r="C175" s="146">
        <v>44187</v>
      </c>
      <c r="D175" s="147">
        <v>261</v>
      </c>
      <c r="E175" s="21" t="s">
        <v>163</v>
      </c>
    </row>
    <row r="176" spans="1:5" ht="49.5" x14ac:dyDescent="0.3">
      <c r="A176" s="9" t="s">
        <v>44</v>
      </c>
      <c r="B176" s="145">
        <v>3964</v>
      </c>
      <c r="C176" s="146">
        <v>44188</v>
      </c>
      <c r="D176" s="147">
        <v>2</v>
      </c>
      <c r="E176" s="21" t="s">
        <v>164</v>
      </c>
    </row>
    <row r="177" spans="1:5" x14ac:dyDescent="0.3">
      <c r="A177" s="11" t="s">
        <v>45</v>
      </c>
      <c r="B177" s="11"/>
      <c r="C177" s="11"/>
      <c r="D177" s="12">
        <f>SUM(D172:D176)</f>
        <v>127635</v>
      </c>
      <c r="E177" s="15"/>
    </row>
    <row r="178" spans="1:5" x14ac:dyDescent="0.3">
      <c r="A178" s="11" t="s">
        <v>32</v>
      </c>
      <c r="B178" s="11"/>
      <c r="C178" s="11"/>
      <c r="D178" s="12">
        <f>+D163+D165+D167+D169+D171+D177</f>
        <v>156703</v>
      </c>
      <c r="E178" s="15"/>
    </row>
    <row r="179" spans="1:5" x14ac:dyDescent="0.3">
      <c r="A179" s="11" t="s">
        <v>33</v>
      </c>
      <c r="B179" s="11"/>
      <c r="C179" s="11"/>
      <c r="D179" s="12">
        <f>+D124+D161+D178</f>
        <v>6689130.5699999984</v>
      </c>
      <c r="E179" s="15"/>
    </row>
    <row r="180" spans="1:5" x14ac:dyDescent="0.3">
      <c r="A180" s="16"/>
      <c r="B180" s="16"/>
      <c r="C180" s="16"/>
      <c r="D180" s="2"/>
      <c r="E180" s="17"/>
    </row>
    <row r="181" spans="1:5" x14ac:dyDescent="0.3">
      <c r="E181" s="26"/>
    </row>
    <row r="182" spans="1:5" x14ac:dyDescent="0.3">
      <c r="E182" s="26"/>
    </row>
    <row r="183" spans="1:5" x14ac:dyDescent="0.3">
      <c r="E183" s="26"/>
    </row>
    <row r="184" spans="1:5" x14ac:dyDescent="0.3">
      <c r="E184" s="26"/>
    </row>
    <row r="186" spans="1:5" x14ac:dyDescent="0.3">
      <c r="E186" s="26"/>
    </row>
    <row r="187" spans="1:5" x14ac:dyDescent="0.3">
      <c r="E187" s="26"/>
    </row>
    <row r="188" spans="1:5" x14ac:dyDescent="0.3">
      <c r="E188" s="26"/>
    </row>
    <row r="189" spans="1:5" x14ac:dyDescent="0.3">
      <c r="E189" s="26"/>
    </row>
    <row r="190" spans="1:5" x14ac:dyDescent="0.3">
      <c r="E190" s="26"/>
    </row>
    <row r="191" spans="1:5" x14ac:dyDescent="0.3">
      <c r="E191" s="26"/>
    </row>
    <row r="192" spans="1:5" x14ac:dyDescent="0.3">
      <c r="E192" s="26"/>
    </row>
    <row r="193" spans="5:5" x14ac:dyDescent="0.3">
      <c r="E193" s="26"/>
    </row>
    <row r="194" spans="5:5" x14ac:dyDescent="0.3">
      <c r="E194" s="26"/>
    </row>
    <row r="195" spans="5:5" x14ac:dyDescent="0.3">
      <c r="E195" s="26"/>
    </row>
    <row r="196" spans="5:5" x14ac:dyDescent="0.3">
      <c r="E196" s="26"/>
    </row>
    <row r="197" spans="5:5" x14ac:dyDescent="0.3">
      <c r="E197" s="26"/>
    </row>
    <row r="198" spans="5:5" x14ac:dyDescent="0.3">
      <c r="E198" s="26"/>
    </row>
    <row r="199" spans="5:5" x14ac:dyDescent="0.3">
      <c r="E199" s="26"/>
    </row>
    <row r="200" spans="5:5" x14ac:dyDescent="0.3">
      <c r="E200" s="26"/>
    </row>
    <row r="201" spans="5:5" x14ac:dyDescent="0.3">
      <c r="E201" s="26"/>
    </row>
    <row r="202" spans="5:5" x14ac:dyDescent="0.3">
      <c r="E202" s="26"/>
    </row>
    <row r="203" spans="5:5" x14ac:dyDescent="0.3">
      <c r="E203" s="26"/>
    </row>
    <row r="204" spans="5:5" x14ac:dyDescent="0.3">
      <c r="E204" s="26"/>
    </row>
    <row r="205" spans="5:5" x14ac:dyDescent="0.3">
      <c r="E205" s="26"/>
    </row>
    <row r="206" spans="5:5" x14ac:dyDescent="0.3">
      <c r="E206" s="26"/>
    </row>
    <row r="207" spans="5:5" x14ac:dyDescent="0.3">
      <c r="E207" s="26"/>
    </row>
    <row r="208" spans="5:5" x14ac:dyDescent="0.3">
      <c r="E208" s="26"/>
    </row>
    <row r="209" spans="5:5" x14ac:dyDescent="0.3">
      <c r="E209" s="26"/>
    </row>
    <row r="210" spans="5:5" x14ac:dyDescent="0.3">
      <c r="E210" s="26"/>
    </row>
  </sheetData>
  <mergeCells count="1">
    <mergeCell ref="A4:E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5584E-E521-4977-BF2D-BEF6345BDC1E}">
  <dimension ref="A1:G49"/>
  <sheetViews>
    <sheetView workbookViewId="0">
      <selection activeCell="L54" sqref="L54"/>
    </sheetView>
  </sheetViews>
  <sheetFormatPr defaultRowHeight="15" x14ac:dyDescent="0.25"/>
  <cols>
    <col min="3" max="3" width="14.42578125" customWidth="1"/>
    <col min="6" max="6" width="20.85546875" customWidth="1"/>
    <col min="7" max="7" width="58.7109375" customWidth="1"/>
  </cols>
  <sheetData>
    <row r="1" spans="1:7" ht="16.5" x14ac:dyDescent="0.25">
      <c r="A1" s="292" t="s">
        <v>412</v>
      </c>
      <c r="B1" s="293"/>
      <c r="C1" s="294"/>
      <c r="D1" s="294"/>
      <c r="E1" s="295"/>
      <c r="F1" s="296"/>
      <c r="G1" s="296"/>
    </row>
    <row r="2" spans="1:7" x14ac:dyDescent="0.25">
      <c r="A2" s="297" t="s">
        <v>550</v>
      </c>
      <c r="B2" s="293"/>
      <c r="C2" s="294"/>
      <c r="D2" s="294"/>
      <c r="E2" s="295"/>
      <c r="F2" s="296"/>
      <c r="G2" s="296"/>
    </row>
    <row r="3" spans="1:7" x14ac:dyDescent="0.25">
      <c r="A3" s="297"/>
      <c r="B3" s="293"/>
      <c r="C3" s="294"/>
      <c r="D3" s="294"/>
      <c r="E3" s="295"/>
      <c r="F3" s="296"/>
      <c r="G3" s="296"/>
    </row>
    <row r="4" spans="1:7" x14ac:dyDescent="0.25">
      <c r="A4" s="298" t="s">
        <v>551</v>
      </c>
      <c r="B4" s="298"/>
      <c r="C4" s="298"/>
      <c r="D4" s="298"/>
      <c r="E4" s="298"/>
      <c r="F4" s="298"/>
      <c r="G4" s="298"/>
    </row>
    <row r="5" spans="1:7" x14ac:dyDescent="0.25">
      <c r="A5" s="299"/>
      <c r="B5" s="300"/>
      <c r="C5" s="300"/>
      <c r="D5" s="300"/>
      <c r="E5" s="300"/>
      <c r="F5" s="300"/>
      <c r="G5" s="300"/>
    </row>
    <row r="6" spans="1:7" x14ac:dyDescent="0.25">
      <c r="A6" s="297"/>
      <c r="B6" s="293"/>
      <c r="C6" s="294"/>
      <c r="D6" s="294"/>
      <c r="E6" s="295"/>
      <c r="F6" s="296"/>
      <c r="G6" s="296"/>
    </row>
    <row r="7" spans="1:7" x14ac:dyDescent="0.25">
      <c r="A7" s="297" t="s">
        <v>552</v>
      </c>
      <c r="B7" s="293"/>
      <c r="C7" s="294"/>
      <c r="D7" s="294"/>
      <c r="E7" s="295"/>
      <c r="F7" s="296"/>
      <c r="G7" s="296"/>
    </row>
    <row r="8" spans="1:7" x14ac:dyDescent="0.25">
      <c r="A8" s="301" t="s">
        <v>553</v>
      </c>
      <c r="B8" s="293"/>
      <c r="C8" s="294"/>
      <c r="D8" s="294"/>
      <c r="E8" s="295"/>
      <c r="F8" s="296"/>
      <c r="G8" s="296"/>
    </row>
    <row r="9" spans="1:7" x14ac:dyDescent="0.25">
      <c r="A9" s="302"/>
      <c r="B9" s="302"/>
      <c r="C9" s="302"/>
      <c r="D9" s="302"/>
      <c r="E9" s="302"/>
      <c r="F9" s="302"/>
      <c r="G9" s="302"/>
    </row>
    <row r="10" spans="1:7" ht="45" x14ac:dyDescent="0.25">
      <c r="A10" s="303" t="s">
        <v>135</v>
      </c>
      <c r="B10" s="303" t="s">
        <v>554</v>
      </c>
      <c r="C10" s="303" t="s">
        <v>5</v>
      </c>
      <c r="D10" s="303" t="s">
        <v>109</v>
      </c>
      <c r="E10" s="303" t="s">
        <v>555</v>
      </c>
      <c r="F10" s="304" t="s">
        <v>6</v>
      </c>
      <c r="G10" s="303" t="s">
        <v>556</v>
      </c>
    </row>
    <row r="11" spans="1:7" ht="30.75" customHeight="1" x14ac:dyDescent="0.25">
      <c r="A11" s="305">
        <v>1</v>
      </c>
      <c r="B11" s="306">
        <v>313</v>
      </c>
      <c r="C11" s="307">
        <v>44172</v>
      </c>
      <c r="D11" s="305" t="s">
        <v>557</v>
      </c>
      <c r="E11" s="305">
        <v>65</v>
      </c>
      <c r="F11" s="308">
        <v>2450.69</v>
      </c>
      <c r="G11" s="309" t="s">
        <v>558</v>
      </c>
    </row>
    <row r="12" spans="1:7" x14ac:dyDescent="0.25">
      <c r="A12" s="305">
        <v>2</v>
      </c>
      <c r="B12" s="306">
        <v>314</v>
      </c>
      <c r="C12" s="307">
        <v>44172</v>
      </c>
      <c r="D12" s="305" t="s">
        <v>557</v>
      </c>
      <c r="E12" s="305">
        <v>65</v>
      </c>
      <c r="F12" s="308">
        <v>2394.16</v>
      </c>
      <c r="G12" s="309" t="s">
        <v>558</v>
      </c>
    </row>
    <row r="13" spans="1:7" x14ac:dyDescent="0.25">
      <c r="A13" s="305">
        <v>3</v>
      </c>
      <c r="B13" s="306">
        <v>315</v>
      </c>
      <c r="C13" s="307">
        <v>44173</v>
      </c>
      <c r="D13" s="305" t="s">
        <v>557</v>
      </c>
      <c r="E13" s="305">
        <v>65</v>
      </c>
      <c r="F13" s="308">
        <v>178</v>
      </c>
      <c r="G13" s="310" t="s">
        <v>559</v>
      </c>
    </row>
    <row r="14" spans="1:7" ht="30" x14ac:dyDescent="0.25">
      <c r="A14" s="305">
        <v>4</v>
      </c>
      <c r="B14" s="306">
        <v>316</v>
      </c>
      <c r="C14" s="307">
        <v>44173</v>
      </c>
      <c r="D14" s="305" t="s">
        <v>557</v>
      </c>
      <c r="E14" s="305">
        <v>65</v>
      </c>
      <c r="F14" s="306">
        <v>314.05</v>
      </c>
      <c r="G14" s="310" t="s">
        <v>560</v>
      </c>
    </row>
    <row r="15" spans="1:7" x14ac:dyDescent="0.25">
      <c r="A15" s="305">
        <v>5</v>
      </c>
      <c r="B15" s="306" t="s">
        <v>561</v>
      </c>
      <c r="C15" s="311">
        <v>44174</v>
      </c>
      <c r="D15" s="305" t="s">
        <v>557</v>
      </c>
      <c r="E15" s="305">
        <v>65</v>
      </c>
      <c r="F15" s="312">
        <v>101918</v>
      </c>
      <c r="G15" s="313" t="s">
        <v>562</v>
      </c>
    </row>
    <row r="16" spans="1:7" ht="30" x14ac:dyDescent="0.25">
      <c r="A16" s="305">
        <v>6</v>
      </c>
      <c r="B16" s="306">
        <v>329</v>
      </c>
      <c r="C16" s="311">
        <v>44174</v>
      </c>
      <c r="D16" s="305" t="s">
        <v>557</v>
      </c>
      <c r="E16" s="305">
        <v>65</v>
      </c>
      <c r="F16" s="308">
        <v>69563</v>
      </c>
      <c r="G16" s="313" t="s">
        <v>563</v>
      </c>
    </row>
    <row r="17" spans="1:7" ht="30" x14ac:dyDescent="0.25">
      <c r="A17" s="305">
        <v>7</v>
      </c>
      <c r="B17" s="314" t="s">
        <v>564</v>
      </c>
      <c r="C17" s="311">
        <v>44174</v>
      </c>
      <c r="D17" s="305" t="s">
        <v>557</v>
      </c>
      <c r="E17" s="305">
        <v>65</v>
      </c>
      <c r="F17" s="308">
        <v>3519</v>
      </c>
      <c r="G17" s="309" t="s">
        <v>565</v>
      </c>
    </row>
    <row r="18" spans="1:7" x14ac:dyDescent="0.25">
      <c r="A18" s="305">
        <v>8</v>
      </c>
      <c r="B18" s="306">
        <v>333</v>
      </c>
      <c r="C18" s="307">
        <v>44175</v>
      </c>
      <c r="D18" s="305" t="s">
        <v>557</v>
      </c>
      <c r="E18" s="305">
        <v>65</v>
      </c>
      <c r="F18" s="308">
        <v>12000</v>
      </c>
      <c r="G18" s="310" t="s">
        <v>566</v>
      </c>
    </row>
    <row r="19" spans="1:7" ht="30" x14ac:dyDescent="0.25">
      <c r="A19" s="305">
        <v>9</v>
      </c>
      <c r="B19" s="306">
        <v>334</v>
      </c>
      <c r="C19" s="307">
        <v>44181</v>
      </c>
      <c r="D19" s="305" t="s">
        <v>557</v>
      </c>
      <c r="E19" s="305">
        <v>65</v>
      </c>
      <c r="F19" s="308">
        <v>230860</v>
      </c>
      <c r="G19" s="310" t="s">
        <v>567</v>
      </c>
    </row>
    <row r="20" spans="1:7" x14ac:dyDescent="0.25">
      <c r="A20" s="305">
        <v>10</v>
      </c>
      <c r="B20" s="306" t="s">
        <v>568</v>
      </c>
      <c r="C20" s="307">
        <v>44187</v>
      </c>
      <c r="D20" s="305" t="s">
        <v>557</v>
      </c>
      <c r="E20" s="305">
        <v>65</v>
      </c>
      <c r="F20" s="312">
        <v>61209</v>
      </c>
      <c r="G20" s="310" t="s">
        <v>569</v>
      </c>
    </row>
    <row r="21" spans="1:7" ht="30" x14ac:dyDescent="0.25">
      <c r="A21" s="305">
        <v>11</v>
      </c>
      <c r="B21" s="306">
        <v>342</v>
      </c>
      <c r="C21" s="307">
        <v>44187</v>
      </c>
      <c r="D21" s="305" t="s">
        <v>557</v>
      </c>
      <c r="E21" s="305">
        <v>65</v>
      </c>
      <c r="F21" s="308">
        <v>42565</v>
      </c>
      <c r="G21" s="313" t="s">
        <v>570</v>
      </c>
    </row>
    <row r="22" spans="1:7" ht="30" x14ac:dyDescent="0.25">
      <c r="A22" s="305">
        <v>12</v>
      </c>
      <c r="B22" s="306">
        <v>343</v>
      </c>
      <c r="C22" s="307">
        <v>44187</v>
      </c>
      <c r="D22" s="305" t="s">
        <v>557</v>
      </c>
      <c r="E22" s="305">
        <v>65</v>
      </c>
      <c r="F22" s="308">
        <v>2335</v>
      </c>
      <c r="G22" s="309" t="s">
        <v>571</v>
      </c>
    </row>
    <row r="23" spans="1:7" ht="30" x14ac:dyDescent="0.25">
      <c r="A23" s="305">
        <v>13</v>
      </c>
      <c r="B23" s="306">
        <v>344</v>
      </c>
      <c r="C23" s="307">
        <v>44189</v>
      </c>
      <c r="D23" s="305" t="s">
        <v>557</v>
      </c>
      <c r="E23" s="305">
        <v>65</v>
      </c>
      <c r="F23" s="308">
        <v>26350</v>
      </c>
      <c r="G23" s="309" t="s">
        <v>572</v>
      </c>
    </row>
    <row r="24" spans="1:7" ht="45" x14ac:dyDescent="0.25">
      <c r="A24" s="305">
        <v>14</v>
      </c>
      <c r="B24" s="306">
        <v>345</v>
      </c>
      <c r="C24" s="307">
        <v>44189</v>
      </c>
      <c r="D24" s="305" t="s">
        <v>557</v>
      </c>
      <c r="E24" s="305">
        <v>65</v>
      </c>
      <c r="F24" s="308">
        <v>1422500.13</v>
      </c>
      <c r="G24" s="309" t="s">
        <v>573</v>
      </c>
    </row>
    <row r="25" spans="1:7" x14ac:dyDescent="0.25">
      <c r="A25" s="305">
        <v>15</v>
      </c>
      <c r="B25" s="306">
        <v>346</v>
      </c>
      <c r="C25" s="307">
        <v>44189</v>
      </c>
      <c r="D25" s="305" t="s">
        <v>557</v>
      </c>
      <c r="E25" s="305">
        <v>65</v>
      </c>
      <c r="F25" s="308">
        <v>6289.54</v>
      </c>
      <c r="G25" s="309" t="s">
        <v>574</v>
      </c>
    </row>
    <row r="26" spans="1:7" ht="30" x14ac:dyDescent="0.25">
      <c r="A26" s="305">
        <v>16</v>
      </c>
      <c r="B26" s="306">
        <v>347</v>
      </c>
      <c r="C26" s="307">
        <v>44189</v>
      </c>
      <c r="D26" s="305" t="s">
        <v>557</v>
      </c>
      <c r="E26" s="305">
        <v>65</v>
      </c>
      <c r="F26" s="308">
        <v>409.86</v>
      </c>
      <c r="G26" s="309" t="s">
        <v>575</v>
      </c>
    </row>
    <row r="27" spans="1:7" x14ac:dyDescent="0.25">
      <c r="A27" s="305">
        <v>17</v>
      </c>
      <c r="B27" s="306">
        <v>348</v>
      </c>
      <c r="C27" s="307">
        <v>44189</v>
      </c>
      <c r="D27" s="305" t="s">
        <v>557</v>
      </c>
      <c r="E27" s="305">
        <v>65</v>
      </c>
      <c r="F27" s="308">
        <v>2067123.97</v>
      </c>
      <c r="G27" s="309" t="s">
        <v>576</v>
      </c>
    </row>
    <row r="28" spans="1:7" x14ac:dyDescent="0.25">
      <c r="A28" s="305">
        <v>18</v>
      </c>
      <c r="B28" s="306">
        <v>349</v>
      </c>
      <c r="C28" s="307">
        <v>44189</v>
      </c>
      <c r="D28" s="305" t="s">
        <v>557</v>
      </c>
      <c r="E28" s="305">
        <v>65</v>
      </c>
      <c r="F28" s="308">
        <v>1367645.14</v>
      </c>
      <c r="G28" s="309" t="s">
        <v>577</v>
      </c>
    </row>
    <row r="29" spans="1:7" x14ac:dyDescent="0.25">
      <c r="A29" s="305">
        <v>19</v>
      </c>
      <c r="B29" s="306">
        <v>350</v>
      </c>
      <c r="C29" s="307">
        <v>44189</v>
      </c>
      <c r="D29" s="305" t="s">
        <v>557</v>
      </c>
      <c r="E29" s="305">
        <v>65</v>
      </c>
      <c r="F29" s="308">
        <v>1500</v>
      </c>
      <c r="G29" s="309" t="s">
        <v>578</v>
      </c>
    </row>
    <row r="30" spans="1:7" x14ac:dyDescent="0.25">
      <c r="A30" s="305">
        <v>20</v>
      </c>
      <c r="B30" s="306">
        <v>351</v>
      </c>
      <c r="C30" s="307">
        <v>44189</v>
      </c>
      <c r="D30" s="305" t="s">
        <v>557</v>
      </c>
      <c r="E30" s="305">
        <v>65</v>
      </c>
      <c r="F30" s="308">
        <v>12000</v>
      </c>
      <c r="G30" s="309" t="s">
        <v>579</v>
      </c>
    </row>
    <row r="31" spans="1:7" x14ac:dyDescent="0.25">
      <c r="A31" s="305">
        <v>21</v>
      </c>
      <c r="B31" s="306">
        <v>352</v>
      </c>
      <c r="C31" s="307">
        <v>44194</v>
      </c>
      <c r="D31" s="305" t="s">
        <v>557</v>
      </c>
      <c r="E31" s="305">
        <v>65</v>
      </c>
      <c r="F31" s="308">
        <v>51408</v>
      </c>
      <c r="G31" s="309" t="s">
        <v>580</v>
      </c>
    </row>
    <row r="32" spans="1:7" x14ac:dyDescent="0.25">
      <c r="A32" s="305">
        <v>22</v>
      </c>
      <c r="B32" s="306">
        <v>353</v>
      </c>
      <c r="C32" s="307">
        <v>44194</v>
      </c>
      <c r="D32" s="305" t="s">
        <v>557</v>
      </c>
      <c r="E32" s="305">
        <v>65</v>
      </c>
      <c r="F32" s="308">
        <v>2903.3</v>
      </c>
      <c r="G32" s="309" t="s">
        <v>581</v>
      </c>
    </row>
    <row r="33" spans="1:7" x14ac:dyDescent="0.25">
      <c r="A33" s="305">
        <v>23</v>
      </c>
      <c r="B33" s="306">
        <v>354</v>
      </c>
      <c r="C33" s="307">
        <v>44194</v>
      </c>
      <c r="D33" s="305" t="s">
        <v>557</v>
      </c>
      <c r="E33" s="305">
        <v>65</v>
      </c>
      <c r="F33" s="308">
        <v>67872.84</v>
      </c>
      <c r="G33" s="309" t="s">
        <v>582</v>
      </c>
    </row>
    <row r="34" spans="1:7" x14ac:dyDescent="0.25">
      <c r="A34" s="305">
        <v>24</v>
      </c>
      <c r="B34" s="306">
        <v>358</v>
      </c>
      <c r="C34" s="307">
        <v>44195</v>
      </c>
      <c r="D34" s="305" t="s">
        <v>557</v>
      </c>
      <c r="E34" s="305">
        <v>65</v>
      </c>
      <c r="F34" s="306">
        <v>175.04</v>
      </c>
      <c r="G34" s="309" t="s">
        <v>583</v>
      </c>
    </row>
    <row r="35" spans="1:7" x14ac:dyDescent="0.25">
      <c r="A35" s="315" t="s">
        <v>102</v>
      </c>
      <c r="B35" s="316"/>
      <c r="C35" s="316"/>
      <c r="D35" s="316"/>
      <c r="E35" s="317"/>
      <c r="F35" s="318">
        <f>SUM(F11:F34)</f>
        <v>5555483.7199999997</v>
      </c>
      <c r="G35" s="319"/>
    </row>
    <row r="36" spans="1:7" x14ac:dyDescent="0.25">
      <c r="A36" s="297"/>
      <c r="B36" s="293"/>
      <c r="C36" s="294"/>
      <c r="D36" s="294"/>
      <c r="E36" s="295"/>
      <c r="F36" s="296"/>
      <c r="G36" s="296"/>
    </row>
    <row r="37" spans="1:7" x14ac:dyDescent="0.25">
      <c r="A37" s="297"/>
      <c r="B37" s="293"/>
      <c r="C37" s="294"/>
      <c r="D37" s="294"/>
      <c r="E37" s="295"/>
      <c r="F37" s="296"/>
      <c r="G37" s="296"/>
    </row>
    <row r="38" spans="1:7" x14ac:dyDescent="0.25">
      <c r="A38" s="297" t="s">
        <v>552</v>
      </c>
      <c r="B38" s="302"/>
      <c r="C38" s="302"/>
      <c r="D38" s="302"/>
      <c r="E38" s="302"/>
      <c r="F38" s="302"/>
      <c r="G38" s="302"/>
    </row>
    <row r="39" spans="1:7" x14ac:dyDescent="0.25">
      <c r="A39" s="301" t="s">
        <v>584</v>
      </c>
      <c r="B39" s="302"/>
      <c r="C39" s="302"/>
      <c r="D39" s="302"/>
      <c r="E39" s="302"/>
      <c r="F39" s="302"/>
      <c r="G39" s="302"/>
    </row>
    <row r="40" spans="1:7" x14ac:dyDescent="0.25">
      <c r="A40" s="302"/>
      <c r="B40" s="302"/>
      <c r="C40" s="302"/>
      <c r="D40" s="302"/>
      <c r="E40" s="302"/>
      <c r="F40" s="302"/>
      <c r="G40" s="302"/>
    </row>
    <row r="41" spans="1:7" ht="45" x14ac:dyDescent="0.25">
      <c r="A41" s="303" t="s">
        <v>135</v>
      </c>
      <c r="B41" s="303" t="s">
        <v>554</v>
      </c>
      <c r="C41" s="303" t="s">
        <v>5</v>
      </c>
      <c r="D41" s="303" t="s">
        <v>109</v>
      </c>
      <c r="E41" s="303" t="s">
        <v>555</v>
      </c>
      <c r="F41" s="304" t="s">
        <v>6</v>
      </c>
      <c r="G41" s="303" t="s">
        <v>556</v>
      </c>
    </row>
    <row r="42" spans="1:7" ht="30" x14ac:dyDescent="0.25">
      <c r="A42" s="320">
        <v>1</v>
      </c>
      <c r="B42" s="313">
        <v>331</v>
      </c>
      <c r="C42" s="321">
        <v>44175</v>
      </c>
      <c r="D42" s="320" t="s">
        <v>557</v>
      </c>
      <c r="E42" s="320">
        <v>71</v>
      </c>
      <c r="F42" s="322">
        <v>964938.71</v>
      </c>
      <c r="G42" s="313" t="s">
        <v>585</v>
      </c>
    </row>
    <row r="43" spans="1:7" ht="30" x14ac:dyDescent="0.25">
      <c r="A43" s="320">
        <v>2</v>
      </c>
      <c r="B43" s="313">
        <v>332</v>
      </c>
      <c r="C43" s="321">
        <v>44175</v>
      </c>
      <c r="D43" s="320" t="s">
        <v>557</v>
      </c>
      <c r="E43" s="320">
        <v>71</v>
      </c>
      <c r="F43" s="322">
        <v>50786.25</v>
      </c>
      <c r="G43" s="313" t="s">
        <v>586</v>
      </c>
    </row>
    <row r="44" spans="1:7" x14ac:dyDescent="0.25">
      <c r="A44" s="320">
        <v>3</v>
      </c>
      <c r="B44" s="313">
        <v>355</v>
      </c>
      <c r="C44" s="321">
        <v>44194</v>
      </c>
      <c r="D44" s="320" t="s">
        <v>557</v>
      </c>
      <c r="E44" s="320">
        <v>71</v>
      </c>
      <c r="F44" s="322">
        <v>219326.36</v>
      </c>
      <c r="G44" s="313" t="s">
        <v>587</v>
      </c>
    </row>
    <row r="45" spans="1:7" x14ac:dyDescent="0.25">
      <c r="A45" s="320">
        <v>4</v>
      </c>
      <c r="B45" s="313">
        <v>356</v>
      </c>
      <c r="C45" s="321">
        <v>44194</v>
      </c>
      <c r="D45" s="320" t="s">
        <v>557</v>
      </c>
      <c r="E45" s="320">
        <v>71</v>
      </c>
      <c r="F45" s="322">
        <v>36139.75</v>
      </c>
      <c r="G45" s="313" t="s">
        <v>588</v>
      </c>
    </row>
    <row r="46" spans="1:7" x14ac:dyDescent="0.25">
      <c r="A46" s="320">
        <v>5</v>
      </c>
      <c r="B46" s="313">
        <v>357</v>
      </c>
      <c r="C46" s="321">
        <v>44194</v>
      </c>
      <c r="D46" s="320" t="s">
        <v>557</v>
      </c>
      <c r="E46" s="320">
        <v>71</v>
      </c>
      <c r="F46" s="322">
        <v>3760.78</v>
      </c>
      <c r="G46" s="313" t="s">
        <v>589</v>
      </c>
    </row>
    <row r="47" spans="1:7" x14ac:dyDescent="0.25">
      <c r="A47" s="315" t="s">
        <v>102</v>
      </c>
      <c r="B47" s="316"/>
      <c r="C47" s="316"/>
      <c r="D47" s="316"/>
      <c r="E47" s="317"/>
      <c r="F47" s="318">
        <f>SUM(F42:F46)</f>
        <v>1274951.8499999999</v>
      </c>
      <c r="G47" s="319"/>
    </row>
    <row r="48" spans="1:7" x14ac:dyDescent="0.25">
      <c r="A48" s="302"/>
      <c r="B48" s="302"/>
      <c r="C48" s="302"/>
      <c r="D48" s="302"/>
      <c r="E48" s="302"/>
      <c r="F48" s="302"/>
      <c r="G48" s="302"/>
    </row>
    <row r="49" spans="1:7" ht="66" customHeight="1" x14ac:dyDescent="0.25">
      <c r="A49" s="323" t="s">
        <v>590</v>
      </c>
      <c r="B49" s="323"/>
      <c r="C49" s="323"/>
      <c r="D49" s="323"/>
      <c r="E49" s="323"/>
      <c r="F49" s="324">
        <f>F35+F47</f>
        <v>6830435.5699999994</v>
      </c>
      <c r="G49" s="325" t="s">
        <v>591</v>
      </c>
    </row>
  </sheetData>
  <mergeCells count="4">
    <mergeCell ref="A4:G4"/>
    <mergeCell ref="A35:E35"/>
    <mergeCell ref="A47:E47"/>
    <mergeCell ref="A49:E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28F29-DB19-4214-B826-312AAB58AF29}">
  <dimension ref="A1:E18"/>
  <sheetViews>
    <sheetView topLeftCell="A7" workbookViewId="0">
      <selection activeCell="E24" sqref="E24"/>
    </sheetView>
  </sheetViews>
  <sheetFormatPr defaultRowHeight="15" x14ac:dyDescent="0.25"/>
  <cols>
    <col min="3" max="3" width="14.42578125" customWidth="1"/>
    <col min="4" max="4" width="23.42578125" customWidth="1"/>
    <col min="5" max="5" width="134.28515625" customWidth="1"/>
  </cols>
  <sheetData>
    <row r="1" spans="1:5" ht="16.5" x14ac:dyDescent="0.3">
      <c r="A1" s="1" t="s">
        <v>0</v>
      </c>
      <c r="B1" s="1"/>
      <c r="C1" s="1"/>
      <c r="D1" s="2"/>
      <c r="E1" s="3"/>
    </row>
    <row r="2" spans="1:5" ht="16.5" x14ac:dyDescent="0.3">
      <c r="A2" s="4" t="s">
        <v>1</v>
      </c>
      <c r="B2" s="4"/>
      <c r="C2" s="4"/>
      <c r="D2" s="5"/>
      <c r="E2" s="6"/>
    </row>
    <row r="3" spans="1:5" ht="16.5" x14ac:dyDescent="0.3">
      <c r="A3" s="4" t="s">
        <v>525</v>
      </c>
      <c r="B3" s="4"/>
      <c r="C3" s="4"/>
      <c r="D3" s="5"/>
      <c r="E3" s="6"/>
    </row>
    <row r="4" spans="1:5" ht="16.5" x14ac:dyDescent="0.3">
      <c r="A4" s="4" t="s">
        <v>526</v>
      </c>
      <c r="B4" s="4"/>
      <c r="C4" s="4"/>
      <c r="D4" s="5"/>
      <c r="E4" s="6"/>
    </row>
    <row r="5" spans="1:5" ht="16.5" x14ac:dyDescent="0.3">
      <c r="A5" s="280" t="s">
        <v>137</v>
      </c>
      <c r="B5" s="280"/>
      <c r="C5" s="280"/>
      <c r="D5" s="280"/>
      <c r="E5" s="280"/>
    </row>
    <row r="6" spans="1:5" ht="16.5" x14ac:dyDescent="0.3">
      <c r="A6" s="1"/>
      <c r="B6" s="1"/>
      <c r="C6" s="1"/>
      <c r="D6" s="2"/>
      <c r="E6" s="18"/>
    </row>
    <row r="7" spans="1:5" ht="66" x14ac:dyDescent="0.3">
      <c r="A7" s="7" t="s">
        <v>3</v>
      </c>
      <c r="B7" s="7" t="s">
        <v>4</v>
      </c>
      <c r="C7" s="7" t="s">
        <v>5</v>
      </c>
      <c r="D7" s="8" t="s">
        <v>6</v>
      </c>
      <c r="E7" s="7" t="s">
        <v>7</v>
      </c>
    </row>
    <row r="8" spans="1:5" ht="30.75" customHeight="1" x14ac:dyDescent="0.3">
      <c r="A8" s="9" t="s">
        <v>527</v>
      </c>
      <c r="B8" s="28">
        <v>3930</v>
      </c>
      <c r="C8" s="29">
        <v>44187</v>
      </c>
      <c r="D8" s="112">
        <v>39787</v>
      </c>
      <c r="E8" s="10" t="s">
        <v>528</v>
      </c>
    </row>
    <row r="9" spans="1:5" ht="17.25" customHeight="1" x14ac:dyDescent="0.3">
      <c r="A9" s="9" t="s">
        <v>527</v>
      </c>
      <c r="B9" s="28">
        <v>326</v>
      </c>
      <c r="C9" s="29">
        <v>44188</v>
      </c>
      <c r="D9" s="112">
        <v>759</v>
      </c>
      <c r="E9" s="10" t="s">
        <v>529</v>
      </c>
    </row>
    <row r="10" spans="1:5" ht="20.25" customHeight="1" x14ac:dyDescent="0.3">
      <c r="A10" s="9" t="s">
        <v>527</v>
      </c>
      <c r="B10" s="28">
        <v>3931</v>
      </c>
      <c r="C10" s="29">
        <v>44187</v>
      </c>
      <c r="D10" s="112">
        <v>4504</v>
      </c>
      <c r="E10" s="10" t="s">
        <v>530</v>
      </c>
    </row>
    <row r="11" spans="1:5" ht="34.5" customHeight="1" x14ac:dyDescent="0.3">
      <c r="A11" s="9" t="s">
        <v>527</v>
      </c>
      <c r="B11" s="28">
        <v>237</v>
      </c>
      <c r="C11" s="29">
        <v>44188</v>
      </c>
      <c r="D11" s="112">
        <v>264</v>
      </c>
      <c r="E11" s="10" t="s">
        <v>531</v>
      </c>
    </row>
    <row r="12" spans="1:5" ht="33" customHeight="1" x14ac:dyDescent="0.3">
      <c r="A12" s="9" t="s">
        <v>527</v>
      </c>
      <c r="B12" s="28">
        <v>238</v>
      </c>
      <c r="C12" s="29">
        <v>44188</v>
      </c>
      <c r="D12" s="112">
        <v>275</v>
      </c>
      <c r="E12" s="10" t="s">
        <v>531</v>
      </c>
    </row>
    <row r="13" spans="1:5" ht="33.75" customHeight="1" x14ac:dyDescent="0.3">
      <c r="A13" s="9" t="s">
        <v>527</v>
      </c>
      <c r="B13" s="28">
        <v>3951</v>
      </c>
      <c r="C13" s="29">
        <v>44188</v>
      </c>
      <c r="D13" s="112">
        <v>116825</v>
      </c>
      <c r="E13" s="10" t="s">
        <v>531</v>
      </c>
    </row>
    <row r="14" spans="1:5" ht="36" customHeight="1" x14ac:dyDescent="0.3">
      <c r="A14" s="9" t="s">
        <v>527</v>
      </c>
      <c r="B14" s="28">
        <v>329</v>
      </c>
      <c r="C14" s="29">
        <v>44193</v>
      </c>
      <c r="D14" s="112">
        <v>2</v>
      </c>
      <c r="E14" s="10" t="s">
        <v>531</v>
      </c>
    </row>
    <row r="15" spans="1:5" ht="30" customHeight="1" x14ac:dyDescent="0.3">
      <c r="A15" s="9" t="s">
        <v>527</v>
      </c>
      <c r="B15" s="28">
        <v>3959</v>
      </c>
      <c r="C15" s="29">
        <v>44188</v>
      </c>
      <c r="D15" s="112">
        <v>13041</v>
      </c>
      <c r="E15" s="10" t="s">
        <v>532</v>
      </c>
    </row>
    <row r="16" spans="1:5" ht="43.5" customHeight="1" x14ac:dyDescent="0.3">
      <c r="A16" s="9" t="s">
        <v>527</v>
      </c>
      <c r="B16" s="28">
        <v>3939</v>
      </c>
      <c r="C16" s="29">
        <v>44188</v>
      </c>
      <c r="D16" s="112">
        <v>17695</v>
      </c>
      <c r="E16" s="10" t="s">
        <v>533</v>
      </c>
    </row>
    <row r="17" spans="1:5" ht="36" customHeight="1" x14ac:dyDescent="0.3">
      <c r="A17" s="9" t="s">
        <v>527</v>
      </c>
      <c r="B17" s="28">
        <v>3949</v>
      </c>
      <c r="C17" s="29">
        <v>44188</v>
      </c>
      <c r="D17" s="112">
        <v>1965</v>
      </c>
      <c r="E17" s="10" t="s">
        <v>534</v>
      </c>
    </row>
    <row r="18" spans="1:5" ht="16.5" x14ac:dyDescent="0.3">
      <c r="A18" s="266" t="s">
        <v>535</v>
      </c>
      <c r="B18" s="266"/>
      <c r="C18" s="266"/>
      <c r="D18" s="12">
        <f>SUM(D8:D17)</f>
        <v>195117</v>
      </c>
      <c r="E18" s="10"/>
    </row>
  </sheetData>
  <mergeCells count="1">
    <mergeCell ref="A5: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9F6AA-9C5F-407D-A38F-A13455BAE8E1}">
  <dimension ref="A1:F9"/>
  <sheetViews>
    <sheetView workbookViewId="0">
      <selection activeCell="E30" sqref="E30"/>
    </sheetView>
  </sheetViews>
  <sheetFormatPr defaultRowHeight="15" x14ac:dyDescent="0.25"/>
  <cols>
    <col min="2" max="2" width="12.28515625" customWidth="1"/>
    <col min="3" max="3" width="11.85546875" customWidth="1"/>
    <col min="4" max="4" width="69" customWidth="1"/>
    <col min="5" max="5" width="23.42578125" customWidth="1"/>
  </cols>
  <sheetData>
    <row r="1" spans="1:6" x14ac:dyDescent="0.25">
      <c r="A1" t="s">
        <v>482</v>
      </c>
    </row>
    <row r="2" spans="1:6" x14ac:dyDescent="0.25">
      <c r="A2" t="s">
        <v>483</v>
      </c>
    </row>
    <row r="3" spans="1:6" x14ac:dyDescent="0.25">
      <c r="A3" t="s">
        <v>484</v>
      </c>
    </row>
    <row r="5" spans="1:6" x14ac:dyDescent="0.25">
      <c r="D5" t="s">
        <v>485</v>
      </c>
    </row>
    <row r="7" spans="1:6" x14ac:dyDescent="0.25">
      <c r="A7" s="145" t="s">
        <v>104</v>
      </c>
      <c r="B7" s="145" t="s">
        <v>96</v>
      </c>
      <c r="C7" s="145" t="s">
        <v>95</v>
      </c>
      <c r="D7" s="145" t="s">
        <v>97</v>
      </c>
      <c r="E7" s="145" t="s">
        <v>99</v>
      </c>
      <c r="F7" s="145"/>
    </row>
    <row r="8" spans="1:6" ht="66.75" customHeight="1" x14ac:dyDescent="0.25">
      <c r="A8" s="145">
        <v>1</v>
      </c>
      <c r="B8" s="145" t="s">
        <v>487</v>
      </c>
      <c r="C8" s="145">
        <v>4005</v>
      </c>
      <c r="D8" s="279" t="s">
        <v>486</v>
      </c>
      <c r="E8" s="145">
        <v>31752.17</v>
      </c>
      <c r="F8" s="145"/>
    </row>
    <row r="9" spans="1:6" x14ac:dyDescent="0.25">
      <c r="A9" s="145"/>
      <c r="B9" s="145" t="s">
        <v>119</v>
      </c>
      <c r="C9" s="145"/>
      <c r="D9" s="145" t="s">
        <v>102</v>
      </c>
      <c r="E9" s="145">
        <v>31752.17</v>
      </c>
      <c r="F9" s="14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08828-156D-40D1-A80C-D27DF93C4C9C}">
  <dimension ref="A1:F49"/>
  <sheetViews>
    <sheetView topLeftCell="A40" zoomScaleNormal="100" workbookViewId="0">
      <selection activeCell="F43" sqref="F43"/>
    </sheetView>
  </sheetViews>
  <sheetFormatPr defaultRowHeight="16.5" x14ac:dyDescent="0.3"/>
  <cols>
    <col min="1" max="1" width="12.28515625" style="22" customWidth="1"/>
    <col min="2" max="2" width="13.5703125" style="22" customWidth="1"/>
    <col min="3" max="3" width="86.28515625" style="22" customWidth="1"/>
    <col min="4" max="4" width="20.140625" style="25" customWidth="1"/>
    <col min="5" max="5" width="48.28515625" style="22" customWidth="1"/>
    <col min="6" max="6" width="14.85546875" style="22" customWidth="1"/>
    <col min="7" max="7" width="9.140625" style="22" customWidth="1"/>
    <col min="8" max="8" width="8.28515625" style="22" customWidth="1"/>
    <col min="9" max="9" width="7.42578125" style="22" customWidth="1"/>
    <col min="10" max="10" width="7.28515625" style="22" customWidth="1"/>
    <col min="11" max="16384" width="9.140625" style="22"/>
  </cols>
  <sheetData>
    <row r="1" spans="1:6" ht="18" x14ac:dyDescent="0.3">
      <c r="A1" s="186" t="s">
        <v>92</v>
      </c>
      <c r="B1" s="187"/>
      <c r="C1" s="188"/>
      <c r="D1" s="87"/>
      <c r="E1" s="88"/>
      <c r="F1" s="107"/>
    </row>
    <row r="2" spans="1:6" ht="18" x14ac:dyDescent="0.3">
      <c r="A2" s="186" t="s">
        <v>93</v>
      </c>
      <c r="B2" s="187"/>
      <c r="C2" s="188"/>
      <c r="D2" s="87"/>
      <c r="E2" s="88"/>
      <c r="F2" s="107"/>
    </row>
    <row r="3" spans="1:6" ht="18" x14ac:dyDescent="0.3">
      <c r="A3" s="186" t="s">
        <v>120</v>
      </c>
      <c r="B3" s="187"/>
      <c r="C3" s="188"/>
      <c r="D3" s="87"/>
      <c r="E3" s="88"/>
      <c r="F3"/>
    </row>
    <row r="4" spans="1:6" ht="18" x14ac:dyDescent="0.3">
      <c r="A4" s="186"/>
      <c r="B4" s="187"/>
      <c r="C4" s="188"/>
      <c r="D4" s="87"/>
      <c r="E4" s="88"/>
      <c r="F4"/>
    </row>
    <row r="5" spans="1:6" ht="18" x14ac:dyDescent="0.3">
      <c r="A5" s="186"/>
      <c r="B5" s="194"/>
      <c r="C5" s="195"/>
      <c r="D5" s="196"/>
      <c r="E5" s="197"/>
      <c r="F5"/>
    </row>
    <row r="6" spans="1:6" x14ac:dyDescent="0.3">
      <c r="A6" s="86"/>
      <c r="B6" s="198"/>
      <c r="C6" s="183" t="s">
        <v>375</v>
      </c>
      <c r="D6" s="196"/>
      <c r="E6" s="197"/>
      <c r="F6"/>
    </row>
    <row r="7" spans="1:6" ht="33" x14ac:dyDescent="0.3">
      <c r="A7" s="189" t="s">
        <v>95</v>
      </c>
      <c r="B7" s="190" t="s">
        <v>96</v>
      </c>
      <c r="C7" s="191" t="s">
        <v>97</v>
      </c>
      <c r="D7" s="192" t="s">
        <v>98</v>
      </c>
      <c r="E7" s="193" t="s">
        <v>99</v>
      </c>
      <c r="F7"/>
    </row>
    <row r="8" spans="1:6" ht="33" x14ac:dyDescent="0.3">
      <c r="A8" s="53">
        <v>3604</v>
      </c>
      <c r="B8" s="111">
        <v>44173</v>
      </c>
      <c r="C8" s="55" t="s">
        <v>411</v>
      </c>
      <c r="D8" s="111" t="s">
        <v>412</v>
      </c>
      <c r="E8" s="120">
        <v>8.5</v>
      </c>
      <c r="F8"/>
    </row>
    <row r="9" spans="1:6" ht="33" x14ac:dyDescent="0.3">
      <c r="A9" s="53">
        <v>3605</v>
      </c>
      <c r="B9" s="111">
        <v>44173</v>
      </c>
      <c r="C9" s="55" t="s">
        <v>413</v>
      </c>
      <c r="D9" s="111" t="s">
        <v>412</v>
      </c>
      <c r="E9" s="120">
        <v>48.15</v>
      </c>
      <c r="F9"/>
    </row>
    <row r="10" spans="1:6" ht="49.5" x14ac:dyDescent="0.3">
      <c r="A10" s="53">
        <v>3623</v>
      </c>
      <c r="B10" s="111">
        <v>44175</v>
      </c>
      <c r="C10" s="55" t="s">
        <v>414</v>
      </c>
      <c r="D10" s="111" t="s">
        <v>121</v>
      </c>
      <c r="E10" s="120">
        <v>34130</v>
      </c>
      <c r="F10"/>
    </row>
    <row r="11" spans="1:6" ht="49.5" x14ac:dyDescent="0.3">
      <c r="A11" s="53">
        <v>3624</v>
      </c>
      <c r="B11" s="111">
        <v>44175</v>
      </c>
      <c r="C11" s="55" t="s">
        <v>415</v>
      </c>
      <c r="D11" s="111" t="s">
        <v>121</v>
      </c>
      <c r="E11" s="120">
        <v>6020</v>
      </c>
      <c r="F11"/>
    </row>
    <row r="12" spans="1:6" ht="33" x14ac:dyDescent="0.3">
      <c r="A12" s="53">
        <v>3625</v>
      </c>
      <c r="B12" s="111">
        <v>44175</v>
      </c>
      <c r="C12" s="55" t="s">
        <v>416</v>
      </c>
      <c r="D12" s="111" t="s">
        <v>72</v>
      </c>
      <c r="E12" s="120">
        <v>615</v>
      </c>
      <c r="F12"/>
    </row>
    <row r="13" spans="1:6" ht="33" x14ac:dyDescent="0.3">
      <c r="A13" s="53">
        <v>3626</v>
      </c>
      <c r="B13" s="111">
        <v>44175</v>
      </c>
      <c r="C13" s="55" t="s">
        <v>417</v>
      </c>
      <c r="D13" s="111" t="s">
        <v>72</v>
      </c>
      <c r="E13" s="120">
        <v>108</v>
      </c>
      <c r="F13"/>
    </row>
    <row r="14" spans="1:6" ht="33" x14ac:dyDescent="0.3">
      <c r="A14" s="53">
        <v>3627</v>
      </c>
      <c r="B14" s="111">
        <v>44175</v>
      </c>
      <c r="C14" s="55" t="s">
        <v>416</v>
      </c>
      <c r="D14" s="111" t="s">
        <v>72</v>
      </c>
      <c r="E14" s="120">
        <v>1390</v>
      </c>
      <c r="F14"/>
    </row>
    <row r="15" spans="1:6" ht="33" x14ac:dyDescent="0.3">
      <c r="A15" s="53">
        <v>3628</v>
      </c>
      <c r="B15" s="111">
        <v>44175</v>
      </c>
      <c r="C15" s="55" t="s">
        <v>416</v>
      </c>
      <c r="D15" s="111" t="s">
        <v>72</v>
      </c>
      <c r="E15" s="120">
        <v>1069</v>
      </c>
      <c r="F15"/>
    </row>
    <row r="16" spans="1:6" ht="33" x14ac:dyDescent="0.3">
      <c r="A16" s="53">
        <v>3629</v>
      </c>
      <c r="B16" s="111">
        <v>44175</v>
      </c>
      <c r="C16" s="55" t="s">
        <v>416</v>
      </c>
      <c r="D16" s="111" t="s">
        <v>72</v>
      </c>
      <c r="E16" s="120">
        <v>1358</v>
      </c>
      <c r="F16"/>
    </row>
    <row r="17" spans="1:6" ht="33" x14ac:dyDescent="0.3">
      <c r="A17" s="53">
        <v>3630</v>
      </c>
      <c r="B17" s="111">
        <v>44175</v>
      </c>
      <c r="C17" s="55" t="s">
        <v>417</v>
      </c>
      <c r="D17" s="111" t="s">
        <v>72</v>
      </c>
      <c r="E17" s="120">
        <v>246</v>
      </c>
      <c r="F17"/>
    </row>
    <row r="18" spans="1:6" ht="33" x14ac:dyDescent="0.3">
      <c r="A18" s="53">
        <v>3631</v>
      </c>
      <c r="B18" s="111">
        <v>44175</v>
      </c>
      <c r="C18" s="55" t="s">
        <v>417</v>
      </c>
      <c r="D18" s="111" t="s">
        <v>72</v>
      </c>
      <c r="E18" s="120">
        <v>189</v>
      </c>
      <c r="F18"/>
    </row>
    <row r="19" spans="1:6" ht="33" x14ac:dyDescent="0.3">
      <c r="A19" s="53">
        <v>3632</v>
      </c>
      <c r="B19" s="111">
        <v>44175</v>
      </c>
      <c r="C19" s="55" t="s">
        <v>417</v>
      </c>
      <c r="D19" s="111" t="s">
        <v>72</v>
      </c>
      <c r="E19" s="120">
        <v>239</v>
      </c>
      <c r="F19"/>
    </row>
    <row r="20" spans="1:6" ht="49.5" x14ac:dyDescent="0.3">
      <c r="A20" s="53">
        <v>3633</v>
      </c>
      <c r="B20" s="111">
        <v>44175</v>
      </c>
      <c r="C20" s="55" t="s">
        <v>418</v>
      </c>
      <c r="D20" s="111" t="s">
        <v>100</v>
      </c>
      <c r="E20" s="120">
        <v>14309</v>
      </c>
      <c r="F20"/>
    </row>
    <row r="21" spans="1:6" ht="49.5" x14ac:dyDescent="0.3">
      <c r="A21" s="53">
        <v>3634</v>
      </c>
      <c r="B21" s="111">
        <v>44175</v>
      </c>
      <c r="C21" s="55" t="s">
        <v>419</v>
      </c>
      <c r="D21" s="111" t="s">
        <v>91</v>
      </c>
      <c r="E21" s="120">
        <v>2174</v>
      </c>
      <c r="F21"/>
    </row>
    <row r="22" spans="1:6" ht="33" x14ac:dyDescent="0.3">
      <c r="A22" s="53">
        <v>3635</v>
      </c>
      <c r="B22" s="111">
        <v>44175</v>
      </c>
      <c r="C22" s="55" t="s">
        <v>420</v>
      </c>
      <c r="D22" s="111" t="s">
        <v>100</v>
      </c>
      <c r="E22" s="120">
        <v>6594</v>
      </c>
      <c r="F22"/>
    </row>
    <row r="23" spans="1:6" ht="49.5" x14ac:dyDescent="0.3">
      <c r="A23" s="53">
        <v>3636</v>
      </c>
      <c r="B23" s="111">
        <v>44175</v>
      </c>
      <c r="C23" s="55" t="s">
        <v>421</v>
      </c>
      <c r="D23" s="111" t="s">
        <v>91</v>
      </c>
      <c r="E23" s="120">
        <v>4285</v>
      </c>
      <c r="F23"/>
    </row>
    <row r="24" spans="1:6" ht="33" x14ac:dyDescent="0.3">
      <c r="A24" s="53">
        <v>3637</v>
      </c>
      <c r="B24" s="111">
        <v>44175</v>
      </c>
      <c r="C24" s="55" t="s">
        <v>422</v>
      </c>
      <c r="D24" s="111" t="s">
        <v>100</v>
      </c>
      <c r="E24" s="120">
        <v>1481.85</v>
      </c>
      <c r="F24"/>
    </row>
    <row r="25" spans="1:6" ht="49.5" x14ac:dyDescent="0.3">
      <c r="A25" s="53">
        <v>3638</v>
      </c>
      <c r="B25" s="111">
        <v>44175</v>
      </c>
      <c r="C25" s="55" t="s">
        <v>423</v>
      </c>
      <c r="D25" s="111" t="s">
        <v>100</v>
      </c>
      <c r="E25" s="120">
        <v>2526</v>
      </c>
      <c r="F25"/>
    </row>
    <row r="26" spans="1:6" ht="49.5" x14ac:dyDescent="0.3">
      <c r="A26" s="53">
        <v>3639</v>
      </c>
      <c r="B26" s="111">
        <v>44175</v>
      </c>
      <c r="C26" s="55" t="s">
        <v>424</v>
      </c>
      <c r="D26" s="111" t="s">
        <v>91</v>
      </c>
      <c r="E26" s="120">
        <v>384</v>
      </c>
      <c r="F26"/>
    </row>
    <row r="27" spans="1:6" ht="49.5" x14ac:dyDescent="0.3">
      <c r="A27" s="53">
        <v>3640</v>
      </c>
      <c r="B27" s="111">
        <v>44175</v>
      </c>
      <c r="C27" s="55" t="s">
        <v>425</v>
      </c>
      <c r="D27" s="111" t="s">
        <v>100</v>
      </c>
      <c r="E27" s="120">
        <v>1163</v>
      </c>
      <c r="F27"/>
    </row>
    <row r="28" spans="1:6" ht="49.5" x14ac:dyDescent="0.3">
      <c r="A28" s="53">
        <v>3641</v>
      </c>
      <c r="B28" s="111">
        <v>44175</v>
      </c>
      <c r="C28" s="55" t="s">
        <v>426</v>
      </c>
      <c r="D28" s="111" t="s">
        <v>91</v>
      </c>
      <c r="E28" s="120">
        <v>757</v>
      </c>
      <c r="F28"/>
    </row>
    <row r="29" spans="1:6" ht="33" x14ac:dyDescent="0.3">
      <c r="A29" s="53">
        <v>3642</v>
      </c>
      <c r="B29" s="111">
        <v>44175</v>
      </c>
      <c r="C29" s="55" t="s">
        <v>427</v>
      </c>
      <c r="D29" s="111" t="s">
        <v>100</v>
      </c>
      <c r="E29" s="120">
        <v>263.14999999999998</v>
      </c>
      <c r="F29"/>
    </row>
    <row r="30" spans="1:6" ht="49.5" x14ac:dyDescent="0.3">
      <c r="A30" s="53">
        <v>3650</v>
      </c>
      <c r="B30" s="111">
        <v>44176</v>
      </c>
      <c r="C30" s="55" t="s">
        <v>428</v>
      </c>
      <c r="D30" s="111" t="s">
        <v>121</v>
      </c>
      <c r="E30" s="120">
        <v>2191</v>
      </c>
      <c r="F30"/>
    </row>
    <row r="31" spans="1:6" ht="49.5" x14ac:dyDescent="0.3">
      <c r="A31" s="53">
        <v>3651</v>
      </c>
      <c r="B31" s="111">
        <v>44176</v>
      </c>
      <c r="C31" s="55" t="s">
        <v>428</v>
      </c>
      <c r="D31" s="111" t="s">
        <v>121</v>
      </c>
      <c r="E31" s="120">
        <v>572</v>
      </c>
      <c r="F31"/>
    </row>
    <row r="32" spans="1:6" ht="49.5" x14ac:dyDescent="0.3">
      <c r="A32" s="53">
        <v>3652</v>
      </c>
      <c r="B32" s="111">
        <v>44176</v>
      </c>
      <c r="C32" s="55" t="s">
        <v>429</v>
      </c>
      <c r="D32" s="111" t="s">
        <v>121</v>
      </c>
      <c r="E32" s="120">
        <v>387</v>
      </c>
      <c r="F32"/>
    </row>
    <row r="33" spans="1:6" ht="49.5" x14ac:dyDescent="0.3">
      <c r="A33" s="53">
        <v>3653</v>
      </c>
      <c r="B33" s="111">
        <v>44176</v>
      </c>
      <c r="C33" s="55" t="s">
        <v>429</v>
      </c>
      <c r="D33" s="111" t="s">
        <v>121</v>
      </c>
      <c r="E33" s="120">
        <v>102</v>
      </c>
      <c r="F33"/>
    </row>
    <row r="34" spans="1:6" ht="49.5" x14ac:dyDescent="0.3">
      <c r="A34" s="53">
        <v>3654</v>
      </c>
      <c r="B34" s="111">
        <v>44176</v>
      </c>
      <c r="C34" s="55" t="s">
        <v>429</v>
      </c>
      <c r="D34" s="111" t="s">
        <v>121</v>
      </c>
      <c r="E34" s="120">
        <v>1096</v>
      </c>
      <c r="F34"/>
    </row>
    <row r="35" spans="1:6" ht="49.5" x14ac:dyDescent="0.3">
      <c r="A35" s="53">
        <v>3655</v>
      </c>
      <c r="B35" s="111">
        <v>44176</v>
      </c>
      <c r="C35" s="55" t="s">
        <v>429</v>
      </c>
      <c r="D35" s="111" t="s">
        <v>121</v>
      </c>
      <c r="E35" s="120">
        <v>193</v>
      </c>
      <c r="F35"/>
    </row>
    <row r="36" spans="1:6" ht="33" x14ac:dyDescent="0.3">
      <c r="A36" s="53">
        <v>3656</v>
      </c>
      <c r="B36" s="111">
        <v>44176</v>
      </c>
      <c r="C36" s="55" t="s">
        <v>430</v>
      </c>
      <c r="D36" s="111" t="s">
        <v>100</v>
      </c>
      <c r="E36" s="120">
        <v>1406</v>
      </c>
      <c r="F36"/>
    </row>
    <row r="37" spans="1:6" ht="33" x14ac:dyDescent="0.3">
      <c r="A37" s="53">
        <v>3657</v>
      </c>
      <c r="B37" s="111">
        <v>44176</v>
      </c>
      <c r="C37" s="55" t="s">
        <v>431</v>
      </c>
      <c r="D37" s="111" t="s">
        <v>91</v>
      </c>
      <c r="E37" s="120">
        <v>245</v>
      </c>
      <c r="F37"/>
    </row>
    <row r="38" spans="1:6" ht="33" x14ac:dyDescent="0.3">
      <c r="A38" s="53">
        <v>3658</v>
      </c>
      <c r="B38" s="111">
        <v>44176</v>
      </c>
      <c r="C38" s="55" t="s">
        <v>432</v>
      </c>
      <c r="D38" s="111" t="s">
        <v>100</v>
      </c>
      <c r="E38" s="120">
        <v>660</v>
      </c>
      <c r="F38"/>
    </row>
    <row r="39" spans="1:6" ht="33" x14ac:dyDescent="0.3">
      <c r="A39" s="53">
        <v>3659</v>
      </c>
      <c r="B39" s="111">
        <v>44176</v>
      </c>
      <c r="C39" s="55" t="s">
        <v>433</v>
      </c>
      <c r="D39" s="111" t="s">
        <v>91</v>
      </c>
      <c r="E39" s="120">
        <v>430</v>
      </c>
      <c r="F39"/>
    </row>
    <row r="40" spans="1:6" ht="49.5" x14ac:dyDescent="0.3">
      <c r="A40" s="53">
        <v>3660</v>
      </c>
      <c r="B40" s="111">
        <v>44176</v>
      </c>
      <c r="C40" s="55" t="s">
        <v>434</v>
      </c>
      <c r="D40" s="111" t="s">
        <v>100</v>
      </c>
      <c r="E40" s="120">
        <v>149</v>
      </c>
      <c r="F40"/>
    </row>
    <row r="41" spans="1:6" ht="49.5" x14ac:dyDescent="0.3">
      <c r="A41" s="53">
        <v>3661</v>
      </c>
      <c r="B41" s="111">
        <v>44176</v>
      </c>
      <c r="C41" s="55" t="s">
        <v>435</v>
      </c>
      <c r="D41" s="111" t="s">
        <v>100</v>
      </c>
      <c r="E41" s="120">
        <v>248</v>
      </c>
      <c r="F41"/>
    </row>
    <row r="42" spans="1:6" ht="49.5" x14ac:dyDescent="0.3">
      <c r="A42" s="53">
        <v>3662</v>
      </c>
      <c r="B42" s="111">
        <v>44176</v>
      </c>
      <c r="C42" s="55" t="s">
        <v>436</v>
      </c>
      <c r="D42" s="111" t="s">
        <v>91</v>
      </c>
      <c r="E42" s="120">
        <v>43</v>
      </c>
      <c r="F42"/>
    </row>
    <row r="43" spans="1:6" ht="49.5" x14ac:dyDescent="0.3">
      <c r="A43" s="53">
        <v>3663</v>
      </c>
      <c r="B43" s="111">
        <v>44176</v>
      </c>
      <c r="C43" s="55" t="s">
        <v>437</v>
      </c>
      <c r="D43" s="111" t="s">
        <v>100</v>
      </c>
      <c r="E43" s="120">
        <v>116</v>
      </c>
      <c r="F43"/>
    </row>
    <row r="44" spans="1:6" ht="49.5" x14ac:dyDescent="0.3">
      <c r="A44" s="53">
        <v>3664</v>
      </c>
      <c r="B44" s="111">
        <v>44176</v>
      </c>
      <c r="C44" s="55" t="s">
        <v>438</v>
      </c>
      <c r="D44" s="111" t="s">
        <v>91</v>
      </c>
      <c r="E44" s="120">
        <v>76</v>
      </c>
      <c r="F44"/>
    </row>
    <row r="45" spans="1:6" ht="49.5" x14ac:dyDescent="0.3">
      <c r="A45" s="53">
        <v>3665</v>
      </c>
      <c r="B45" s="111">
        <v>44176</v>
      </c>
      <c r="C45" s="55" t="s">
        <v>439</v>
      </c>
      <c r="D45" s="111" t="s">
        <v>100</v>
      </c>
      <c r="E45" s="120">
        <v>26</v>
      </c>
      <c r="F45"/>
    </row>
    <row r="46" spans="1:6" x14ac:dyDescent="0.3">
      <c r="A46" s="53"/>
      <c r="B46" s="199"/>
      <c r="C46" s="200" t="s">
        <v>102</v>
      </c>
      <c r="D46" s="106"/>
      <c r="E46" s="125">
        <f>SUM(E8:E45)</f>
        <v>87297.65</v>
      </c>
      <c r="F46"/>
    </row>
    <row r="47" spans="1:6" x14ac:dyDescent="0.3">
      <c r="A47"/>
      <c r="B47"/>
      <c r="C47"/>
      <c r="D47"/>
      <c r="E47"/>
      <c r="F47"/>
    </row>
    <row r="48" spans="1:6" x14ac:dyDescent="0.3">
      <c r="A48"/>
      <c r="B48"/>
      <c r="C48"/>
      <c r="D48"/>
      <c r="E48"/>
      <c r="F48"/>
    </row>
    <row r="49" spans="1:6" x14ac:dyDescent="0.3">
      <c r="A49"/>
      <c r="B49"/>
      <c r="C49"/>
      <c r="D49"/>
      <c r="E49"/>
      <c r="F4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17359-9196-4FBD-BFD7-DB3BB71519A0}">
  <dimension ref="A1:G68"/>
  <sheetViews>
    <sheetView topLeftCell="A35" zoomScaleNormal="100" workbookViewId="0">
      <selection activeCell="F61" sqref="F61"/>
    </sheetView>
  </sheetViews>
  <sheetFormatPr defaultColWidth="12.42578125" defaultRowHeight="16.5" x14ac:dyDescent="0.3"/>
  <cols>
    <col min="1" max="1" width="8.140625" style="22" bestFit="1" customWidth="1"/>
    <col min="2" max="2" width="12.42578125" style="22"/>
    <col min="3" max="3" width="16.85546875" style="22" bestFit="1" customWidth="1"/>
    <col min="4" max="4" width="9.5703125" style="25" bestFit="1" customWidth="1"/>
    <col min="5" max="5" width="11.7109375" style="22" customWidth="1"/>
    <col min="6" max="6" width="18.42578125" style="22" customWidth="1"/>
    <col min="7" max="7" width="153.140625" style="22" customWidth="1"/>
    <col min="8" max="16384" width="12.42578125" style="22"/>
  </cols>
  <sheetData>
    <row r="1" spans="1:7" x14ac:dyDescent="0.3">
      <c r="A1" s="1" t="s">
        <v>0</v>
      </c>
      <c r="B1" s="201"/>
      <c r="C1" s="1"/>
      <c r="D1" s="1"/>
      <c r="E1" s="126"/>
      <c r="F1" s="127"/>
      <c r="G1" s="126"/>
    </row>
    <row r="2" spans="1:7" x14ac:dyDescent="0.3">
      <c r="A2" s="128"/>
      <c r="B2" s="202"/>
      <c r="C2" s="128"/>
      <c r="D2" s="128"/>
      <c r="E2" s="128"/>
      <c r="F2" s="128"/>
      <c r="G2" s="128"/>
    </row>
    <row r="3" spans="1:7" x14ac:dyDescent="0.3">
      <c r="A3" s="128"/>
      <c r="B3" s="202"/>
      <c r="C3" s="283" t="s">
        <v>488</v>
      </c>
      <c r="D3" s="283"/>
      <c r="E3" s="283"/>
      <c r="F3" s="283"/>
      <c r="G3" s="283"/>
    </row>
    <row r="4" spans="1:7" x14ac:dyDescent="0.3">
      <c r="A4" s="128"/>
      <c r="B4" s="202"/>
      <c r="C4" s="128"/>
      <c r="D4" s="128"/>
      <c r="E4" s="128"/>
      <c r="F4" s="128"/>
      <c r="G4" s="128"/>
    </row>
    <row r="5" spans="1:7" x14ac:dyDescent="0.3">
      <c r="A5" s="129" t="s">
        <v>137</v>
      </c>
      <c r="B5" s="129"/>
      <c r="C5" s="129"/>
      <c r="D5" s="129"/>
      <c r="E5" s="129"/>
      <c r="F5" s="130"/>
      <c r="G5" s="131"/>
    </row>
    <row r="6" spans="1:7" s="52" customFormat="1" ht="16.5" customHeight="1" x14ac:dyDescent="0.3">
      <c r="A6" s="281" t="s">
        <v>135</v>
      </c>
      <c r="B6" s="281" t="s">
        <v>4</v>
      </c>
      <c r="C6" s="281" t="s">
        <v>5</v>
      </c>
      <c r="D6" s="285" t="s">
        <v>3</v>
      </c>
      <c r="E6" s="286"/>
      <c r="F6" s="287" t="s">
        <v>6</v>
      </c>
      <c r="G6" s="284" t="s">
        <v>7</v>
      </c>
    </row>
    <row r="7" spans="1:7" s="52" customFormat="1" ht="23.25" customHeight="1" x14ac:dyDescent="0.3">
      <c r="A7" s="282"/>
      <c r="B7" s="282"/>
      <c r="C7" s="282"/>
      <c r="D7" s="105" t="s">
        <v>109</v>
      </c>
      <c r="E7" s="105" t="s">
        <v>110</v>
      </c>
      <c r="F7" s="287"/>
      <c r="G7" s="284"/>
    </row>
    <row r="8" spans="1:7" ht="33" x14ac:dyDescent="0.3">
      <c r="A8" s="115">
        <v>1</v>
      </c>
      <c r="B8" s="221">
        <v>3498</v>
      </c>
      <c r="C8" s="222">
        <v>44169</v>
      </c>
      <c r="D8" s="221" t="s">
        <v>113</v>
      </c>
      <c r="E8" s="115" t="s">
        <v>112</v>
      </c>
      <c r="F8" s="223">
        <v>660000</v>
      </c>
      <c r="G8" s="224" t="s">
        <v>489</v>
      </c>
    </row>
    <row r="9" spans="1:7" ht="33" x14ac:dyDescent="0.3">
      <c r="A9" s="115">
        <v>2</v>
      </c>
      <c r="B9" s="221">
        <v>3650</v>
      </c>
      <c r="C9" s="222">
        <v>44175</v>
      </c>
      <c r="D9" s="221" t="s">
        <v>113</v>
      </c>
      <c r="E9" s="115" t="s">
        <v>112</v>
      </c>
      <c r="F9" s="223">
        <v>130000</v>
      </c>
      <c r="G9" s="224" t="s">
        <v>490</v>
      </c>
    </row>
    <row r="10" spans="1:7" ht="33" x14ac:dyDescent="0.3">
      <c r="A10" s="115">
        <v>3</v>
      </c>
      <c r="B10" s="221">
        <v>3843</v>
      </c>
      <c r="C10" s="222">
        <v>44181</v>
      </c>
      <c r="D10" s="221" t="s">
        <v>113</v>
      </c>
      <c r="E10" s="115" t="s">
        <v>112</v>
      </c>
      <c r="F10" s="223">
        <v>107545</v>
      </c>
      <c r="G10" s="224" t="s">
        <v>491</v>
      </c>
    </row>
    <row r="11" spans="1:7" x14ac:dyDescent="0.3">
      <c r="A11" s="115">
        <v>4</v>
      </c>
      <c r="B11" s="221">
        <v>1067</v>
      </c>
      <c r="C11" s="222">
        <v>44189</v>
      </c>
      <c r="D11" s="221" t="s">
        <v>113</v>
      </c>
      <c r="E11" s="115" t="s">
        <v>112</v>
      </c>
      <c r="F11" s="223">
        <v>-26191</v>
      </c>
      <c r="G11" s="224" t="s">
        <v>492</v>
      </c>
    </row>
    <row r="12" spans="1:7" x14ac:dyDescent="0.3">
      <c r="A12" s="115"/>
      <c r="B12" s="221"/>
      <c r="C12" s="222"/>
      <c r="D12" s="221"/>
      <c r="E12" s="115"/>
      <c r="F12" s="225">
        <f>SUM(F8:F11)</f>
        <v>871354</v>
      </c>
      <c r="G12" s="226"/>
    </row>
    <row r="13" spans="1:7" ht="33" x14ac:dyDescent="0.3">
      <c r="A13" s="115">
        <v>5</v>
      </c>
      <c r="B13" s="226">
        <v>3497</v>
      </c>
      <c r="C13" s="227">
        <v>44169</v>
      </c>
      <c r="D13" s="115" t="s">
        <v>111</v>
      </c>
      <c r="E13" s="115" t="s">
        <v>112</v>
      </c>
      <c r="F13" s="228">
        <v>105905033</v>
      </c>
      <c r="G13" s="224" t="s">
        <v>493</v>
      </c>
    </row>
    <row r="14" spans="1:7" ht="33" x14ac:dyDescent="0.3">
      <c r="A14" s="115">
        <v>6</v>
      </c>
      <c r="B14" s="226">
        <v>3844</v>
      </c>
      <c r="C14" s="227">
        <v>44181</v>
      </c>
      <c r="D14" s="115" t="s">
        <v>111</v>
      </c>
      <c r="E14" s="115" t="s">
        <v>112</v>
      </c>
      <c r="F14" s="228">
        <v>82507</v>
      </c>
      <c r="G14" s="224" t="s">
        <v>493</v>
      </c>
    </row>
    <row r="15" spans="1:7" ht="33" x14ac:dyDescent="0.3">
      <c r="A15" s="115">
        <v>7</v>
      </c>
      <c r="B15" s="226">
        <v>3913</v>
      </c>
      <c r="C15" s="227">
        <v>44187</v>
      </c>
      <c r="D15" s="115" t="s">
        <v>111</v>
      </c>
      <c r="E15" s="115" t="s">
        <v>112</v>
      </c>
      <c r="F15" s="228">
        <v>34524845</v>
      </c>
      <c r="G15" s="224" t="s">
        <v>493</v>
      </c>
    </row>
    <row r="16" spans="1:7" x14ac:dyDescent="0.3">
      <c r="A16" s="115">
        <v>8</v>
      </c>
      <c r="B16" s="226">
        <v>246</v>
      </c>
      <c r="C16" s="227">
        <v>44196</v>
      </c>
      <c r="D16" s="115" t="s">
        <v>111</v>
      </c>
      <c r="E16" s="115" t="s">
        <v>112</v>
      </c>
      <c r="F16" s="228">
        <v>-393898.69</v>
      </c>
      <c r="G16" s="229" t="s">
        <v>494</v>
      </c>
    </row>
    <row r="17" spans="1:7" x14ac:dyDescent="0.3">
      <c r="A17" s="115">
        <v>9</v>
      </c>
      <c r="B17" s="226">
        <v>247</v>
      </c>
      <c r="C17" s="227">
        <v>44196</v>
      </c>
      <c r="D17" s="115" t="s">
        <v>111</v>
      </c>
      <c r="E17" s="115" t="s">
        <v>112</v>
      </c>
      <c r="F17" s="228">
        <v>-658379.34</v>
      </c>
      <c r="G17" s="229" t="s">
        <v>495</v>
      </c>
    </row>
    <row r="18" spans="1:7" s="67" customFormat="1" x14ac:dyDescent="0.3">
      <c r="A18" s="115">
        <v>10</v>
      </c>
      <c r="B18" s="226">
        <v>248</v>
      </c>
      <c r="C18" s="227">
        <v>44196</v>
      </c>
      <c r="D18" s="115" t="s">
        <v>111</v>
      </c>
      <c r="E18" s="115" t="s">
        <v>112</v>
      </c>
      <c r="F18" s="228">
        <v>-184513.43</v>
      </c>
      <c r="G18" s="229" t="s">
        <v>496</v>
      </c>
    </row>
    <row r="19" spans="1:7" x14ac:dyDescent="0.3">
      <c r="A19" s="115">
        <v>11</v>
      </c>
      <c r="B19" s="226">
        <v>256</v>
      </c>
      <c r="C19" s="227">
        <v>44196</v>
      </c>
      <c r="D19" s="115" t="s">
        <v>111</v>
      </c>
      <c r="E19" s="115" t="s">
        <v>112</v>
      </c>
      <c r="F19" s="228">
        <v>-6769938.3300000001</v>
      </c>
      <c r="G19" s="229" t="s">
        <v>497</v>
      </c>
    </row>
    <row r="20" spans="1:7" x14ac:dyDescent="0.3">
      <c r="A20" s="115">
        <v>12</v>
      </c>
      <c r="B20" s="226">
        <v>260</v>
      </c>
      <c r="C20" s="227">
        <v>44196</v>
      </c>
      <c r="D20" s="115" t="s">
        <v>111</v>
      </c>
      <c r="E20" s="115" t="s">
        <v>112</v>
      </c>
      <c r="F20" s="228">
        <v>-41169.58</v>
      </c>
      <c r="G20" s="229" t="s">
        <v>498</v>
      </c>
    </row>
    <row r="21" spans="1:7" x14ac:dyDescent="0.3">
      <c r="A21" s="115">
        <v>13</v>
      </c>
      <c r="B21" s="226">
        <v>261</v>
      </c>
      <c r="C21" s="227">
        <v>44196</v>
      </c>
      <c r="D21" s="115" t="s">
        <v>111</v>
      </c>
      <c r="E21" s="115" t="s">
        <v>112</v>
      </c>
      <c r="F21" s="228">
        <v>-5222.8500000000004</v>
      </c>
      <c r="G21" s="229" t="s">
        <v>499</v>
      </c>
    </row>
    <row r="22" spans="1:7" ht="18" x14ac:dyDescent="0.35">
      <c r="A22" s="115"/>
      <c r="B22" s="226"/>
      <c r="C22" s="227"/>
      <c r="D22" s="115"/>
      <c r="E22" s="230"/>
      <c r="F22" s="231">
        <f>SUM(F13:F21)</f>
        <v>132459262.78</v>
      </c>
      <c r="G22" s="224"/>
    </row>
    <row r="23" spans="1:7" ht="31.5" x14ac:dyDescent="0.3">
      <c r="A23" s="232">
        <v>14</v>
      </c>
      <c r="B23" s="233">
        <v>3727</v>
      </c>
      <c r="C23" s="234">
        <v>44180</v>
      </c>
      <c r="D23" s="233" t="s">
        <v>116</v>
      </c>
      <c r="E23" s="233" t="s">
        <v>117</v>
      </c>
      <c r="F23" s="235">
        <v>117685</v>
      </c>
      <c r="G23" s="236" t="s">
        <v>500</v>
      </c>
    </row>
    <row r="24" spans="1:7" ht="18" x14ac:dyDescent="0.3">
      <c r="A24" s="232">
        <v>15</v>
      </c>
      <c r="B24" s="233">
        <v>234</v>
      </c>
      <c r="C24" s="234">
        <v>44193</v>
      </c>
      <c r="D24" s="233" t="s">
        <v>116</v>
      </c>
      <c r="E24" s="233" t="s">
        <v>117</v>
      </c>
      <c r="F24" s="235">
        <v>-14685.43</v>
      </c>
      <c r="G24" s="236" t="s">
        <v>501</v>
      </c>
    </row>
    <row r="25" spans="1:7" ht="18" x14ac:dyDescent="0.3">
      <c r="A25" s="232">
        <v>16</v>
      </c>
      <c r="B25" s="233">
        <v>249</v>
      </c>
      <c r="C25" s="234">
        <v>44196</v>
      </c>
      <c r="D25" s="233" t="s">
        <v>116</v>
      </c>
      <c r="E25" s="233" t="s">
        <v>117</v>
      </c>
      <c r="F25" s="235">
        <v>-1.28</v>
      </c>
      <c r="G25" s="236" t="s">
        <v>502</v>
      </c>
    </row>
    <row r="26" spans="1:7" ht="18" x14ac:dyDescent="0.3">
      <c r="A26" s="237"/>
      <c r="B26" s="238"/>
      <c r="C26" s="239"/>
      <c r="D26" s="240"/>
      <c r="E26" s="241"/>
      <c r="F26" s="242">
        <f>SUM(F23:F25)</f>
        <v>102998.29000000001</v>
      </c>
      <c r="G26" s="243"/>
    </row>
    <row r="27" spans="1:7" ht="31.5" x14ac:dyDescent="0.3">
      <c r="A27" s="237">
        <v>17</v>
      </c>
      <c r="B27" s="233">
        <v>3595</v>
      </c>
      <c r="C27" s="234">
        <v>44172</v>
      </c>
      <c r="D27" s="233" t="s">
        <v>116</v>
      </c>
      <c r="E27" s="233" t="s">
        <v>503</v>
      </c>
      <c r="F27" s="235">
        <v>261800</v>
      </c>
      <c r="G27" s="236" t="s">
        <v>504</v>
      </c>
    </row>
    <row r="28" spans="1:7" ht="31.5" x14ac:dyDescent="0.3">
      <c r="A28" s="237">
        <v>18</v>
      </c>
      <c r="B28" s="233">
        <v>3842</v>
      </c>
      <c r="C28" s="234">
        <v>44181</v>
      </c>
      <c r="D28" s="233" t="s">
        <v>116</v>
      </c>
      <c r="E28" s="233" t="s">
        <v>503</v>
      </c>
      <c r="F28" s="235">
        <v>450277</v>
      </c>
      <c r="G28" s="236" t="s">
        <v>505</v>
      </c>
    </row>
    <row r="29" spans="1:7" ht="31.5" x14ac:dyDescent="0.3">
      <c r="A29" s="237">
        <v>19</v>
      </c>
      <c r="B29" s="233">
        <v>3878</v>
      </c>
      <c r="C29" s="234">
        <v>44182</v>
      </c>
      <c r="D29" s="233" t="s">
        <v>116</v>
      </c>
      <c r="E29" s="233" t="s">
        <v>503</v>
      </c>
      <c r="F29" s="235">
        <v>872662</v>
      </c>
      <c r="G29" s="236" t="s">
        <v>506</v>
      </c>
    </row>
    <row r="30" spans="1:7" ht="31.5" x14ac:dyDescent="0.3">
      <c r="A30" s="237">
        <v>20</v>
      </c>
      <c r="B30" s="233">
        <v>1534</v>
      </c>
      <c r="C30" s="234">
        <v>44187</v>
      </c>
      <c r="D30" s="233" t="s">
        <v>116</v>
      </c>
      <c r="E30" s="233" t="s">
        <v>503</v>
      </c>
      <c r="F30" s="235">
        <v>94976</v>
      </c>
      <c r="G30" s="236" t="s">
        <v>507</v>
      </c>
    </row>
    <row r="31" spans="1:7" ht="31.5" x14ac:dyDescent="0.3">
      <c r="A31" s="237">
        <v>21</v>
      </c>
      <c r="B31" s="233">
        <v>1535</v>
      </c>
      <c r="C31" s="234">
        <v>44187</v>
      </c>
      <c r="D31" s="233" t="s">
        <v>116</v>
      </c>
      <c r="E31" s="233" t="s">
        <v>503</v>
      </c>
      <c r="F31" s="235">
        <v>538139</v>
      </c>
      <c r="G31" s="236" t="s">
        <v>508</v>
      </c>
    </row>
    <row r="32" spans="1:7" ht="18" x14ac:dyDescent="0.3">
      <c r="A32" s="237"/>
      <c r="B32" s="244"/>
      <c r="C32" s="245"/>
      <c r="D32" s="246"/>
      <c r="E32" s="246"/>
      <c r="F32" s="247">
        <f>SUM(F27:F31)</f>
        <v>2217854</v>
      </c>
      <c r="G32" s="232"/>
    </row>
    <row r="33" spans="1:7" ht="36" x14ac:dyDescent="0.3">
      <c r="A33" s="237">
        <v>22</v>
      </c>
      <c r="B33" s="248">
        <v>211</v>
      </c>
      <c r="C33" s="249">
        <v>44173</v>
      </c>
      <c r="D33" s="248" t="s">
        <v>114</v>
      </c>
      <c r="E33" s="248" t="s">
        <v>112</v>
      </c>
      <c r="F33" s="248">
        <v>-26040</v>
      </c>
      <c r="G33" s="243" t="s">
        <v>509</v>
      </c>
    </row>
    <row r="34" spans="1:7" ht="36" x14ac:dyDescent="0.3">
      <c r="A34" s="237">
        <v>23</v>
      </c>
      <c r="B34" s="248">
        <v>1761</v>
      </c>
      <c r="C34" s="249">
        <v>44173</v>
      </c>
      <c r="D34" s="248" t="s">
        <v>114</v>
      </c>
      <c r="E34" s="248" t="s">
        <v>112</v>
      </c>
      <c r="F34" s="248">
        <v>846113</v>
      </c>
      <c r="G34" s="243" t="s">
        <v>510</v>
      </c>
    </row>
    <row r="35" spans="1:7" ht="36" x14ac:dyDescent="0.3">
      <c r="A35" s="237">
        <v>24</v>
      </c>
      <c r="B35" s="248">
        <v>3618</v>
      </c>
      <c r="C35" s="249">
        <v>44174</v>
      </c>
      <c r="D35" s="248" t="s">
        <v>114</v>
      </c>
      <c r="E35" s="248" t="s">
        <v>112</v>
      </c>
      <c r="F35" s="248">
        <v>4599</v>
      </c>
      <c r="G35" s="243" t="s">
        <v>511</v>
      </c>
    </row>
    <row r="36" spans="1:7" ht="36" x14ac:dyDescent="0.3">
      <c r="A36" s="237">
        <v>25</v>
      </c>
      <c r="B36" s="248">
        <v>3912</v>
      </c>
      <c r="C36" s="249">
        <v>44187</v>
      </c>
      <c r="D36" s="248" t="s">
        <v>114</v>
      </c>
      <c r="E36" s="248" t="s">
        <v>112</v>
      </c>
      <c r="F36" s="248">
        <v>89</v>
      </c>
      <c r="G36" s="243" t="s">
        <v>512</v>
      </c>
    </row>
    <row r="37" spans="1:7" ht="18" x14ac:dyDescent="0.3">
      <c r="A37" s="237">
        <v>26</v>
      </c>
      <c r="B37" s="248">
        <v>257</v>
      </c>
      <c r="C37" s="249">
        <v>44196</v>
      </c>
      <c r="D37" s="248" t="s">
        <v>114</v>
      </c>
      <c r="E37" s="248" t="s">
        <v>112</v>
      </c>
      <c r="F37" s="248">
        <v>-1077.4100000000001</v>
      </c>
      <c r="G37" s="250" t="s">
        <v>513</v>
      </c>
    </row>
    <row r="38" spans="1:7" ht="18" x14ac:dyDescent="0.35">
      <c r="A38" s="237"/>
      <c r="B38" s="251"/>
      <c r="C38" s="252"/>
      <c r="D38" s="253"/>
      <c r="E38" s="253"/>
      <c r="F38" s="254">
        <f>SUM(F33:F37)</f>
        <v>823683.59</v>
      </c>
      <c r="G38" s="255"/>
    </row>
    <row r="39" spans="1:7" ht="33" x14ac:dyDescent="0.3">
      <c r="A39" s="117">
        <v>27</v>
      </c>
      <c r="B39" s="256">
        <v>3542</v>
      </c>
      <c r="C39" s="257">
        <v>44174</v>
      </c>
      <c r="D39" s="256" t="s">
        <v>114</v>
      </c>
      <c r="E39" s="256" t="s">
        <v>115</v>
      </c>
      <c r="F39" s="228">
        <v>5194</v>
      </c>
      <c r="G39" s="224" t="s">
        <v>514</v>
      </c>
    </row>
    <row r="40" spans="1:7" ht="33" x14ac:dyDescent="0.3">
      <c r="A40" s="117">
        <v>28</v>
      </c>
      <c r="B40" s="256">
        <v>3543</v>
      </c>
      <c r="C40" s="257">
        <v>44174</v>
      </c>
      <c r="D40" s="256" t="s">
        <v>114</v>
      </c>
      <c r="E40" s="256" t="s">
        <v>115</v>
      </c>
      <c r="F40" s="228">
        <v>650</v>
      </c>
      <c r="G40" s="224" t="s">
        <v>515</v>
      </c>
    </row>
    <row r="41" spans="1:7" ht="33" x14ac:dyDescent="0.3">
      <c r="A41" s="117">
        <v>29</v>
      </c>
      <c r="B41" s="256">
        <v>3544</v>
      </c>
      <c r="C41" s="257">
        <v>44174</v>
      </c>
      <c r="D41" s="256" t="s">
        <v>114</v>
      </c>
      <c r="E41" s="256" t="s">
        <v>115</v>
      </c>
      <c r="F41" s="228">
        <v>650</v>
      </c>
      <c r="G41" s="224" t="s">
        <v>516</v>
      </c>
    </row>
    <row r="42" spans="1:7" x14ac:dyDescent="0.3">
      <c r="A42" s="115"/>
      <c r="B42" s="258"/>
      <c r="C42" s="116"/>
      <c r="D42" s="115"/>
      <c r="E42" s="115"/>
      <c r="F42" s="259">
        <f>SUM(F39:F41)</f>
        <v>6494</v>
      </c>
      <c r="G42" s="119"/>
    </row>
    <row r="43" spans="1:7" ht="33" x14ac:dyDescent="0.3">
      <c r="A43" s="117">
        <v>30</v>
      </c>
      <c r="B43" s="226">
        <v>1762</v>
      </c>
      <c r="C43" s="227">
        <v>44173</v>
      </c>
      <c r="D43" s="226" t="s">
        <v>136</v>
      </c>
      <c r="E43" s="226" t="s">
        <v>112</v>
      </c>
      <c r="F43" s="228">
        <v>621923</v>
      </c>
      <c r="G43" s="224" t="s">
        <v>517</v>
      </c>
    </row>
    <row r="44" spans="1:7" ht="33" x14ac:dyDescent="0.3">
      <c r="A44" s="117">
        <v>31</v>
      </c>
      <c r="B44" s="226">
        <v>3614</v>
      </c>
      <c r="C44" s="227">
        <v>44173</v>
      </c>
      <c r="D44" s="226" t="s">
        <v>136</v>
      </c>
      <c r="E44" s="226" t="s">
        <v>112</v>
      </c>
      <c r="F44" s="228">
        <v>26040</v>
      </c>
      <c r="G44" s="224" t="s">
        <v>518</v>
      </c>
    </row>
    <row r="45" spans="1:7" ht="33" x14ac:dyDescent="0.3">
      <c r="A45" s="117">
        <v>32</v>
      </c>
      <c r="B45" s="226">
        <v>3911</v>
      </c>
      <c r="C45" s="227">
        <v>44187</v>
      </c>
      <c r="D45" s="226" t="s">
        <v>136</v>
      </c>
      <c r="E45" s="226" t="s">
        <v>112</v>
      </c>
      <c r="F45" s="228">
        <v>16020</v>
      </c>
      <c r="G45" s="224" t="s">
        <v>519</v>
      </c>
    </row>
    <row r="46" spans="1:7" x14ac:dyDescent="0.3">
      <c r="A46" s="117">
        <v>33</v>
      </c>
      <c r="B46" s="226">
        <v>245</v>
      </c>
      <c r="C46" s="227">
        <v>44196</v>
      </c>
      <c r="D46" s="226" t="s">
        <v>136</v>
      </c>
      <c r="E46" s="226" t="s">
        <v>112</v>
      </c>
      <c r="F46" s="228">
        <v>-512</v>
      </c>
      <c r="G46" s="203" t="s">
        <v>520</v>
      </c>
    </row>
    <row r="47" spans="1:7" x14ac:dyDescent="0.3">
      <c r="A47" s="117">
        <v>34</v>
      </c>
      <c r="B47" s="226">
        <v>258</v>
      </c>
      <c r="C47" s="227">
        <v>44196</v>
      </c>
      <c r="D47" s="117" t="s">
        <v>136</v>
      </c>
      <c r="E47" s="117" t="s">
        <v>112</v>
      </c>
      <c r="F47" s="228">
        <v>-1693</v>
      </c>
      <c r="G47" s="224" t="s">
        <v>521</v>
      </c>
    </row>
    <row r="48" spans="1:7" x14ac:dyDescent="0.3">
      <c r="A48" s="115"/>
      <c r="B48" s="260"/>
      <c r="C48" s="261"/>
      <c r="D48" s="262"/>
      <c r="E48" s="262"/>
      <c r="F48" s="259">
        <f>SUM(F43:F47)</f>
        <v>661778</v>
      </c>
      <c r="G48" s="119"/>
    </row>
    <row r="49" spans="1:7" ht="33" x14ac:dyDescent="0.3">
      <c r="A49" s="117">
        <v>35</v>
      </c>
      <c r="B49" s="256">
        <v>3914</v>
      </c>
      <c r="C49" s="257">
        <v>44187</v>
      </c>
      <c r="D49" s="256" t="s">
        <v>118</v>
      </c>
      <c r="E49" s="256" t="s">
        <v>112</v>
      </c>
      <c r="F49" s="228">
        <v>44933</v>
      </c>
      <c r="G49" s="224" t="s">
        <v>522</v>
      </c>
    </row>
    <row r="50" spans="1:7" x14ac:dyDescent="0.3">
      <c r="A50" s="117">
        <v>36</v>
      </c>
      <c r="B50" s="256">
        <v>250</v>
      </c>
      <c r="C50" s="257">
        <v>44196</v>
      </c>
      <c r="D50" s="256" t="s">
        <v>118</v>
      </c>
      <c r="E50" s="256" t="s">
        <v>112</v>
      </c>
      <c r="F50" s="228">
        <v>-2.5299999999999998</v>
      </c>
      <c r="G50" s="224" t="s">
        <v>523</v>
      </c>
    </row>
    <row r="51" spans="1:7" x14ac:dyDescent="0.3">
      <c r="A51" s="117">
        <v>37</v>
      </c>
      <c r="B51" s="256">
        <v>255</v>
      </c>
      <c r="C51" s="257">
        <v>44196</v>
      </c>
      <c r="D51" s="256" t="s">
        <v>118</v>
      </c>
      <c r="E51" s="256" t="s">
        <v>112</v>
      </c>
      <c r="F51" s="228">
        <v>-4165.6899999999996</v>
      </c>
      <c r="G51" s="224" t="s">
        <v>524</v>
      </c>
    </row>
    <row r="52" spans="1:7" ht="18" x14ac:dyDescent="0.35">
      <c r="A52" s="237"/>
      <c r="B52" s="237"/>
      <c r="C52" s="263"/>
      <c r="D52" s="237"/>
      <c r="E52" s="237"/>
      <c r="F52" s="264">
        <f>SUM(F49:F51)</f>
        <v>40764.78</v>
      </c>
      <c r="G52" s="265"/>
    </row>
    <row r="53" spans="1:7" x14ac:dyDescent="0.3">
      <c r="A53" s="52"/>
      <c r="B53" s="109"/>
      <c r="C53" s="52"/>
      <c r="D53" s="52"/>
      <c r="E53" s="52"/>
      <c r="F53" s="52"/>
      <c r="G53" s="52"/>
    </row>
    <row r="54" spans="1:7" x14ac:dyDescent="0.3">
      <c r="E54" s="26"/>
    </row>
    <row r="55" spans="1:7" x14ac:dyDescent="0.3">
      <c r="E55" s="26"/>
    </row>
    <row r="56" spans="1:7" x14ac:dyDescent="0.3">
      <c r="E56" s="26"/>
    </row>
    <row r="57" spans="1:7" x14ac:dyDescent="0.3">
      <c r="E57" s="26"/>
    </row>
    <row r="58" spans="1:7" x14ac:dyDescent="0.3">
      <c r="E58" s="26"/>
    </row>
    <row r="59" spans="1:7" x14ac:dyDescent="0.3">
      <c r="E59" s="26"/>
    </row>
    <row r="60" spans="1:7" x14ac:dyDescent="0.3">
      <c r="E60" s="26"/>
    </row>
    <row r="61" spans="1:7" x14ac:dyDescent="0.3">
      <c r="E61" s="26"/>
    </row>
    <row r="62" spans="1:7" x14ac:dyDescent="0.3">
      <c r="E62" s="26"/>
    </row>
    <row r="63" spans="1:7" x14ac:dyDescent="0.3">
      <c r="E63" s="26"/>
    </row>
    <row r="64" spans="1:7" x14ac:dyDescent="0.3">
      <c r="E64" s="26"/>
    </row>
    <row r="65" spans="5:5" x14ac:dyDescent="0.3">
      <c r="E65" s="26"/>
    </row>
    <row r="66" spans="5:5" x14ac:dyDescent="0.3">
      <c r="E66" s="26"/>
    </row>
    <row r="67" spans="5:5" x14ac:dyDescent="0.3">
      <c r="E67" s="26"/>
    </row>
    <row r="68" spans="5:5" x14ac:dyDescent="0.3">
      <c r="E68" s="26"/>
    </row>
  </sheetData>
  <mergeCells count="7">
    <mergeCell ref="B6:B7"/>
    <mergeCell ref="A6:A7"/>
    <mergeCell ref="C3:G3"/>
    <mergeCell ref="G6:G7"/>
    <mergeCell ref="C6:C7"/>
    <mergeCell ref="D6:E6"/>
    <mergeCell ref="F6:F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65614-4FD2-48CE-A6CC-7F1C6F48E07A}">
  <dimension ref="A1:G262"/>
  <sheetViews>
    <sheetView zoomScaleNormal="100" workbookViewId="0">
      <selection activeCell="C11" sqref="C11"/>
    </sheetView>
  </sheetViews>
  <sheetFormatPr defaultRowHeight="16.5" x14ac:dyDescent="0.3"/>
  <cols>
    <col min="1" max="1" width="12.28515625" style="22" customWidth="1"/>
    <col min="2" max="2" width="13.5703125" style="22" customWidth="1"/>
    <col min="3" max="3" width="86.28515625" style="22" customWidth="1"/>
    <col min="4" max="4" width="27.42578125" style="25" customWidth="1"/>
    <col min="5" max="5" width="48.28515625" style="22" customWidth="1"/>
    <col min="6" max="6" width="14.85546875" style="22" customWidth="1"/>
    <col min="7" max="7" width="9.140625" style="22" customWidth="1"/>
    <col min="8" max="8" width="8.28515625" style="22" customWidth="1"/>
    <col min="9" max="9" width="7.42578125" style="22" customWidth="1"/>
    <col min="10" max="10" width="7.28515625" style="22" customWidth="1"/>
    <col min="11" max="16384" width="9.140625" style="22"/>
  </cols>
  <sheetData>
    <row r="1" spans="1:7" x14ac:dyDescent="0.3">
      <c r="A1" s="1" t="s">
        <v>124</v>
      </c>
      <c r="B1" s="90"/>
      <c r="C1" s="90"/>
      <c r="D1" s="91"/>
      <c r="E1" s="90"/>
      <c r="F1" s="90"/>
      <c r="G1" s="90"/>
    </row>
    <row r="2" spans="1:7" x14ac:dyDescent="0.3">
      <c r="A2" s="1" t="s">
        <v>1</v>
      </c>
      <c r="B2" s="1"/>
      <c r="C2" s="1"/>
      <c r="D2" s="3"/>
      <c r="E2" s="89"/>
      <c r="F2" s="90"/>
      <c r="G2" s="90"/>
    </row>
    <row r="3" spans="1:7" x14ac:dyDescent="0.3">
      <c r="A3" s="1" t="s">
        <v>103</v>
      </c>
      <c r="B3" s="90"/>
      <c r="C3" s="90"/>
      <c r="D3" s="91"/>
      <c r="E3" s="90"/>
      <c r="F3" s="90"/>
      <c r="G3" s="90"/>
    </row>
    <row r="4" spans="1:7" x14ac:dyDescent="0.3">
      <c r="A4" s="1"/>
      <c r="B4" s="90"/>
      <c r="C4" s="90"/>
      <c r="D4" s="91"/>
      <c r="E4" s="90"/>
      <c r="F4" s="90"/>
      <c r="G4" s="90"/>
    </row>
    <row r="5" spans="1:7" x14ac:dyDescent="0.3">
      <c r="A5" s="1"/>
      <c r="B5" s="90"/>
      <c r="C5" s="1" t="s">
        <v>440</v>
      </c>
      <c r="D5" s="91"/>
      <c r="E5" s="90"/>
      <c r="F5" s="90"/>
      <c r="G5" s="90"/>
    </row>
    <row r="6" spans="1:7" x14ac:dyDescent="0.3">
      <c r="A6" s="1"/>
      <c r="B6" s="90"/>
      <c r="C6" s="90"/>
      <c r="D6" s="91"/>
      <c r="E6" s="90"/>
      <c r="F6" s="90"/>
      <c r="G6" s="90"/>
    </row>
    <row r="7" spans="1:7" x14ac:dyDescent="0.3">
      <c r="A7" s="92"/>
      <c r="B7" s="92"/>
      <c r="C7" s="92"/>
      <c r="D7" s="93"/>
      <c r="E7" s="92"/>
      <c r="F7" s="92"/>
      <c r="G7" s="92"/>
    </row>
    <row r="8" spans="1:7" x14ac:dyDescent="0.3">
      <c r="A8" s="94" t="s">
        <v>104</v>
      </c>
      <c r="B8" s="94" t="s">
        <v>105</v>
      </c>
      <c r="C8" s="95" t="s">
        <v>106</v>
      </c>
      <c r="D8" s="95" t="s">
        <v>84</v>
      </c>
      <c r="E8" s="96" t="s">
        <v>107</v>
      </c>
      <c r="F8" s="97" t="s">
        <v>108</v>
      </c>
      <c r="G8" s="98"/>
    </row>
    <row r="9" spans="1:7" ht="82.5" x14ac:dyDescent="0.3">
      <c r="A9" s="99">
        <v>1</v>
      </c>
      <c r="B9" s="100">
        <v>44167</v>
      </c>
      <c r="C9" s="99">
        <v>3476</v>
      </c>
      <c r="D9" s="203" t="s">
        <v>441</v>
      </c>
      <c r="E9" s="101" t="s">
        <v>442</v>
      </c>
      <c r="F9" s="102">
        <v>8658.81</v>
      </c>
      <c r="G9" s="98"/>
    </row>
    <row r="10" spans="1:7" ht="115.5" x14ac:dyDescent="0.3">
      <c r="A10" s="99">
        <v>2</v>
      </c>
      <c r="B10" s="100">
        <v>44175</v>
      </c>
      <c r="C10" s="99">
        <v>3648</v>
      </c>
      <c r="D10" s="203" t="s">
        <v>443</v>
      </c>
      <c r="E10" s="101" t="s">
        <v>444</v>
      </c>
      <c r="F10" s="102">
        <v>360</v>
      </c>
      <c r="G10" s="98"/>
    </row>
    <row r="11" spans="1:7" ht="148.5" x14ac:dyDescent="0.3">
      <c r="A11" s="99">
        <v>3</v>
      </c>
      <c r="B11" s="100">
        <v>44175</v>
      </c>
      <c r="C11" s="99">
        <v>3648</v>
      </c>
      <c r="D11" s="203" t="s">
        <v>445</v>
      </c>
      <c r="E11" s="101" t="s">
        <v>446</v>
      </c>
      <c r="F11" s="102">
        <v>161.94999999999999</v>
      </c>
      <c r="G11" s="98"/>
    </row>
    <row r="12" spans="1:7" x14ac:dyDescent="0.3">
      <c r="A12" s="285"/>
      <c r="B12" s="286"/>
      <c r="C12" s="53"/>
      <c r="D12" s="53"/>
      <c r="E12" s="53"/>
      <c r="F12" s="103">
        <f>SUM(F9:F11)</f>
        <v>9180.76</v>
      </c>
      <c r="G12" s="52"/>
    </row>
    <row r="13" spans="1:7" x14ac:dyDescent="0.3">
      <c r="A13" s="52"/>
      <c r="B13" s="52"/>
      <c r="C13" s="52"/>
      <c r="D13" s="104"/>
      <c r="E13" s="52"/>
      <c r="F13" s="52"/>
      <c r="G13" s="52"/>
    </row>
    <row r="14" spans="1:7" x14ac:dyDescent="0.3">
      <c r="A14" s="52"/>
      <c r="B14" s="52"/>
      <c r="C14" s="52"/>
      <c r="D14" s="104"/>
      <c r="E14" s="52"/>
      <c r="F14" s="52"/>
      <c r="G14" s="52"/>
    </row>
    <row r="15" spans="1:7" x14ac:dyDescent="0.3">
      <c r="A15" s="52"/>
      <c r="B15" s="52"/>
      <c r="C15" s="52"/>
      <c r="D15" s="104"/>
      <c r="E15" s="52"/>
      <c r="F15" s="52"/>
      <c r="G15" s="52"/>
    </row>
    <row r="42" spans="1:5" x14ac:dyDescent="0.3">
      <c r="A42" s="1"/>
      <c r="B42" s="1"/>
      <c r="C42" s="1"/>
      <c r="D42" s="2"/>
      <c r="E42" s="3"/>
    </row>
    <row r="43" spans="1:5" x14ac:dyDescent="0.3">
      <c r="A43" s="4"/>
      <c r="B43" s="4"/>
      <c r="C43" s="4"/>
      <c r="D43" s="5"/>
      <c r="E43" s="6"/>
    </row>
    <row r="44" spans="1:5" x14ac:dyDescent="0.3">
      <c r="A44" s="4"/>
      <c r="B44" s="4"/>
      <c r="C44" s="4"/>
      <c r="D44" s="5"/>
      <c r="E44" s="6"/>
    </row>
    <row r="45" spans="1:5" x14ac:dyDescent="0.3">
      <c r="A45" s="280"/>
      <c r="B45" s="280"/>
      <c r="C45" s="280"/>
      <c r="D45" s="280"/>
      <c r="E45" s="280"/>
    </row>
    <row r="46" spans="1:5" x14ac:dyDescent="0.3">
      <c r="A46" s="1"/>
      <c r="B46" s="1"/>
      <c r="C46" s="1"/>
      <c r="D46" s="2"/>
      <c r="E46" s="18"/>
    </row>
    <row r="47" spans="1:5" x14ac:dyDescent="0.3">
      <c r="A47" s="7"/>
      <c r="B47" s="7"/>
      <c r="C47" s="7"/>
      <c r="D47" s="8"/>
      <c r="E47" s="7"/>
    </row>
    <row r="48" spans="1:5" x14ac:dyDescent="0.3">
      <c r="A48" s="9"/>
      <c r="B48" s="41"/>
      <c r="C48" s="42"/>
      <c r="D48" s="40"/>
      <c r="E48" s="10"/>
    </row>
    <row r="49" spans="1:5" x14ac:dyDescent="0.3">
      <c r="A49" s="9"/>
      <c r="B49" s="41"/>
      <c r="C49" s="42"/>
      <c r="D49" s="40"/>
      <c r="E49" s="10"/>
    </row>
    <row r="50" spans="1:5" x14ac:dyDescent="0.3">
      <c r="A50" s="9"/>
      <c r="B50" s="41"/>
      <c r="C50" s="42"/>
      <c r="D50" s="40"/>
      <c r="E50" s="10"/>
    </row>
    <row r="51" spans="1:5" x14ac:dyDescent="0.3">
      <c r="A51" s="9"/>
      <c r="B51" s="41"/>
      <c r="C51" s="42"/>
      <c r="D51" s="40"/>
      <c r="E51" s="10"/>
    </row>
    <row r="52" spans="1:5" x14ac:dyDescent="0.3">
      <c r="A52" s="9"/>
      <c r="B52" s="41"/>
      <c r="C52" s="42"/>
      <c r="D52" s="40"/>
      <c r="E52" s="10"/>
    </row>
    <row r="53" spans="1:5" x14ac:dyDescent="0.3">
      <c r="A53" s="9"/>
      <c r="B53" s="41"/>
      <c r="C53" s="42"/>
      <c r="D53" s="40"/>
      <c r="E53" s="10"/>
    </row>
    <row r="54" spans="1:5" x14ac:dyDescent="0.3">
      <c r="A54" s="9"/>
      <c r="B54" s="41"/>
      <c r="C54" s="42"/>
      <c r="D54" s="40"/>
      <c r="E54" s="10"/>
    </row>
    <row r="55" spans="1:5" x14ac:dyDescent="0.3">
      <c r="A55" s="9"/>
      <c r="B55" s="41"/>
      <c r="C55" s="42"/>
      <c r="D55" s="40"/>
      <c r="E55" s="10"/>
    </row>
    <row r="56" spans="1:5" x14ac:dyDescent="0.3">
      <c r="A56" s="9"/>
      <c r="B56" s="41"/>
      <c r="C56" s="42"/>
      <c r="D56" s="40"/>
      <c r="E56" s="10"/>
    </row>
    <row r="57" spans="1:5" x14ac:dyDescent="0.3">
      <c r="A57" s="9"/>
      <c r="B57" s="41"/>
      <c r="C57" s="42"/>
      <c r="D57" s="40"/>
      <c r="E57" s="10"/>
    </row>
    <row r="58" spans="1:5" x14ac:dyDescent="0.3">
      <c r="A58" s="9"/>
      <c r="B58" s="41"/>
      <c r="C58" s="42"/>
      <c r="D58" s="40"/>
      <c r="E58" s="10"/>
    </row>
    <row r="59" spans="1:5" x14ac:dyDescent="0.3">
      <c r="A59" s="9"/>
      <c r="B59" s="41"/>
      <c r="C59" s="42"/>
      <c r="D59" s="40"/>
      <c r="E59" s="10"/>
    </row>
    <row r="60" spans="1:5" x14ac:dyDescent="0.3">
      <c r="A60" s="9"/>
      <c r="B60" s="41"/>
      <c r="C60" s="42"/>
      <c r="D60" s="40"/>
      <c r="E60" s="10"/>
    </row>
    <row r="61" spans="1:5" x14ac:dyDescent="0.3">
      <c r="A61" s="9"/>
      <c r="B61" s="41"/>
      <c r="C61" s="42"/>
      <c r="D61" s="40"/>
      <c r="E61" s="10"/>
    </row>
    <row r="62" spans="1:5" x14ac:dyDescent="0.3">
      <c r="A62" s="9"/>
      <c r="B62" s="41"/>
      <c r="C62" s="42"/>
      <c r="D62" s="40"/>
      <c r="E62" s="10"/>
    </row>
    <row r="63" spans="1:5" x14ac:dyDescent="0.3">
      <c r="A63" s="9"/>
      <c r="B63" s="28"/>
      <c r="C63" s="29"/>
      <c r="D63" s="39"/>
      <c r="E63" s="10"/>
    </row>
    <row r="64" spans="1:5" x14ac:dyDescent="0.3">
      <c r="A64" s="9"/>
      <c r="B64" s="28"/>
      <c r="C64" s="29"/>
      <c r="D64" s="39"/>
      <c r="E64" s="10"/>
    </row>
    <row r="65" spans="1:5" x14ac:dyDescent="0.3">
      <c r="A65" s="9"/>
      <c r="B65" s="28"/>
      <c r="C65" s="29"/>
      <c r="D65" s="39"/>
      <c r="E65" s="10"/>
    </row>
    <row r="66" spans="1:5" x14ac:dyDescent="0.3">
      <c r="A66" s="9"/>
      <c r="B66" s="28"/>
      <c r="C66" s="29"/>
      <c r="D66" s="39"/>
      <c r="E66" s="10"/>
    </row>
    <row r="67" spans="1:5" x14ac:dyDescent="0.3">
      <c r="A67" s="9"/>
      <c r="B67" s="28"/>
      <c r="C67" s="29"/>
      <c r="D67" s="39"/>
      <c r="E67" s="10"/>
    </row>
    <row r="68" spans="1:5" x14ac:dyDescent="0.3">
      <c r="A68" s="9"/>
      <c r="B68" s="28"/>
      <c r="C68" s="29"/>
      <c r="D68" s="39"/>
      <c r="E68" s="10"/>
    </row>
    <row r="69" spans="1:5" x14ac:dyDescent="0.3">
      <c r="A69" s="9"/>
      <c r="B69" s="28"/>
      <c r="C69" s="29"/>
      <c r="D69" s="39"/>
      <c r="E69" s="10"/>
    </row>
    <row r="70" spans="1:5" x14ac:dyDescent="0.3">
      <c r="A70" s="9"/>
      <c r="B70" s="28"/>
      <c r="C70" s="29"/>
      <c r="D70" s="39"/>
      <c r="E70" s="10"/>
    </row>
    <row r="71" spans="1:5" x14ac:dyDescent="0.3">
      <c r="A71" s="9"/>
      <c r="B71" s="28"/>
      <c r="C71" s="29"/>
      <c r="D71" s="39"/>
      <c r="E71" s="10"/>
    </row>
    <row r="72" spans="1:5" s="35" customFormat="1" x14ac:dyDescent="0.3">
      <c r="A72" s="30"/>
      <c r="B72" s="31"/>
      <c r="C72" s="32"/>
      <c r="D72" s="33"/>
      <c r="E72" s="34"/>
    </row>
    <row r="73" spans="1:5" s="35" customFormat="1" x14ac:dyDescent="0.3">
      <c r="A73" s="9"/>
      <c r="B73" s="31"/>
      <c r="C73" s="32"/>
      <c r="D73" s="33"/>
      <c r="E73" s="34"/>
    </row>
    <row r="74" spans="1:5" s="35" customFormat="1" x14ac:dyDescent="0.3">
      <c r="A74" s="9"/>
      <c r="B74" s="31"/>
      <c r="C74" s="32"/>
      <c r="D74" s="33"/>
      <c r="E74" s="34"/>
    </row>
    <row r="75" spans="1:5" s="35" customFormat="1" x14ac:dyDescent="0.3">
      <c r="A75" s="9"/>
      <c r="B75" s="31"/>
      <c r="C75" s="32"/>
      <c r="D75" s="33"/>
      <c r="E75" s="34"/>
    </row>
    <row r="76" spans="1:5" s="35" customFormat="1" x14ac:dyDescent="0.3">
      <c r="A76" s="9"/>
      <c r="B76" s="31"/>
      <c r="C76" s="32"/>
      <c r="D76" s="33"/>
      <c r="E76" s="34"/>
    </row>
    <row r="77" spans="1:5" s="35" customFormat="1" x14ac:dyDescent="0.3">
      <c r="A77" s="9"/>
      <c r="B77" s="31"/>
      <c r="C77" s="32"/>
      <c r="D77" s="33"/>
      <c r="E77" s="34"/>
    </row>
    <row r="78" spans="1:5" s="35" customFormat="1" x14ac:dyDescent="0.3">
      <c r="A78" s="9"/>
      <c r="B78" s="31"/>
      <c r="C78" s="32"/>
      <c r="D78" s="33"/>
      <c r="E78" s="34"/>
    </row>
    <row r="79" spans="1:5" s="35" customFormat="1" x14ac:dyDescent="0.3">
      <c r="A79" s="30"/>
      <c r="B79" s="31"/>
      <c r="C79" s="32"/>
      <c r="D79" s="33"/>
      <c r="E79" s="34"/>
    </row>
    <row r="80" spans="1:5" x14ac:dyDescent="0.3">
      <c r="A80" s="11"/>
      <c r="B80" s="11"/>
      <c r="C80" s="11"/>
      <c r="D80" s="12"/>
      <c r="E80" s="13"/>
    </row>
    <row r="81" spans="1:5" x14ac:dyDescent="0.3">
      <c r="A81" s="9"/>
      <c r="B81" s="36"/>
      <c r="C81" s="37"/>
      <c r="D81" s="40"/>
      <c r="E81" s="10"/>
    </row>
    <row r="82" spans="1:5" x14ac:dyDescent="0.3">
      <c r="A82" s="9"/>
      <c r="B82" s="36"/>
      <c r="C82" s="37"/>
      <c r="D82" s="40"/>
      <c r="E82" s="10"/>
    </row>
    <row r="83" spans="1:5" x14ac:dyDescent="0.3">
      <c r="A83" s="9"/>
      <c r="B83" s="36"/>
      <c r="C83" s="37"/>
      <c r="D83" s="40"/>
      <c r="E83" s="10"/>
    </row>
    <row r="84" spans="1:5" x14ac:dyDescent="0.3">
      <c r="A84" s="9"/>
      <c r="B84" s="36"/>
      <c r="C84" s="37"/>
      <c r="D84" s="40"/>
      <c r="E84" s="10"/>
    </row>
    <row r="85" spans="1:5" x14ac:dyDescent="0.3">
      <c r="A85" s="9"/>
      <c r="B85" s="36"/>
      <c r="C85" s="37"/>
      <c r="D85" s="40"/>
      <c r="E85" s="10"/>
    </row>
    <row r="86" spans="1:5" x14ac:dyDescent="0.3">
      <c r="A86" s="9"/>
      <c r="B86" s="36"/>
      <c r="C86" s="37"/>
      <c r="D86" s="40"/>
      <c r="E86" s="10"/>
    </row>
    <row r="87" spans="1:5" x14ac:dyDescent="0.3">
      <c r="A87" s="9"/>
      <c r="B87" s="23"/>
      <c r="C87" s="24"/>
      <c r="D87" s="20"/>
      <c r="E87" s="10"/>
    </row>
    <row r="88" spans="1:5" x14ac:dyDescent="0.3">
      <c r="A88" s="9"/>
      <c r="B88" s="23"/>
      <c r="C88" s="24"/>
      <c r="D88" s="20"/>
      <c r="E88" s="10"/>
    </row>
    <row r="89" spans="1:5" x14ac:dyDescent="0.3">
      <c r="A89" s="9"/>
      <c r="B89" s="23"/>
      <c r="C89" s="24"/>
      <c r="D89" s="20"/>
      <c r="E89" s="10"/>
    </row>
    <row r="90" spans="1:5" x14ac:dyDescent="0.3">
      <c r="A90" s="9"/>
      <c r="B90" s="23"/>
      <c r="C90" s="24"/>
      <c r="D90" s="20"/>
      <c r="E90" s="10"/>
    </row>
    <row r="91" spans="1:5" x14ac:dyDescent="0.3">
      <c r="A91" s="9"/>
      <c r="B91" s="23"/>
      <c r="C91" s="24"/>
      <c r="D91" s="20"/>
      <c r="E91" s="10"/>
    </row>
    <row r="92" spans="1:5" x14ac:dyDescent="0.3">
      <c r="A92" s="9"/>
      <c r="B92" s="23"/>
      <c r="C92" s="24"/>
      <c r="D92" s="20"/>
      <c r="E92" s="10"/>
    </row>
    <row r="93" spans="1:5" x14ac:dyDescent="0.3">
      <c r="A93" s="9"/>
      <c r="B93" s="23"/>
      <c r="C93" s="24"/>
      <c r="D93" s="20"/>
      <c r="E93" s="10"/>
    </row>
    <row r="94" spans="1:5" x14ac:dyDescent="0.3">
      <c r="A94" s="11"/>
      <c r="B94" s="11"/>
      <c r="C94" s="11"/>
      <c r="D94" s="12"/>
      <c r="E94" s="13"/>
    </row>
    <row r="95" spans="1:5" x14ac:dyDescent="0.3">
      <c r="A95" s="9"/>
      <c r="B95" s="36"/>
      <c r="C95" s="37"/>
      <c r="D95" s="40"/>
      <c r="E95" s="10"/>
    </row>
    <row r="96" spans="1:5" x14ac:dyDescent="0.3">
      <c r="A96" s="9"/>
      <c r="B96" s="36"/>
      <c r="C96" s="37"/>
      <c r="D96" s="40"/>
      <c r="E96" s="10"/>
    </row>
    <row r="97" spans="1:5" x14ac:dyDescent="0.3">
      <c r="A97" s="9"/>
      <c r="B97" s="36"/>
      <c r="C97" s="37"/>
      <c r="D97" s="40"/>
      <c r="E97" s="10"/>
    </row>
    <row r="98" spans="1:5" x14ac:dyDescent="0.3">
      <c r="A98" s="9"/>
      <c r="B98" s="36"/>
      <c r="C98" s="37"/>
      <c r="D98" s="40"/>
      <c r="E98" s="10"/>
    </row>
    <row r="99" spans="1:5" x14ac:dyDescent="0.3">
      <c r="A99" s="9"/>
      <c r="B99" s="36"/>
      <c r="C99" s="37"/>
      <c r="D99" s="40"/>
      <c r="E99" s="10"/>
    </row>
    <row r="100" spans="1:5" x14ac:dyDescent="0.3">
      <c r="A100" s="9"/>
      <c r="B100" s="27"/>
      <c r="C100" s="24"/>
      <c r="D100" s="20"/>
      <c r="E100" s="10"/>
    </row>
    <row r="101" spans="1:5" x14ac:dyDescent="0.3">
      <c r="A101" s="9"/>
      <c r="B101" s="27"/>
      <c r="C101" s="24"/>
      <c r="D101" s="20"/>
      <c r="E101" s="10"/>
    </row>
    <row r="102" spans="1:5" x14ac:dyDescent="0.3">
      <c r="A102" s="9"/>
      <c r="B102" s="27"/>
      <c r="C102" s="24"/>
      <c r="D102" s="20"/>
      <c r="E102" s="10"/>
    </row>
    <row r="103" spans="1:5" x14ac:dyDescent="0.3">
      <c r="A103" s="9"/>
      <c r="B103" s="27"/>
      <c r="C103" s="24"/>
      <c r="D103" s="20"/>
      <c r="E103" s="10"/>
    </row>
    <row r="104" spans="1:5" x14ac:dyDescent="0.3">
      <c r="A104" s="9"/>
      <c r="B104" s="27"/>
      <c r="C104" s="24"/>
      <c r="D104" s="20"/>
      <c r="E104" s="10"/>
    </row>
    <row r="105" spans="1:5" x14ac:dyDescent="0.3">
      <c r="A105" s="9"/>
      <c r="B105" s="27"/>
      <c r="C105" s="24"/>
      <c r="D105" s="20"/>
      <c r="E105" s="10"/>
    </row>
    <row r="106" spans="1:5" x14ac:dyDescent="0.3">
      <c r="A106" s="9"/>
      <c r="B106" s="27"/>
      <c r="C106" s="24"/>
      <c r="D106" s="20"/>
      <c r="E106" s="10"/>
    </row>
    <row r="107" spans="1:5" x14ac:dyDescent="0.3">
      <c r="A107" s="11"/>
      <c r="B107" s="11"/>
      <c r="C107" s="11"/>
      <c r="D107" s="12"/>
      <c r="E107" s="13"/>
    </row>
    <row r="108" spans="1:5" x14ac:dyDescent="0.3">
      <c r="A108" s="38"/>
      <c r="B108" s="28"/>
      <c r="C108" s="29"/>
      <c r="D108" s="39"/>
      <c r="E108" s="10"/>
    </row>
    <row r="109" spans="1:5" x14ac:dyDescent="0.3">
      <c r="A109" s="38"/>
      <c r="B109" s="36"/>
      <c r="C109" s="37"/>
      <c r="D109" s="40"/>
      <c r="E109" s="10"/>
    </row>
    <row r="110" spans="1:5" x14ac:dyDescent="0.3">
      <c r="A110" s="38"/>
      <c r="B110" s="36"/>
      <c r="C110" s="37"/>
      <c r="D110" s="40"/>
      <c r="E110" s="10"/>
    </row>
    <row r="111" spans="1:5" x14ac:dyDescent="0.3">
      <c r="A111" s="38"/>
      <c r="B111" s="36"/>
      <c r="C111" s="37"/>
      <c r="D111" s="40"/>
      <c r="E111" s="10"/>
    </row>
    <row r="112" spans="1:5" x14ac:dyDescent="0.3">
      <c r="A112" s="11"/>
      <c r="B112" s="11"/>
      <c r="C112" s="11"/>
      <c r="D112" s="12"/>
      <c r="E112" s="13"/>
    </row>
    <row r="113" spans="1:5" x14ac:dyDescent="0.3">
      <c r="A113" s="9"/>
      <c r="B113" s="23"/>
      <c r="C113" s="24"/>
      <c r="D113" s="20"/>
      <c r="E113" s="13"/>
    </row>
    <row r="114" spans="1:5" x14ac:dyDescent="0.3">
      <c r="A114" s="9"/>
      <c r="B114" s="23"/>
      <c r="C114" s="24"/>
      <c r="D114" s="20"/>
      <c r="E114" s="13"/>
    </row>
    <row r="115" spans="1:5" x14ac:dyDescent="0.3">
      <c r="A115" s="9"/>
      <c r="B115" s="23"/>
      <c r="C115" s="24"/>
      <c r="D115" s="20"/>
      <c r="E115" s="13"/>
    </row>
    <row r="116" spans="1:5" x14ac:dyDescent="0.3">
      <c r="A116" s="9"/>
      <c r="B116" s="23"/>
      <c r="C116" s="24"/>
      <c r="D116" s="20"/>
      <c r="E116" s="13"/>
    </row>
    <row r="117" spans="1:5" x14ac:dyDescent="0.3">
      <c r="A117" s="9"/>
      <c r="B117" s="23"/>
      <c r="C117" s="24"/>
      <c r="D117" s="20"/>
      <c r="E117" s="13"/>
    </row>
    <row r="118" spans="1:5" x14ac:dyDescent="0.3">
      <c r="A118" s="9"/>
      <c r="B118" s="23"/>
      <c r="C118" s="24"/>
      <c r="D118" s="20"/>
      <c r="E118" s="13"/>
    </row>
    <row r="119" spans="1:5" x14ac:dyDescent="0.3">
      <c r="A119" s="9"/>
      <c r="B119" s="23"/>
      <c r="C119" s="24"/>
      <c r="D119" s="20"/>
      <c r="E119" s="13"/>
    </row>
    <row r="120" spans="1:5" x14ac:dyDescent="0.3">
      <c r="A120" s="9"/>
      <c r="B120" s="23"/>
      <c r="C120" s="24"/>
      <c r="D120" s="20"/>
      <c r="E120" s="13"/>
    </row>
    <row r="121" spans="1:5" x14ac:dyDescent="0.3">
      <c r="A121" s="9"/>
      <c r="B121" s="23"/>
      <c r="C121" s="24"/>
      <c r="D121" s="20"/>
      <c r="E121" s="13"/>
    </row>
    <row r="122" spans="1:5" x14ac:dyDescent="0.3">
      <c r="A122" s="11"/>
      <c r="B122" s="11"/>
      <c r="C122" s="11"/>
      <c r="D122" s="12"/>
      <c r="E122" s="13"/>
    </row>
    <row r="123" spans="1:5" x14ac:dyDescent="0.3">
      <c r="A123" s="9"/>
      <c r="B123" s="23"/>
      <c r="C123" s="24"/>
      <c r="D123" s="20"/>
      <c r="E123" s="13"/>
    </row>
    <row r="124" spans="1:5" x14ac:dyDescent="0.3">
      <c r="A124" s="9"/>
      <c r="B124" s="23"/>
      <c r="C124" s="24"/>
      <c r="D124" s="20"/>
      <c r="E124" s="13"/>
    </row>
    <row r="125" spans="1:5" x14ac:dyDescent="0.3">
      <c r="A125" s="9"/>
      <c r="B125" s="23"/>
      <c r="C125" s="24"/>
      <c r="D125" s="20"/>
      <c r="E125" s="13"/>
    </row>
    <row r="126" spans="1:5" x14ac:dyDescent="0.3">
      <c r="A126" s="11"/>
      <c r="B126" s="11"/>
      <c r="C126" s="11"/>
      <c r="D126" s="12"/>
      <c r="E126" s="13"/>
    </row>
    <row r="127" spans="1:5" x14ac:dyDescent="0.3">
      <c r="A127" s="9"/>
      <c r="B127" s="23"/>
      <c r="C127" s="24"/>
      <c r="D127" s="20"/>
      <c r="E127" s="13"/>
    </row>
    <row r="128" spans="1:5" x14ac:dyDescent="0.3">
      <c r="A128" s="9"/>
      <c r="B128" s="23"/>
      <c r="C128" s="24"/>
      <c r="D128" s="20"/>
      <c r="E128" s="13"/>
    </row>
    <row r="129" spans="1:5" x14ac:dyDescent="0.3">
      <c r="A129" s="9"/>
      <c r="B129" s="23"/>
      <c r="C129" s="24"/>
      <c r="D129" s="20"/>
      <c r="E129" s="13"/>
    </row>
    <row r="130" spans="1:5" x14ac:dyDescent="0.3">
      <c r="A130" s="9"/>
      <c r="B130" s="23"/>
      <c r="C130" s="24"/>
      <c r="D130" s="20"/>
      <c r="E130" s="13"/>
    </row>
    <row r="131" spans="1:5" x14ac:dyDescent="0.3">
      <c r="A131" s="9"/>
      <c r="B131" s="23"/>
      <c r="C131" s="24"/>
      <c r="D131" s="20"/>
      <c r="E131" s="13"/>
    </row>
    <row r="132" spans="1:5" x14ac:dyDescent="0.3">
      <c r="A132" s="9"/>
      <c r="B132" s="23"/>
      <c r="C132" s="24"/>
      <c r="D132" s="20"/>
      <c r="E132" s="13"/>
    </row>
    <row r="133" spans="1:5" x14ac:dyDescent="0.3">
      <c r="A133" s="11"/>
      <c r="B133" s="11"/>
      <c r="C133" s="11"/>
      <c r="D133" s="12"/>
      <c r="E133" s="15"/>
    </row>
    <row r="134" spans="1:5" x14ac:dyDescent="0.3">
      <c r="A134" s="14"/>
      <c r="B134" s="23"/>
      <c r="C134" s="24"/>
      <c r="D134" s="20"/>
      <c r="E134" s="10"/>
    </row>
    <row r="135" spans="1:5" x14ac:dyDescent="0.3">
      <c r="A135" s="14"/>
      <c r="B135" s="23"/>
      <c r="C135" s="24"/>
      <c r="D135" s="20"/>
      <c r="E135" s="10"/>
    </row>
    <row r="136" spans="1:5" x14ac:dyDescent="0.3">
      <c r="A136" s="14"/>
      <c r="B136" s="23"/>
      <c r="C136" s="24"/>
      <c r="D136" s="20"/>
      <c r="E136" s="10"/>
    </row>
    <row r="137" spans="1:5" x14ac:dyDescent="0.3">
      <c r="A137" s="14"/>
      <c r="B137" s="23"/>
      <c r="C137" s="24"/>
      <c r="D137" s="20"/>
      <c r="E137" s="10"/>
    </row>
    <row r="138" spans="1:5" x14ac:dyDescent="0.3">
      <c r="A138" s="14"/>
      <c r="B138" s="23"/>
      <c r="C138" s="24"/>
      <c r="D138" s="20"/>
      <c r="E138" s="10"/>
    </row>
    <row r="139" spans="1:5" x14ac:dyDescent="0.3">
      <c r="A139" s="14"/>
      <c r="B139" s="23"/>
      <c r="C139" s="24"/>
      <c r="D139" s="20"/>
      <c r="E139" s="10"/>
    </row>
    <row r="140" spans="1:5" x14ac:dyDescent="0.3">
      <c r="A140" s="14"/>
      <c r="B140" s="23"/>
      <c r="C140" s="24"/>
      <c r="D140" s="20"/>
      <c r="E140" s="10"/>
    </row>
    <row r="141" spans="1:5" x14ac:dyDescent="0.3">
      <c r="A141" s="14"/>
      <c r="B141" s="23"/>
      <c r="C141" s="24"/>
      <c r="D141" s="20"/>
      <c r="E141" s="10"/>
    </row>
    <row r="142" spans="1:5" x14ac:dyDescent="0.3">
      <c r="A142" s="14"/>
      <c r="B142" s="23"/>
      <c r="C142" s="24"/>
      <c r="D142" s="20"/>
      <c r="E142" s="10"/>
    </row>
    <row r="143" spans="1:5" x14ac:dyDescent="0.3">
      <c r="A143" s="14"/>
      <c r="B143" s="23"/>
      <c r="C143" s="24"/>
      <c r="D143" s="20"/>
      <c r="E143" s="10"/>
    </row>
    <row r="144" spans="1:5" x14ac:dyDescent="0.3">
      <c r="A144" s="14"/>
      <c r="B144" s="23"/>
      <c r="C144" s="24"/>
      <c r="D144" s="20"/>
      <c r="E144" s="10"/>
    </row>
    <row r="145" spans="1:5" x14ac:dyDescent="0.3">
      <c r="A145" s="14"/>
      <c r="B145" s="23"/>
      <c r="C145" s="24"/>
      <c r="D145" s="20"/>
      <c r="E145" s="10"/>
    </row>
    <row r="146" spans="1:5" x14ac:dyDescent="0.3">
      <c r="A146" s="14"/>
      <c r="B146" s="23"/>
      <c r="C146" s="24"/>
      <c r="D146" s="20"/>
      <c r="E146" s="10"/>
    </row>
    <row r="147" spans="1:5" x14ac:dyDescent="0.3">
      <c r="A147" s="14"/>
      <c r="B147" s="23"/>
      <c r="C147" s="24"/>
      <c r="D147" s="20"/>
      <c r="E147" s="10"/>
    </row>
    <row r="148" spans="1:5" x14ac:dyDescent="0.3">
      <c r="A148" s="14"/>
      <c r="B148" s="23"/>
      <c r="C148" s="24"/>
      <c r="D148" s="20"/>
      <c r="E148" s="10"/>
    </row>
    <row r="149" spans="1:5" x14ac:dyDescent="0.3">
      <c r="A149" s="11"/>
      <c r="B149" s="11"/>
      <c r="C149" s="11"/>
      <c r="D149" s="12"/>
      <c r="E149" s="13"/>
    </row>
    <row r="150" spans="1:5" x14ac:dyDescent="0.3">
      <c r="A150" s="14"/>
      <c r="B150" s="36"/>
      <c r="C150" s="37"/>
      <c r="D150" s="40"/>
      <c r="E150" s="13"/>
    </row>
    <row r="151" spans="1:5" x14ac:dyDescent="0.3">
      <c r="A151" s="14"/>
      <c r="B151" s="36"/>
      <c r="C151" s="37"/>
      <c r="D151" s="40"/>
      <c r="E151" s="13"/>
    </row>
    <row r="152" spans="1:5" x14ac:dyDescent="0.3">
      <c r="A152" s="14"/>
      <c r="B152" s="36"/>
      <c r="C152" s="37"/>
      <c r="D152" s="40"/>
      <c r="E152" s="13"/>
    </row>
    <row r="153" spans="1:5" x14ac:dyDescent="0.3">
      <c r="A153" s="14"/>
      <c r="B153" s="36"/>
      <c r="C153" s="37"/>
      <c r="D153" s="40"/>
      <c r="E153" s="13"/>
    </row>
    <row r="154" spans="1:5" x14ac:dyDescent="0.3">
      <c r="A154" s="14"/>
      <c r="B154" s="36"/>
      <c r="C154" s="37"/>
      <c r="D154" s="40"/>
      <c r="E154" s="13"/>
    </row>
    <row r="155" spans="1:5" x14ac:dyDescent="0.3">
      <c r="A155" s="14"/>
      <c r="B155" s="36"/>
      <c r="C155" s="37"/>
      <c r="D155" s="40"/>
      <c r="E155" s="13"/>
    </row>
    <row r="156" spans="1:5" x14ac:dyDescent="0.3">
      <c r="A156" s="14"/>
      <c r="B156" s="36"/>
      <c r="C156" s="37"/>
      <c r="D156" s="40"/>
      <c r="E156" s="10"/>
    </row>
    <row r="157" spans="1:5" x14ac:dyDescent="0.3">
      <c r="A157" s="14"/>
      <c r="B157" s="36"/>
      <c r="C157" s="37"/>
      <c r="D157" s="40"/>
      <c r="E157" s="10"/>
    </row>
    <row r="158" spans="1:5" x14ac:dyDescent="0.3">
      <c r="A158" s="14"/>
      <c r="B158" s="36"/>
      <c r="C158" s="37"/>
      <c r="D158" s="40"/>
      <c r="E158" s="10"/>
    </row>
    <row r="159" spans="1:5" x14ac:dyDescent="0.3">
      <c r="A159" s="14"/>
      <c r="B159" s="36"/>
      <c r="C159" s="37"/>
      <c r="D159" s="40"/>
      <c r="E159" s="10"/>
    </row>
    <row r="160" spans="1:5" x14ac:dyDescent="0.3">
      <c r="A160" s="14"/>
      <c r="B160" s="36"/>
      <c r="C160" s="37"/>
      <c r="D160" s="40"/>
      <c r="E160" s="10"/>
    </row>
    <row r="161" spans="1:5" x14ac:dyDescent="0.3">
      <c r="A161" s="14"/>
      <c r="B161" s="36"/>
      <c r="C161" s="37"/>
      <c r="D161" s="40"/>
      <c r="E161" s="10"/>
    </row>
    <row r="162" spans="1:5" x14ac:dyDescent="0.3">
      <c r="A162" s="14"/>
      <c r="B162" s="36"/>
      <c r="C162" s="37"/>
      <c r="D162" s="40"/>
      <c r="E162" s="10"/>
    </row>
    <row r="163" spans="1:5" x14ac:dyDescent="0.3">
      <c r="A163" s="11"/>
      <c r="B163" s="11"/>
      <c r="C163" s="11"/>
      <c r="D163" s="12"/>
      <c r="E163" s="15"/>
    </row>
    <row r="164" spans="1:5" x14ac:dyDescent="0.3">
      <c r="A164" s="14"/>
      <c r="B164" s="28"/>
      <c r="C164" s="29"/>
      <c r="D164" s="39"/>
      <c r="E164" s="10"/>
    </row>
    <row r="165" spans="1:5" x14ac:dyDescent="0.3">
      <c r="A165" s="14"/>
      <c r="B165" s="36"/>
      <c r="C165" s="37"/>
      <c r="D165" s="41"/>
      <c r="E165" s="10"/>
    </row>
    <row r="166" spans="1:5" x14ac:dyDescent="0.3">
      <c r="A166" s="14"/>
      <c r="B166" s="28"/>
      <c r="C166" s="29"/>
      <c r="D166" s="39"/>
      <c r="E166" s="10"/>
    </row>
    <row r="167" spans="1:5" x14ac:dyDescent="0.3">
      <c r="A167" s="14"/>
      <c r="B167" s="28"/>
      <c r="C167" s="29"/>
      <c r="D167" s="39"/>
      <c r="E167" s="10"/>
    </row>
    <row r="168" spans="1:5" x14ac:dyDescent="0.3">
      <c r="A168" s="14"/>
      <c r="B168" s="28"/>
      <c r="C168" s="29"/>
      <c r="D168" s="39"/>
      <c r="E168" s="10"/>
    </row>
    <row r="169" spans="1:5" x14ac:dyDescent="0.3">
      <c r="A169" s="14"/>
      <c r="B169" s="28"/>
      <c r="C169" s="29"/>
      <c r="D169" s="39"/>
      <c r="E169" s="10"/>
    </row>
    <row r="170" spans="1:5" x14ac:dyDescent="0.3">
      <c r="A170" s="14"/>
      <c r="B170" s="28"/>
      <c r="C170" s="29"/>
      <c r="D170" s="39"/>
      <c r="E170" s="10"/>
    </row>
    <row r="171" spans="1:5" x14ac:dyDescent="0.3">
      <c r="A171" s="14"/>
      <c r="B171" s="28"/>
      <c r="C171" s="29"/>
      <c r="D171" s="39"/>
      <c r="E171" s="13"/>
    </row>
    <row r="172" spans="1:5" x14ac:dyDescent="0.3">
      <c r="A172" s="14"/>
      <c r="B172" s="28"/>
      <c r="C172" s="29"/>
      <c r="D172" s="39"/>
      <c r="E172" s="10"/>
    </row>
    <row r="173" spans="1:5" x14ac:dyDescent="0.3">
      <c r="A173" s="14"/>
      <c r="B173" s="28"/>
      <c r="C173" s="29"/>
      <c r="D173" s="39"/>
      <c r="E173" s="10"/>
    </row>
    <row r="174" spans="1:5" s="46" customFormat="1" x14ac:dyDescent="0.3">
      <c r="A174" s="43"/>
      <c r="B174" s="44"/>
      <c r="C174" s="45"/>
      <c r="D174" s="33"/>
      <c r="E174" s="34"/>
    </row>
    <row r="175" spans="1:5" x14ac:dyDescent="0.3">
      <c r="A175" s="11"/>
      <c r="B175" s="11"/>
      <c r="C175" s="11"/>
      <c r="D175" s="12"/>
      <c r="E175" s="15"/>
    </row>
    <row r="176" spans="1:5" x14ac:dyDescent="0.3">
      <c r="A176" s="11"/>
      <c r="B176" s="11"/>
      <c r="C176" s="11"/>
      <c r="D176" s="12"/>
      <c r="E176" s="13"/>
    </row>
    <row r="177" spans="1:5" x14ac:dyDescent="0.3">
      <c r="A177" s="9"/>
      <c r="B177" s="36"/>
      <c r="C177" s="37"/>
      <c r="D177" s="40"/>
      <c r="E177" s="13"/>
    </row>
    <row r="178" spans="1:5" x14ac:dyDescent="0.3">
      <c r="A178" s="11"/>
      <c r="B178" s="11"/>
      <c r="C178" s="11"/>
      <c r="D178" s="12"/>
      <c r="E178" s="15"/>
    </row>
    <row r="179" spans="1:5" x14ac:dyDescent="0.3">
      <c r="A179" s="9"/>
      <c r="B179" s="23"/>
      <c r="C179" s="24"/>
      <c r="D179" s="20"/>
      <c r="E179" s="13"/>
    </row>
    <row r="180" spans="1:5" x14ac:dyDescent="0.3">
      <c r="A180" s="11"/>
      <c r="B180" s="11"/>
      <c r="C180" s="11"/>
      <c r="D180" s="12"/>
      <c r="E180" s="47"/>
    </row>
    <row r="181" spans="1:5" x14ac:dyDescent="0.3">
      <c r="A181" s="14"/>
      <c r="B181" s="23"/>
      <c r="C181" s="24"/>
      <c r="D181" s="20"/>
      <c r="E181" s="13"/>
    </row>
    <row r="182" spans="1:5" x14ac:dyDescent="0.3">
      <c r="A182" s="14"/>
      <c r="B182" s="23"/>
      <c r="C182" s="24"/>
      <c r="D182" s="20"/>
      <c r="E182" s="13"/>
    </row>
    <row r="183" spans="1:5" x14ac:dyDescent="0.3">
      <c r="A183" s="14"/>
      <c r="B183" s="23"/>
      <c r="C183" s="24"/>
      <c r="D183" s="20"/>
      <c r="E183" s="13"/>
    </row>
    <row r="184" spans="1:5" x14ac:dyDescent="0.3">
      <c r="A184" s="14"/>
      <c r="B184" s="23"/>
      <c r="C184" s="24"/>
      <c r="D184" s="20"/>
      <c r="E184" s="13"/>
    </row>
    <row r="185" spans="1:5" x14ac:dyDescent="0.3">
      <c r="A185" s="14"/>
      <c r="B185" s="23"/>
      <c r="C185" s="24"/>
      <c r="D185" s="20"/>
      <c r="E185" s="13"/>
    </row>
    <row r="186" spans="1:5" x14ac:dyDescent="0.3">
      <c r="A186" s="14"/>
      <c r="B186" s="23"/>
      <c r="C186" s="24"/>
      <c r="D186" s="20"/>
      <c r="E186" s="13"/>
    </row>
    <row r="187" spans="1:5" x14ac:dyDescent="0.3">
      <c r="A187" s="11"/>
      <c r="B187" s="11"/>
      <c r="C187" s="11"/>
      <c r="D187" s="12"/>
      <c r="E187" s="47"/>
    </row>
    <row r="188" spans="1:5" x14ac:dyDescent="0.3">
      <c r="A188" s="9"/>
      <c r="B188" s="23"/>
      <c r="C188" s="24"/>
      <c r="D188" s="20"/>
      <c r="E188" s="13"/>
    </row>
    <row r="189" spans="1:5" x14ac:dyDescent="0.3">
      <c r="A189" s="9"/>
      <c r="B189" s="23"/>
      <c r="C189" s="24"/>
      <c r="D189" s="20"/>
      <c r="E189" s="13"/>
    </row>
    <row r="190" spans="1:5" x14ac:dyDescent="0.3">
      <c r="A190" s="9"/>
      <c r="B190" s="23"/>
      <c r="C190" s="24"/>
      <c r="D190" s="20"/>
      <c r="E190" s="13"/>
    </row>
    <row r="191" spans="1:5" x14ac:dyDescent="0.3">
      <c r="A191" s="9"/>
      <c r="B191" s="23"/>
      <c r="C191" s="24"/>
      <c r="D191" s="20"/>
      <c r="E191" s="13"/>
    </row>
    <row r="192" spans="1:5" x14ac:dyDescent="0.3">
      <c r="A192" s="9"/>
      <c r="B192" s="23"/>
      <c r="C192" s="24"/>
      <c r="D192" s="20"/>
      <c r="E192" s="13"/>
    </row>
    <row r="193" spans="1:5" x14ac:dyDescent="0.3">
      <c r="A193" s="9"/>
      <c r="B193" s="23"/>
      <c r="C193" s="24"/>
      <c r="D193" s="20"/>
      <c r="E193" s="13"/>
    </row>
    <row r="194" spans="1:5" x14ac:dyDescent="0.3">
      <c r="A194" s="9"/>
      <c r="B194" s="23"/>
      <c r="C194" s="24"/>
      <c r="D194" s="20"/>
      <c r="E194" s="13"/>
    </row>
    <row r="195" spans="1:5" x14ac:dyDescent="0.3">
      <c r="A195" s="9"/>
      <c r="B195" s="23"/>
      <c r="C195" s="24"/>
      <c r="D195" s="20"/>
      <c r="E195" s="13"/>
    </row>
    <row r="196" spans="1:5" x14ac:dyDescent="0.3">
      <c r="A196" s="9"/>
      <c r="B196" s="23"/>
      <c r="C196" s="24"/>
      <c r="D196" s="20"/>
      <c r="E196" s="13"/>
    </row>
    <row r="197" spans="1:5" x14ac:dyDescent="0.3">
      <c r="A197" s="9"/>
      <c r="B197" s="23"/>
      <c r="C197" s="24"/>
      <c r="D197" s="20"/>
      <c r="E197" s="13"/>
    </row>
    <row r="198" spans="1:5" x14ac:dyDescent="0.3">
      <c r="A198" s="9"/>
      <c r="B198" s="23"/>
      <c r="C198" s="24"/>
      <c r="D198" s="20"/>
      <c r="E198" s="13"/>
    </row>
    <row r="199" spans="1:5" x14ac:dyDescent="0.3">
      <c r="A199" s="9"/>
      <c r="B199" s="23"/>
      <c r="C199" s="24"/>
      <c r="D199" s="20"/>
      <c r="E199" s="13"/>
    </row>
    <row r="200" spans="1:5" x14ac:dyDescent="0.3">
      <c r="A200" s="9"/>
      <c r="B200" s="23"/>
      <c r="C200" s="24"/>
      <c r="D200" s="20"/>
      <c r="E200" s="13"/>
    </row>
    <row r="201" spans="1:5" x14ac:dyDescent="0.3">
      <c r="A201" s="9"/>
      <c r="B201" s="23"/>
      <c r="C201" s="24"/>
      <c r="D201" s="20"/>
      <c r="E201" s="13"/>
    </row>
    <row r="202" spans="1:5" x14ac:dyDescent="0.3">
      <c r="A202" s="9"/>
      <c r="B202" s="23"/>
      <c r="C202" s="24"/>
      <c r="D202" s="20"/>
      <c r="E202" s="13"/>
    </row>
    <row r="203" spans="1:5" x14ac:dyDescent="0.3">
      <c r="A203" s="9"/>
      <c r="B203" s="23"/>
      <c r="C203" s="24"/>
      <c r="D203" s="20"/>
      <c r="E203" s="13"/>
    </row>
    <row r="204" spans="1:5" x14ac:dyDescent="0.3">
      <c r="A204" s="9"/>
      <c r="B204" s="23"/>
      <c r="C204" s="24"/>
      <c r="D204" s="20"/>
      <c r="E204" s="13"/>
    </row>
    <row r="205" spans="1:5" x14ac:dyDescent="0.3">
      <c r="A205" s="9"/>
      <c r="B205" s="23"/>
      <c r="C205" s="24"/>
      <c r="D205" s="20"/>
      <c r="E205" s="13"/>
    </row>
    <row r="206" spans="1:5" x14ac:dyDescent="0.3">
      <c r="A206" s="9"/>
      <c r="B206" s="23"/>
      <c r="C206" s="24"/>
      <c r="D206" s="20"/>
      <c r="E206" s="13"/>
    </row>
    <row r="207" spans="1:5" x14ac:dyDescent="0.3">
      <c r="A207" s="9"/>
      <c r="B207" s="23"/>
      <c r="C207" s="24"/>
      <c r="D207" s="20"/>
      <c r="E207" s="13"/>
    </row>
    <row r="208" spans="1:5" x14ac:dyDescent="0.3">
      <c r="A208" s="9"/>
      <c r="B208" s="48"/>
      <c r="C208" s="49"/>
      <c r="D208" s="50"/>
      <c r="E208" s="34"/>
    </row>
    <row r="209" spans="1:5" x14ac:dyDescent="0.3">
      <c r="A209" s="11"/>
      <c r="B209" s="11"/>
      <c r="C209" s="11"/>
      <c r="D209" s="12"/>
      <c r="E209" s="15"/>
    </row>
    <row r="210" spans="1:5" x14ac:dyDescent="0.3">
      <c r="A210" s="11"/>
      <c r="B210" s="11"/>
      <c r="C210" s="11"/>
      <c r="D210" s="12"/>
      <c r="E210" s="13"/>
    </row>
    <row r="211" spans="1:5" x14ac:dyDescent="0.3">
      <c r="A211" s="9"/>
      <c r="B211" s="23"/>
      <c r="C211" s="24"/>
      <c r="D211" s="20"/>
      <c r="E211" s="13"/>
    </row>
    <row r="212" spans="1:5" x14ac:dyDescent="0.3">
      <c r="A212" s="9"/>
      <c r="B212" s="23"/>
      <c r="C212" s="24"/>
      <c r="D212" s="20"/>
      <c r="E212" s="13"/>
    </row>
    <row r="213" spans="1:5" x14ac:dyDescent="0.3">
      <c r="A213" s="11"/>
      <c r="B213" s="11"/>
      <c r="C213" s="11"/>
      <c r="D213" s="12"/>
      <c r="E213" s="15"/>
    </row>
    <row r="214" spans="1:5" x14ac:dyDescent="0.3">
      <c r="A214" s="14"/>
      <c r="C214" s="51"/>
      <c r="E214" s="13"/>
    </row>
    <row r="215" spans="1:5" x14ac:dyDescent="0.3">
      <c r="A215" s="11"/>
      <c r="B215" s="11"/>
      <c r="C215" s="11"/>
      <c r="D215" s="12"/>
      <c r="E215" s="15"/>
    </row>
    <row r="216" spans="1:5" x14ac:dyDescent="0.3">
      <c r="A216" s="9"/>
      <c r="B216" s="23"/>
      <c r="C216" s="24"/>
      <c r="D216" s="20"/>
      <c r="E216" s="13"/>
    </row>
    <row r="217" spans="1:5" x14ac:dyDescent="0.3">
      <c r="A217" s="11"/>
      <c r="B217" s="11"/>
      <c r="C217" s="11"/>
      <c r="D217" s="12"/>
      <c r="E217" s="15"/>
    </row>
    <row r="218" spans="1:5" x14ac:dyDescent="0.3">
      <c r="A218" s="9"/>
      <c r="B218" s="23"/>
      <c r="C218" s="24"/>
      <c r="D218" s="20"/>
      <c r="E218" s="13"/>
    </row>
    <row r="219" spans="1:5" x14ac:dyDescent="0.3">
      <c r="A219" s="11"/>
      <c r="B219" s="11"/>
      <c r="C219" s="11"/>
      <c r="D219" s="12"/>
      <c r="E219" s="13"/>
    </row>
    <row r="220" spans="1:5" x14ac:dyDescent="0.3">
      <c r="A220" s="9"/>
      <c r="B220" s="23"/>
      <c r="C220" s="24"/>
      <c r="D220" s="20"/>
      <c r="E220" s="13"/>
    </row>
    <row r="221" spans="1:5" x14ac:dyDescent="0.3">
      <c r="A221" s="11"/>
      <c r="B221" s="11"/>
      <c r="C221" s="11"/>
      <c r="D221" s="12"/>
      <c r="E221" s="15"/>
    </row>
    <row r="222" spans="1:5" x14ac:dyDescent="0.3">
      <c r="A222" s="9"/>
      <c r="B222" s="19"/>
      <c r="C222" s="37"/>
      <c r="D222" s="20"/>
      <c r="E222" s="21"/>
    </row>
    <row r="223" spans="1:5" x14ac:dyDescent="0.3">
      <c r="A223" s="9"/>
      <c r="B223" s="19"/>
      <c r="C223" s="37"/>
      <c r="D223" s="20"/>
      <c r="E223" s="21"/>
    </row>
    <row r="224" spans="1:5" x14ac:dyDescent="0.3">
      <c r="A224" s="9"/>
      <c r="B224" s="19"/>
      <c r="C224" s="37"/>
      <c r="D224" s="20"/>
      <c r="E224" s="21"/>
    </row>
    <row r="225" spans="1:5" x14ac:dyDescent="0.3">
      <c r="A225" s="9"/>
      <c r="B225" s="19"/>
      <c r="C225" s="37"/>
      <c r="D225" s="20"/>
      <c r="E225" s="34"/>
    </row>
    <row r="226" spans="1:5" x14ac:dyDescent="0.3">
      <c r="A226" s="11"/>
      <c r="B226" s="11"/>
      <c r="C226" s="11"/>
      <c r="D226" s="12"/>
      <c r="E226" s="15"/>
    </row>
    <row r="227" spans="1:5" x14ac:dyDescent="0.3">
      <c r="A227" s="11"/>
      <c r="B227" s="11"/>
      <c r="C227" s="11"/>
      <c r="D227" s="12"/>
      <c r="E227" s="15"/>
    </row>
    <row r="228" spans="1:5" x14ac:dyDescent="0.3">
      <c r="A228" s="11"/>
      <c r="B228" s="11"/>
      <c r="C228" s="11"/>
      <c r="D228" s="12"/>
      <c r="E228" s="15"/>
    </row>
    <row r="229" spans="1:5" x14ac:dyDescent="0.3">
      <c r="A229" s="16"/>
      <c r="B229" s="16"/>
      <c r="C229" s="16"/>
      <c r="D229" s="2"/>
      <c r="E229" s="17"/>
    </row>
    <row r="230" spans="1:5" x14ac:dyDescent="0.3">
      <c r="E230" s="26"/>
    </row>
    <row r="231" spans="1:5" x14ac:dyDescent="0.3">
      <c r="E231" s="26"/>
    </row>
    <row r="232" spans="1:5" x14ac:dyDescent="0.3">
      <c r="E232" s="26"/>
    </row>
    <row r="233" spans="1:5" x14ac:dyDescent="0.3">
      <c r="E233" s="26"/>
    </row>
    <row r="234" spans="1:5" x14ac:dyDescent="0.3">
      <c r="E234" s="26"/>
    </row>
    <row r="235" spans="1:5" x14ac:dyDescent="0.3">
      <c r="E235" s="26"/>
    </row>
    <row r="236" spans="1:5" x14ac:dyDescent="0.3">
      <c r="E236" s="26"/>
    </row>
    <row r="238" spans="1:5" x14ac:dyDescent="0.3">
      <c r="E238" s="26"/>
    </row>
    <row r="239" spans="1:5" x14ac:dyDescent="0.3">
      <c r="E239" s="26"/>
    </row>
    <row r="240" spans="1:5" x14ac:dyDescent="0.3">
      <c r="E240" s="26"/>
    </row>
    <row r="241" spans="5:5" x14ac:dyDescent="0.3">
      <c r="E241" s="26"/>
    </row>
    <row r="242" spans="5:5" x14ac:dyDescent="0.3">
      <c r="E242" s="26"/>
    </row>
    <row r="243" spans="5:5" x14ac:dyDescent="0.3">
      <c r="E243" s="26"/>
    </row>
    <row r="244" spans="5:5" x14ac:dyDescent="0.3">
      <c r="E244" s="26"/>
    </row>
    <row r="245" spans="5:5" x14ac:dyDescent="0.3">
      <c r="E245" s="26"/>
    </row>
    <row r="246" spans="5:5" x14ac:dyDescent="0.3">
      <c r="E246" s="26"/>
    </row>
    <row r="247" spans="5:5" x14ac:dyDescent="0.3">
      <c r="E247" s="26"/>
    </row>
    <row r="248" spans="5:5" x14ac:dyDescent="0.3">
      <c r="E248" s="26"/>
    </row>
    <row r="249" spans="5:5" x14ac:dyDescent="0.3">
      <c r="E249" s="26"/>
    </row>
    <row r="250" spans="5:5" x14ac:dyDescent="0.3">
      <c r="E250" s="26"/>
    </row>
    <row r="251" spans="5:5" x14ac:dyDescent="0.3">
      <c r="E251" s="26"/>
    </row>
    <row r="252" spans="5:5" x14ac:dyDescent="0.3">
      <c r="E252" s="26"/>
    </row>
    <row r="253" spans="5:5" x14ac:dyDescent="0.3">
      <c r="E253" s="26"/>
    </row>
    <row r="254" spans="5:5" x14ac:dyDescent="0.3">
      <c r="E254" s="26"/>
    </row>
    <row r="255" spans="5:5" x14ac:dyDescent="0.3">
      <c r="E255" s="26"/>
    </row>
    <row r="256" spans="5:5" x14ac:dyDescent="0.3">
      <c r="E256" s="26"/>
    </row>
    <row r="257" spans="5:5" x14ac:dyDescent="0.3">
      <c r="E257" s="26"/>
    </row>
    <row r="258" spans="5:5" x14ac:dyDescent="0.3">
      <c r="E258" s="26"/>
    </row>
    <row r="259" spans="5:5" x14ac:dyDescent="0.3">
      <c r="E259" s="26"/>
    </row>
    <row r="260" spans="5:5" x14ac:dyDescent="0.3">
      <c r="E260" s="26"/>
    </row>
    <row r="261" spans="5:5" x14ac:dyDescent="0.3">
      <c r="E261" s="26"/>
    </row>
    <row r="262" spans="5:5" x14ac:dyDescent="0.3">
      <c r="E262" s="26"/>
    </row>
  </sheetData>
  <mergeCells count="2">
    <mergeCell ref="A45:E45"/>
    <mergeCell ref="A12:B1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59719-9C1F-446E-89DF-B6F3855B4C67}">
  <dimension ref="A3:I14"/>
  <sheetViews>
    <sheetView topLeftCell="A4" workbookViewId="0">
      <selection activeCell="I11" sqref="I11"/>
    </sheetView>
  </sheetViews>
  <sheetFormatPr defaultRowHeight="15" x14ac:dyDescent="0.25"/>
  <cols>
    <col min="2" max="2" width="13.7109375" customWidth="1"/>
    <col min="3" max="3" width="14" customWidth="1"/>
    <col min="4" max="4" width="22.28515625" customWidth="1"/>
    <col min="5" max="5" width="48" customWidth="1"/>
    <col min="6" max="6" width="30.28515625" customWidth="1"/>
  </cols>
  <sheetData>
    <row r="3" spans="1:9" ht="16.5" x14ac:dyDescent="0.3">
      <c r="A3" s="1" t="s">
        <v>124</v>
      </c>
      <c r="B3" s="90"/>
      <c r="C3" s="90"/>
      <c r="D3" s="91"/>
      <c r="E3" s="91"/>
      <c r="F3" s="90"/>
      <c r="G3" s="90"/>
    </row>
    <row r="4" spans="1:9" ht="16.5" x14ac:dyDescent="0.3">
      <c r="A4" s="1" t="s">
        <v>1</v>
      </c>
      <c r="B4" s="1"/>
      <c r="C4" s="1"/>
      <c r="D4" s="3"/>
      <c r="E4" s="121"/>
      <c r="F4" s="90"/>
      <c r="G4" s="90"/>
      <c r="H4" s="90"/>
      <c r="I4" s="90"/>
    </row>
    <row r="5" spans="1:9" ht="16.5" x14ac:dyDescent="0.3">
      <c r="A5" s="1" t="s">
        <v>125</v>
      </c>
      <c r="B5" s="90"/>
      <c r="C5" s="90"/>
      <c r="D5" s="91"/>
      <c r="E5" s="91"/>
      <c r="F5" s="90"/>
      <c r="G5" s="90"/>
      <c r="H5" s="90"/>
      <c r="I5" s="90"/>
    </row>
    <row r="6" spans="1:9" ht="16.5" x14ac:dyDescent="0.3">
      <c r="A6" s="1"/>
      <c r="B6" s="90"/>
      <c r="C6" s="90"/>
      <c r="D6" s="91"/>
      <c r="E6" s="91"/>
      <c r="F6" s="90"/>
      <c r="G6" s="90"/>
      <c r="H6" s="90"/>
      <c r="I6" s="90"/>
    </row>
    <row r="7" spans="1:9" ht="16.5" x14ac:dyDescent="0.3">
      <c r="A7" s="1"/>
      <c r="B7" s="90"/>
      <c r="C7" s="1" t="s">
        <v>440</v>
      </c>
      <c r="D7" s="91"/>
      <c r="E7" s="91"/>
      <c r="F7" s="90"/>
      <c r="G7" s="90"/>
      <c r="H7" s="90"/>
      <c r="I7" s="90"/>
    </row>
    <row r="8" spans="1:9" ht="16.5" x14ac:dyDescent="0.3">
      <c r="A8" s="1"/>
      <c r="B8" s="90"/>
      <c r="C8" s="90"/>
      <c r="D8" s="91"/>
      <c r="E8" s="91"/>
      <c r="F8" s="90"/>
      <c r="G8" s="90"/>
      <c r="H8" s="90"/>
      <c r="I8" s="90"/>
    </row>
    <row r="9" spans="1:9" ht="16.5" x14ac:dyDescent="0.3">
      <c r="A9" s="92"/>
      <c r="B9" s="92"/>
      <c r="C9" s="92"/>
      <c r="D9" s="93"/>
      <c r="E9" s="93"/>
      <c r="F9" s="92"/>
      <c r="G9" s="92"/>
      <c r="H9" s="90"/>
      <c r="I9" s="90"/>
    </row>
    <row r="10" spans="1:9" ht="66" x14ac:dyDescent="0.3">
      <c r="A10" s="94" t="s">
        <v>104</v>
      </c>
      <c r="B10" s="94" t="s">
        <v>105</v>
      </c>
      <c r="C10" s="95" t="s">
        <v>106</v>
      </c>
      <c r="D10" s="95" t="s">
        <v>84</v>
      </c>
      <c r="E10" s="96" t="s">
        <v>107</v>
      </c>
      <c r="F10" s="97" t="s">
        <v>108</v>
      </c>
      <c r="G10" s="98"/>
      <c r="H10" s="92"/>
      <c r="I10" s="92"/>
    </row>
    <row r="11" spans="1:9" ht="99" x14ac:dyDescent="0.25">
      <c r="A11" s="122">
        <v>1</v>
      </c>
      <c r="B11" s="204" t="s">
        <v>447</v>
      </c>
      <c r="C11" s="122">
        <v>4024</v>
      </c>
      <c r="D11" s="122" t="s">
        <v>448</v>
      </c>
      <c r="E11" s="123" t="s">
        <v>449</v>
      </c>
      <c r="F11" s="124">
        <v>11000</v>
      </c>
      <c r="G11" s="98"/>
      <c r="H11" s="98"/>
      <c r="I11" s="98"/>
    </row>
    <row r="12" spans="1:9" ht="81.75" customHeight="1" x14ac:dyDescent="0.25">
      <c r="A12" s="122">
        <v>2</v>
      </c>
      <c r="B12" s="204" t="s">
        <v>447</v>
      </c>
      <c r="C12" s="122">
        <v>4025</v>
      </c>
      <c r="D12" s="122" t="s">
        <v>450</v>
      </c>
      <c r="E12" s="123" t="s">
        <v>451</v>
      </c>
      <c r="F12" s="124">
        <v>11812.94</v>
      </c>
      <c r="G12" s="98"/>
      <c r="H12" s="98"/>
      <c r="I12" s="98"/>
    </row>
    <row r="13" spans="1:9" ht="118.5" customHeight="1" x14ac:dyDescent="0.3">
      <c r="A13" s="288" t="s">
        <v>102</v>
      </c>
      <c r="B13" s="289"/>
      <c r="C13" s="53"/>
      <c r="D13" s="53"/>
      <c r="E13" s="55"/>
      <c r="F13" s="103">
        <f>SUM(F11:F12)</f>
        <v>22812.940000000002</v>
      </c>
      <c r="G13" s="52"/>
      <c r="H13" s="98"/>
      <c r="I13" s="98"/>
    </row>
    <row r="14" spans="1:9" ht="33.75" customHeight="1" x14ac:dyDescent="0.3">
      <c r="A14" s="52"/>
      <c r="B14" s="52"/>
      <c r="C14" s="52"/>
      <c r="D14" s="104"/>
      <c r="E14" s="104"/>
      <c r="F14" s="52"/>
      <c r="G14" s="52"/>
      <c r="H14" s="52"/>
      <c r="I14" s="52"/>
    </row>
  </sheetData>
  <mergeCells count="1">
    <mergeCell ref="A13:B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CC09B-24F0-477F-9023-8FF7F89F4415}">
  <dimension ref="A1:E104"/>
  <sheetViews>
    <sheetView zoomScaleNormal="100" workbookViewId="0">
      <selection activeCell="K10" sqref="K10"/>
    </sheetView>
  </sheetViews>
  <sheetFormatPr defaultRowHeight="16.5" x14ac:dyDescent="0.3"/>
  <cols>
    <col min="1" max="1" width="12.28515625" style="22" customWidth="1"/>
    <col min="2" max="2" width="13.5703125" style="22" customWidth="1"/>
    <col min="3" max="3" width="86.28515625" style="22" customWidth="1"/>
    <col min="4" max="4" width="20.140625" style="25" customWidth="1"/>
    <col min="5" max="5" width="26.5703125" style="22" customWidth="1"/>
    <col min="6" max="6" width="14.85546875" style="22" customWidth="1"/>
    <col min="7" max="7" width="9.140625" style="22" customWidth="1"/>
    <col min="8" max="8" width="8.28515625" style="22" customWidth="1"/>
    <col min="9" max="9" width="7.42578125" style="22" customWidth="1"/>
    <col min="10" max="10" width="7.28515625" style="22" customWidth="1"/>
    <col min="11" max="16384" width="9.140625" style="22"/>
  </cols>
  <sheetData>
    <row r="1" spans="1:5" x14ac:dyDescent="0.3">
      <c r="A1" s="149" t="s">
        <v>122</v>
      </c>
      <c r="B1" s="149"/>
      <c r="C1" s="113"/>
      <c r="D1" s="113"/>
      <c r="E1" s="113"/>
    </row>
    <row r="2" spans="1:5" x14ac:dyDescent="0.3">
      <c r="A2" s="149" t="s">
        <v>165</v>
      </c>
      <c r="B2" s="149"/>
      <c r="C2" s="113"/>
      <c r="D2" s="113"/>
      <c r="E2" s="113"/>
    </row>
    <row r="3" spans="1:5" x14ac:dyDescent="0.3">
      <c r="A3" s="149" t="s">
        <v>166</v>
      </c>
      <c r="B3" s="149"/>
      <c r="C3" s="113"/>
      <c r="D3" s="113"/>
      <c r="E3" s="113"/>
    </row>
    <row r="4" spans="1:5" x14ac:dyDescent="0.3">
      <c r="A4" s="150" t="s">
        <v>94</v>
      </c>
      <c r="B4" s="113"/>
      <c r="C4" s="113"/>
      <c r="D4" s="113"/>
      <c r="E4" s="113"/>
    </row>
    <row r="5" spans="1:5" x14ac:dyDescent="0.3">
      <c r="A5" s="151"/>
      <c r="B5" s="113"/>
      <c r="C5" s="113"/>
      <c r="D5" s="113"/>
      <c r="E5" s="113"/>
    </row>
    <row r="6" spans="1:5" x14ac:dyDescent="0.3">
      <c r="A6" s="151"/>
      <c r="B6" s="113"/>
      <c r="C6" s="113"/>
      <c r="D6" s="113"/>
      <c r="E6" s="113"/>
    </row>
    <row r="7" spans="1:5" x14ac:dyDescent="0.3">
      <c r="A7" s="151"/>
      <c r="B7" s="113"/>
      <c r="C7" s="114" t="s">
        <v>167</v>
      </c>
      <c r="D7" s="113"/>
      <c r="E7" s="113"/>
    </row>
    <row r="8" spans="1:5" ht="33" x14ac:dyDescent="0.3">
      <c r="A8" s="152" t="s">
        <v>95</v>
      </c>
      <c r="B8" s="116" t="s">
        <v>96</v>
      </c>
      <c r="C8" s="117" t="s">
        <v>97</v>
      </c>
      <c r="D8" s="117" t="s">
        <v>98</v>
      </c>
      <c r="E8" s="118" t="s">
        <v>99</v>
      </c>
    </row>
    <row r="9" spans="1:5" ht="82.5" x14ac:dyDescent="0.3">
      <c r="A9" s="153">
        <v>3780</v>
      </c>
      <c r="B9" s="29">
        <v>44181</v>
      </c>
      <c r="C9" s="154" t="s">
        <v>168</v>
      </c>
      <c r="D9" s="155" t="s">
        <v>72</v>
      </c>
      <c r="E9" s="28">
        <v>78</v>
      </c>
    </row>
    <row r="10" spans="1:5" ht="82.5" x14ac:dyDescent="0.3">
      <c r="A10" s="153">
        <v>3782</v>
      </c>
      <c r="B10" s="29">
        <v>44181</v>
      </c>
      <c r="C10" s="154" t="s">
        <v>168</v>
      </c>
      <c r="D10" s="155" t="s">
        <v>72</v>
      </c>
      <c r="E10" s="28">
        <v>104</v>
      </c>
    </row>
    <row r="11" spans="1:5" ht="82.5" x14ac:dyDescent="0.3">
      <c r="A11" s="153">
        <v>3784</v>
      </c>
      <c r="B11" s="29">
        <v>44181</v>
      </c>
      <c r="C11" s="154" t="s">
        <v>168</v>
      </c>
      <c r="D11" s="155" t="s">
        <v>72</v>
      </c>
      <c r="E11" s="28">
        <v>104</v>
      </c>
    </row>
    <row r="12" spans="1:5" ht="82.5" x14ac:dyDescent="0.3">
      <c r="A12" s="153">
        <v>3786</v>
      </c>
      <c r="B12" s="29">
        <v>44181</v>
      </c>
      <c r="C12" s="154" t="s">
        <v>168</v>
      </c>
      <c r="D12" s="155" t="s">
        <v>72</v>
      </c>
      <c r="E12" s="28">
        <v>176</v>
      </c>
    </row>
    <row r="13" spans="1:5" ht="82.5" x14ac:dyDescent="0.3">
      <c r="A13" s="156">
        <v>3788</v>
      </c>
      <c r="B13" s="29">
        <v>44181</v>
      </c>
      <c r="C13" s="47" t="s">
        <v>169</v>
      </c>
      <c r="D13" s="47" t="s">
        <v>100</v>
      </c>
      <c r="E13" s="36">
        <v>124</v>
      </c>
    </row>
    <row r="14" spans="1:5" ht="82.5" x14ac:dyDescent="0.3">
      <c r="A14" s="156">
        <v>3789</v>
      </c>
      <c r="B14" s="29">
        <v>44181</v>
      </c>
      <c r="C14" s="47" t="s">
        <v>169</v>
      </c>
      <c r="D14" s="47" t="s">
        <v>100</v>
      </c>
      <c r="E14" s="36">
        <v>75</v>
      </c>
    </row>
    <row r="15" spans="1:5" ht="82.5" x14ac:dyDescent="0.3">
      <c r="A15" s="156">
        <v>3790</v>
      </c>
      <c r="B15" s="29">
        <v>44181</v>
      </c>
      <c r="C15" s="47" t="s">
        <v>170</v>
      </c>
      <c r="D15" s="47" t="s">
        <v>100</v>
      </c>
      <c r="E15" s="36">
        <v>79</v>
      </c>
    </row>
    <row r="16" spans="1:5" ht="82.5" x14ac:dyDescent="0.3">
      <c r="A16" s="156">
        <v>3791</v>
      </c>
      <c r="B16" s="29">
        <v>44181</v>
      </c>
      <c r="C16" s="47" t="s">
        <v>171</v>
      </c>
      <c r="D16" s="47" t="s">
        <v>101</v>
      </c>
      <c r="E16" s="36">
        <v>53</v>
      </c>
    </row>
    <row r="17" spans="1:5" ht="82.5" x14ac:dyDescent="0.3">
      <c r="A17" s="156">
        <v>3792</v>
      </c>
      <c r="B17" s="29">
        <v>44181</v>
      </c>
      <c r="C17" s="47" t="s">
        <v>172</v>
      </c>
      <c r="D17" s="47" t="s">
        <v>100</v>
      </c>
      <c r="E17" s="36">
        <v>17.739999999999998</v>
      </c>
    </row>
    <row r="18" spans="1:5" ht="82.5" x14ac:dyDescent="0.3">
      <c r="A18" s="28">
        <v>3781</v>
      </c>
      <c r="B18" s="29">
        <v>44181</v>
      </c>
      <c r="C18" s="119" t="s">
        <v>173</v>
      </c>
      <c r="D18" s="47" t="s">
        <v>72</v>
      </c>
      <c r="E18" s="48">
        <v>411</v>
      </c>
    </row>
    <row r="19" spans="1:5" ht="82.5" x14ac:dyDescent="0.3">
      <c r="A19" s="28">
        <v>3783</v>
      </c>
      <c r="B19" s="29">
        <v>44181</v>
      </c>
      <c r="C19" s="119" t="s">
        <v>173</v>
      </c>
      <c r="D19" s="47" t="s">
        <v>72</v>
      </c>
      <c r="E19" s="48">
        <v>548</v>
      </c>
    </row>
    <row r="20" spans="1:5" ht="82.5" x14ac:dyDescent="0.3">
      <c r="A20" s="28">
        <v>3785</v>
      </c>
      <c r="B20" s="29">
        <v>44181</v>
      </c>
      <c r="C20" s="119" t="s">
        <v>173</v>
      </c>
      <c r="D20" s="47" t="s">
        <v>72</v>
      </c>
      <c r="E20" s="48">
        <v>548</v>
      </c>
    </row>
    <row r="21" spans="1:5" ht="82.5" x14ac:dyDescent="0.3">
      <c r="A21" s="28">
        <v>3787</v>
      </c>
      <c r="B21" s="29">
        <v>44181</v>
      </c>
      <c r="C21" s="119" t="s">
        <v>173</v>
      </c>
      <c r="D21" s="47" t="s">
        <v>72</v>
      </c>
      <c r="E21" s="48">
        <v>923</v>
      </c>
    </row>
    <row r="22" spans="1:5" ht="82.5" x14ac:dyDescent="0.3">
      <c r="A22" s="28">
        <v>3793</v>
      </c>
      <c r="B22" s="29">
        <v>44181</v>
      </c>
      <c r="C22" s="47" t="s">
        <v>174</v>
      </c>
      <c r="D22" s="47" t="s">
        <v>100</v>
      </c>
      <c r="E22" s="48">
        <v>646</v>
      </c>
    </row>
    <row r="23" spans="1:5" ht="82.5" x14ac:dyDescent="0.3">
      <c r="A23" s="28">
        <v>3794</v>
      </c>
      <c r="B23" s="29">
        <v>44181</v>
      </c>
      <c r="C23" s="47" t="s">
        <v>175</v>
      </c>
      <c r="D23" s="47" t="s">
        <v>100</v>
      </c>
      <c r="E23" s="48">
        <v>395</v>
      </c>
    </row>
    <row r="24" spans="1:5" ht="82.5" x14ac:dyDescent="0.3">
      <c r="A24" s="28">
        <v>3795</v>
      </c>
      <c r="B24" s="29">
        <v>44181</v>
      </c>
      <c r="C24" s="47" t="s">
        <v>176</v>
      </c>
      <c r="D24" s="47" t="s">
        <v>100</v>
      </c>
      <c r="E24" s="48">
        <v>416</v>
      </c>
    </row>
    <row r="25" spans="1:5" ht="82.5" x14ac:dyDescent="0.3">
      <c r="A25" s="28">
        <v>3796</v>
      </c>
      <c r="B25" s="29">
        <v>44181</v>
      </c>
      <c r="C25" s="47" t="s">
        <v>177</v>
      </c>
      <c r="D25" s="47" t="s">
        <v>101</v>
      </c>
      <c r="E25" s="48">
        <v>271</v>
      </c>
    </row>
    <row r="26" spans="1:5" ht="82.5" x14ac:dyDescent="0.3">
      <c r="A26" s="28">
        <v>3797</v>
      </c>
      <c r="B26" s="29">
        <v>44181</v>
      </c>
      <c r="C26" s="47" t="s">
        <v>178</v>
      </c>
      <c r="D26" s="47" t="s">
        <v>100</v>
      </c>
      <c r="E26" s="48">
        <v>93.26</v>
      </c>
    </row>
    <row r="27" spans="1:5" ht="49.5" x14ac:dyDescent="0.3">
      <c r="A27" s="57">
        <v>3802</v>
      </c>
      <c r="B27" s="184">
        <v>44181</v>
      </c>
      <c r="C27" s="57" t="s">
        <v>376</v>
      </c>
      <c r="D27" s="185" t="s">
        <v>72</v>
      </c>
      <c r="E27" s="56">
        <v>102</v>
      </c>
    </row>
    <row r="28" spans="1:5" ht="49.5" x14ac:dyDescent="0.3">
      <c r="A28" s="55">
        <v>3798</v>
      </c>
      <c r="B28" s="184">
        <v>44181</v>
      </c>
      <c r="C28" s="55" t="s">
        <v>377</v>
      </c>
      <c r="D28" s="62" t="s">
        <v>72</v>
      </c>
      <c r="E28" s="54">
        <v>138</v>
      </c>
    </row>
    <row r="29" spans="1:5" ht="49.5" x14ac:dyDescent="0.3">
      <c r="A29" s="55">
        <v>3807</v>
      </c>
      <c r="B29" s="184">
        <v>44181</v>
      </c>
      <c r="C29" s="55" t="s">
        <v>378</v>
      </c>
      <c r="D29" s="62" t="s">
        <v>72</v>
      </c>
      <c r="E29" s="54">
        <v>532</v>
      </c>
    </row>
    <row r="30" spans="1:5" ht="49.5" x14ac:dyDescent="0.3">
      <c r="A30" s="55">
        <v>3803</v>
      </c>
      <c r="B30" s="184">
        <v>44181</v>
      </c>
      <c r="C30" s="55" t="s">
        <v>378</v>
      </c>
      <c r="D30" s="62" t="s">
        <v>72</v>
      </c>
      <c r="E30" s="54">
        <v>725</v>
      </c>
    </row>
    <row r="31" spans="1:5" ht="49.5" x14ac:dyDescent="0.3">
      <c r="A31" s="55">
        <v>3804</v>
      </c>
      <c r="B31" s="184">
        <v>44181</v>
      </c>
      <c r="C31" s="55" t="s">
        <v>379</v>
      </c>
      <c r="D31" s="62" t="s">
        <v>72</v>
      </c>
      <c r="E31" s="54">
        <v>365</v>
      </c>
    </row>
    <row r="32" spans="1:5" ht="49.5" x14ac:dyDescent="0.3">
      <c r="A32" s="55">
        <v>3805</v>
      </c>
      <c r="B32" s="184">
        <v>44181</v>
      </c>
      <c r="C32" s="55" t="s">
        <v>380</v>
      </c>
      <c r="D32" s="62" t="s">
        <v>72</v>
      </c>
      <c r="E32" s="54">
        <v>402</v>
      </c>
    </row>
    <row r="33" spans="1:5" ht="49.5" x14ac:dyDescent="0.3">
      <c r="A33" s="55">
        <v>3806</v>
      </c>
      <c r="B33" s="184">
        <v>44181</v>
      </c>
      <c r="C33" s="55" t="s">
        <v>381</v>
      </c>
      <c r="D33" s="62" t="s">
        <v>72</v>
      </c>
      <c r="E33" s="54">
        <v>558</v>
      </c>
    </row>
    <row r="34" spans="1:5" ht="49.5" x14ac:dyDescent="0.3">
      <c r="A34" s="55">
        <v>3799</v>
      </c>
      <c r="B34" s="184">
        <v>44181</v>
      </c>
      <c r="C34" s="55" t="s">
        <v>382</v>
      </c>
      <c r="D34" s="62" t="s">
        <v>72</v>
      </c>
      <c r="E34" s="54">
        <v>69</v>
      </c>
    </row>
    <row r="35" spans="1:5" ht="49.5" x14ac:dyDescent="0.3">
      <c r="A35" s="55">
        <v>3800</v>
      </c>
      <c r="B35" s="184">
        <v>44181</v>
      </c>
      <c r="C35" s="55" t="s">
        <v>383</v>
      </c>
      <c r="D35" s="62" t="s">
        <v>72</v>
      </c>
      <c r="E35" s="54">
        <v>76</v>
      </c>
    </row>
    <row r="36" spans="1:5" ht="66" x14ac:dyDescent="0.3">
      <c r="A36" s="55">
        <v>3808</v>
      </c>
      <c r="B36" s="184">
        <v>44181</v>
      </c>
      <c r="C36" s="55" t="s">
        <v>384</v>
      </c>
      <c r="D36" s="62" t="s">
        <v>100</v>
      </c>
      <c r="E36" s="54">
        <v>152</v>
      </c>
    </row>
    <row r="37" spans="1:5" ht="66" x14ac:dyDescent="0.3">
      <c r="A37" s="55">
        <v>3809</v>
      </c>
      <c r="B37" s="184">
        <v>44181</v>
      </c>
      <c r="C37" s="55" t="s">
        <v>385</v>
      </c>
      <c r="D37" s="62" t="s">
        <v>91</v>
      </c>
      <c r="E37" s="54">
        <v>59</v>
      </c>
    </row>
    <row r="38" spans="1:5" ht="66" x14ac:dyDescent="0.3">
      <c r="A38" s="55">
        <v>3810</v>
      </c>
      <c r="B38" s="184">
        <v>44181</v>
      </c>
      <c r="C38" s="55" t="s">
        <v>386</v>
      </c>
      <c r="D38" s="62" t="s">
        <v>100</v>
      </c>
      <c r="E38" s="54">
        <v>84</v>
      </c>
    </row>
    <row r="39" spans="1:5" ht="66" x14ac:dyDescent="0.3">
      <c r="A39" s="55">
        <v>3811</v>
      </c>
      <c r="B39" s="184">
        <v>44181</v>
      </c>
      <c r="C39" s="55" t="s">
        <v>387</v>
      </c>
      <c r="D39" s="62" t="s">
        <v>91</v>
      </c>
      <c r="E39" s="54">
        <v>55</v>
      </c>
    </row>
    <row r="40" spans="1:5" ht="66" x14ac:dyDescent="0.3">
      <c r="A40" s="55">
        <v>3817</v>
      </c>
      <c r="B40" s="184">
        <v>44181</v>
      </c>
      <c r="C40" s="55" t="s">
        <v>388</v>
      </c>
      <c r="D40" s="62" t="s">
        <v>100</v>
      </c>
      <c r="E40" s="54">
        <v>98.13</v>
      </c>
    </row>
    <row r="41" spans="1:5" ht="49.5" x14ac:dyDescent="0.3">
      <c r="A41" s="55">
        <v>3801</v>
      </c>
      <c r="B41" s="184">
        <v>44181</v>
      </c>
      <c r="C41" s="55" t="s">
        <v>389</v>
      </c>
      <c r="D41" s="62" t="s">
        <v>72</v>
      </c>
      <c r="E41" s="54">
        <v>106</v>
      </c>
    </row>
    <row r="42" spans="1:5" ht="66" x14ac:dyDescent="0.3">
      <c r="A42" s="55">
        <v>3813</v>
      </c>
      <c r="B42" s="184">
        <v>44181</v>
      </c>
      <c r="C42" s="55" t="s">
        <v>390</v>
      </c>
      <c r="D42" s="62" t="s">
        <v>100</v>
      </c>
      <c r="E42" s="54">
        <v>794</v>
      </c>
    </row>
    <row r="43" spans="1:5" ht="66" x14ac:dyDescent="0.3">
      <c r="A43" s="55">
        <v>3814</v>
      </c>
      <c r="B43" s="184">
        <v>44181</v>
      </c>
      <c r="C43" s="55" t="s">
        <v>391</v>
      </c>
      <c r="D43" s="62" t="s">
        <v>91</v>
      </c>
      <c r="E43" s="54">
        <v>310</v>
      </c>
    </row>
    <row r="44" spans="1:5" ht="66" x14ac:dyDescent="0.3">
      <c r="A44" s="55">
        <v>3815</v>
      </c>
      <c r="B44" s="184">
        <v>44181</v>
      </c>
      <c r="C44" s="55" t="s">
        <v>392</v>
      </c>
      <c r="D44" s="62" t="s">
        <v>100</v>
      </c>
      <c r="E44" s="54">
        <v>442</v>
      </c>
    </row>
    <row r="45" spans="1:5" ht="66" x14ac:dyDescent="0.3">
      <c r="A45" s="55">
        <v>3816</v>
      </c>
      <c r="B45" s="184">
        <v>44181</v>
      </c>
      <c r="C45" s="55" t="s">
        <v>393</v>
      </c>
      <c r="D45" s="62" t="s">
        <v>91</v>
      </c>
      <c r="E45" s="54">
        <v>288</v>
      </c>
    </row>
    <row r="46" spans="1:5" ht="66" x14ac:dyDescent="0.3">
      <c r="A46" s="55">
        <v>3812</v>
      </c>
      <c r="B46" s="184">
        <v>44181</v>
      </c>
      <c r="C46" s="55" t="s">
        <v>394</v>
      </c>
      <c r="D46" s="62" t="s">
        <v>100</v>
      </c>
      <c r="E46" s="54">
        <v>19.87</v>
      </c>
    </row>
    <row r="47" spans="1:5" ht="49.5" x14ac:dyDescent="0.3">
      <c r="A47" s="53">
        <v>3739</v>
      </c>
      <c r="B47" s="111">
        <v>44180</v>
      </c>
      <c r="C47" s="55" t="s">
        <v>395</v>
      </c>
      <c r="D47" s="108" t="s">
        <v>72</v>
      </c>
      <c r="E47" s="120">
        <v>538</v>
      </c>
    </row>
    <row r="48" spans="1:5" ht="49.5" x14ac:dyDescent="0.3">
      <c r="A48" s="53">
        <v>3740</v>
      </c>
      <c r="B48" s="111">
        <v>44180</v>
      </c>
      <c r="C48" s="55" t="s">
        <v>396</v>
      </c>
      <c r="D48" s="108" t="s">
        <v>72</v>
      </c>
      <c r="E48" s="120">
        <v>2822</v>
      </c>
    </row>
    <row r="49" spans="1:5" ht="49.5" x14ac:dyDescent="0.3">
      <c r="A49" s="53">
        <v>3741</v>
      </c>
      <c r="B49" s="111">
        <v>44180</v>
      </c>
      <c r="C49" s="55" t="s">
        <v>397</v>
      </c>
      <c r="D49" s="108" t="s">
        <v>72</v>
      </c>
      <c r="E49" s="120">
        <v>1594</v>
      </c>
    </row>
    <row r="50" spans="1:5" ht="49.5" x14ac:dyDescent="0.3">
      <c r="A50" s="53">
        <v>3742</v>
      </c>
      <c r="B50" s="111">
        <v>44180</v>
      </c>
      <c r="C50" s="55" t="s">
        <v>398</v>
      </c>
      <c r="D50" s="108" t="s">
        <v>72</v>
      </c>
      <c r="E50" s="120">
        <v>304</v>
      </c>
    </row>
    <row r="51" spans="1:5" ht="49.5" x14ac:dyDescent="0.3">
      <c r="A51" s="53">
        <v>3743</v>
      </c>
      <c r="B51" s="111">
        <v>44180</v>
      </c>
      <c r="C51" s="55" t="s">
        <v>399</v>
      </c>
      <c r="D51" s="108" t="s">
        <v>72</v>
      </c>
      <c r="E51" s="120">
        <v>265</v>
      </c>
    </row>
    <row r="52" spans="1:5" ht="49.5" x14ac:dyDescent="0.3">
      <c r="A52" s="53">
        <v>3744</v>
      </c>
      <c r="B52" s="111">
        <v>44180</v>
      </c>
      <c r="C52" s="55" t="s">
        <v>397</v>
      </c>
      <c r="D52" s="108" t="s">
        <v>72</v>
      </c>
      <c r="E52" s="120">
        <v>1385</v>
      </c>
    </row>
    <row r="53" spans="1:5" ht="49.5" x14ac:dyDescent="0.3">
      <c r="A53" s="53">
        <v>3745</v>
      </c>
      <c r="B53" s="111">
        <v>44180</v>
      </c>
      <c r="C53" s="55" t="s">
        <v>400</v>
      </c>
      <c r="D53" s="108" t="s">
        <v>72</v>
      </c>
      <c r="E53" s="120">
        <v>76</v>
      </c>
    </row>
    <row r="54" spans="1:5" ht="49.5" x14ac:dyDescent="0.3">
      <c r="A54" s="53">
        <v>3746</v>
      </c>
      <c r="B54" s="111">
        <v>44180</v>
      </c>
      <c r="C54" s="55" t="s">
        <v>401</v>
      </c>
      <c r="D54" s="108" t="s">
        <v>72</v>
      </c>
      <c r="E54" s="120">
        <v>400</v>
      </c>
    </row>
    <row r="55" spans="1:5" ht="49.5" x14ac:dyDescent="0.3">
      <c r="A55" s="53">
        <v>3747</v>
      </c>
      <c r="B55" s="111">
        <v>44180</v>
      </c>
      <c r="C55" s="55" t="s">
        <v>402</v>
      </c>
      <c r="D55" s="111" t="s">
        <v>100</v>
      </c>
      <c r="E55" s="120">
        <v>360</v>
      </c>
    </row>
    <row r="56" spans="1:5" ht="49.5" x14ac:dyDescent="0.3">
      <c r="A56" s="53">
        <v>3748</v>
      </c>
      <c r="B56" s="111">
        <v>44180</v>
      </c>
      <c r="C56" s="55" t="s">
        <v>403</v>
      </c>
      <c r="D56" s="111" t="s">
        <v>91</v>
      </c>
      <c r="E56" s="120">
        <v>146</v>
      </c>
    </row>
    <row r="57" spans="1:5" ht="49.5" x14ac:dyDescent="0.3">
      <c r="A57" s="53">
        <v>3749</v>
      </c>
      <c r="B57" s="111">
        <v>44180</v>
      </c>
      <c r="C57" s="55" t="s">
        <v>404</v>
      </c>
      <c r="D57" s="111" t="s">
        <v>100</v>
      </c>
      <c r="E57" s="120">
        <v>202</v>
      </c>
    </row>
    <row r="58" spans="1:5" ht="49.5" x14ac:dyDescent="0.3">
      <c r="A58" s="53">
        <v>3750</v>
      </c>
      <c r="B58" s="111">
        <v>44180</v>
      </c>
      <c r="C58" s="55" t="s">
        <v>405</v>
      </c>
      <c r="D58" s="111" t="s">
        <v>91</v>
      </c>
      <c r="E58" s="120">
        <v>131</v>
      </c>
    </row>
    <row r="59" spans="1:5" ht="49.5" x14ac:dyDescent="0.3">
      <c r="A59" s="53">
        <v>3752</v>
      </c>
      <c r="B59" s="111">
        <v>44180</v>
      </c>
      <c r="C59" s="55" t="s">
        <v>406</v>
      </c>
      <c r="D59" s="111" t="s">
        <v>100</v>
      </c>
      <c r="E59" s="120">
        <v>1888</v>
      </c>
    </row>
    <row r="60" spans="1:5" ht="49.5" x14ac:dyDescent="0.3">
      <c r="A60" s="53">
        <v>3753</v>
      </c>
      <c r="B60" s="111">
        <v>44180</v>
      </c>
      <c r="C60" s="55" t="s">
        <v>407</v>
      </c>
      <c r="D60" s="111" t="s">
        <v>91</v>
      </c>
      <c r="E60" s="120">
        <v>763</v>
      </c>
    </row>
    <row r="61" spans="1:5" ht="49.5" x14ac:dyDescent="0.3">
      <c r="A61" s="53">
        <v>3754</v>
      </c>
      <c r="B61" s="111">
        <v>44180</v>
      </c>
      <c r="C61" s="55" t="s">
        <v>408</v>
      </c>
      <c r="D61" s="111" t="s">
        <v>100</v>
      </c>
      <c r="E61" s="120">
        <v>1060</v>
      </c>
    </row>
    <row r="62" spans="1:5" ht="49.5" x14ac:dyDescent="0.3">
      <c r="A62" s="53">
        <v>3755</v>
      </c>
      <c r="B62" s="111">
        <v>44180</v>
      </c>
      <c r="C62" s="55" t="s">
        <v>409</v>
      </c>
      <c r="D62" s="111" t="s">
        <v>91</v>
      </c>
      <c r="E62" s="120">
        <v>690</v>
      </c>
    </row>
    <row r="63" spans="1:5" ht="49.5" x14ac:dyDescent="0.3">
      <c r="A63" s="53">
        <v>3756</v>
      </c>
      <c r="B63" s="111">
        <v>44180</v>
      </c>
      <c r="C63" s="55" t="s">
        <v>406</v>
      </c>
      <c r="D63" s="111" t="s">
        <v>100</v>
      </c>
      <c r="E63" s="120">
        <v>238.64</v>
      </c>
    </row>
    <row r="64" spans="1:5" ht="49.5" x14ac:dyDescent="0.3">
      <c r="A64" s="53">
        <v>3751</v>
      </c>
      <c r="B64" s="111">
        <v>44181</v>
      </c>
      <c r="C64" s="55" t="s">
        <v>410</v>
      </c>
      <c r="D64" s="111" t="s">
        <v>100</v>
      </c>
      <c r="E64" s="120">
        <v>45.36</v>
      </c>
    </row>
    <row r="65" spans="1:5" ht="82.5" x14ac:dyDescent="0.3">
      <c r="A65" s="205">
        <v>3758</v>
      </c>
      <c r="B65" s="206" t="s">
        <v>452</v>
      </c>
      <c r="C65" s="207" t="s">
        <v>453</v>
      </c>
      <c r="D65" s="13" t="s">
        <v>121</v>
      </c>
      <c r="E65" s="208">
        <v>138</v>
      </c>
    </row>
    <row r="66" spans="1:5" ht="82.5" x14ac:dyDescent="0.3">
      <c r="A66" s="209">
        <v>3759</v>
      </c>
      <c r="B66" s="206" t="s">
        <v>452</v>
      </c>
      <c r="C66" s="207" t="s">
        <v>453</v>
      </c>
      <c r="D66" s="13" t="s">
        <v>121</v>
      </c>
      <c r="E66" s="210">
        <v>75</v>
      </c>
    </row>
    <row r="67" spans="1:5" ht="82.5" x14ac:dyDescent="0.3">
      <c r="A67" s="209">
        <v>3760</v>
      </c>
      <c r="B67" s="206" t="s">
        <v>452</v>
      </c>
      <c r="C67" s="207" t="s">
        <v>453</v>
      </c>
      <c r="D67" s="13" t="s">
        <v>121</v>
      </c>
      <c r="E67" s="210">
        <v>99</v>
      </c>
    </row>
    <row r="68" spans="1:5" ht="82.5" x14ac:dyDescent="0.3">
      <c r="A68" s="209">
        <v>3761</v>
      </c>
      <c r="B68" s="206" t="s">
        <v>452</v>
      </c>
      <c r="C68" s="207" t="s">
        <v>453</v>
      </c>
      <c r="D68" s="13" t="s">
        <v>121</v>
      </c>
      <c r="E68" s="210">
        <v>687</v>
      </c>
    </row>
    <row r="69" spans="1:5" ht="82.5" x14ac:dyDescent="0.3">
      <c r="A69" s="209">
        <v>3762</v>
      </c>
      <c r="B69" s="206" t="s">
        <v>452</v>
      </c>
      <c r="C69" s="207" t="s">
        <v>453</v>
      </c>
      <c r="D69" s="13" t="s">
        <v>121</v>
      </c>
      <c r="E69" s="210">
        <v>245</v>
      </c>
    </row>
    <row r="70" spans="1:5" ht="82.5" x14ac:dyDescent="0.3">
      <c r="A70" s="209">
        <v>3763</v>
      </c>
      <c r="B70" s="206" t="s">
        <v>452</v>
      </c>
      <c r="C70" s="207" t="s">
        <v>453</v>
      </c>
      <c r="D70" s="13" t="s">
        <v>121</v>
      </c>
      <c r="E70" s="210">
        <v>99</v>
      </c>
    </row>
    <row r="71" spans="1:5" ht="82.5" x14ac:dyDescent="0.3">
      <c r="A71" s="209">
        <v>3764</v>
      </c>
      <c r="B71" s="206" t="s">
        <v>452</v>
      </c>
      <c r="C71" s="207" t="s">
        <v>454</v>
      </c>
      <c r="D71" s="13" t="s">
        <v>121</v>
      </c>
      <c r="E71" s="210">
        <v>725</v>
      </c>
    </row>
    <row r="72" spans="1:5" ht="82.5" x14ac:dyDescent="0.3">
      <c r="A72" s="209">
        <v>3765</v>
      </c>
      <c r="B72" s="206" t="s">
        <v>452</v>
      </c>
      <c r="C72" s="207" t="s">
        <v>454</v>
      </c>
      <c r="D72" s="13" t="s">
        <v>121</v>
      </c>
      <c r="E72" s="210">
        <v>392</v>
      </c>
    </row>
    <row r="73" spans="1:5" ht="82.5" x14ac:dyDescent="0.3">
      <c r="A73" s="209">
        <v>3766</v>
      </c>
      <c r="B73" s="206" t="s">
        <v>452</v>
      </c>
      <c r="C73" s="207" t="s">
        <v>454</v>
      </c>
      <c r="D73" s="13" t="s">
        <v>121</v>
      </c>
      <c r="E73" s="210">
        <v>517</v>
      </c>
    </row>
    <row r="74" spans="1:5" ht="82.5" x14ac:dyDescent="0.3">
      <c r="A74" s="209">
        <v>3767</v>
      </c>
      <c r="B74" s="206" t="s">
        <v>452</v>
      </c>
      <c r="C74" s="207" t="s">
        <v>454</v>
      </c>
      <c r="D74" s="13" t="s">
        <v>121</v>
      </c>
      <c r="E74" s="210">
        <v>3605</v>
      </c>
    </row>
    <row r="75" spans="1:5" ht="82.5" x14ac:dyDescent="0.3">
      <c r="A75" s="209">
        <v>3768</v>
      </c>
      <c r="B75" s="206" t="s">
        <v>452</v>
      </c>
      <c r="C75" s="207" t="s">
        <v>454</v>
      </c>
      <c r="D75" s="13" t="s">
        <v>121</v>
      </c>
      <c r="E75" s="210">
        <v>1286</v>
      </c>
    </row>
    <row r="76" spans="1:5" ht="82.5" x14ac:dyDescent="0.3">
      <c r="A76" s="209">
        <v>3769</v>
      </c>
      <c r="B76" s="206" t="s">
        <v>452</v>
      </c>
      <c r="C76" s="207" t="s">
        <v>454</v>
      </c>
      <c r="D76" s="13" t="s">
        <v>121</v>
      </c>
      <c r="E76" s="210">
        <v>523</v>
      </c>
    </row>
    <row r="77" spans="1:5" ht="82.5" x14ac:dyDescent="0.3">
      <c r="A77" s="209">
        <v>3770</v>
      </c>
      <c r="B77" s="206" t="s">
        <v>452</v>
      </c>
      <c r="C77" s="13" t="s">
        <v>455</v>
      </c>
      <c r="D77" s="110" t="s">
        <v>100</v>
      </c>
      <c r="E77" s="210">
        <v>369</v>
      </c>
    </row>
    <row r="78" spans="1:5" ht="82.5" x14ac:dyDescent="0.3">
      <c r="A78" s="209">
        <v>3771</v>
      </c>
      <c r="B78" s="206" t="s">
        <v>452</v>
      </c>
      <c r="C78" s="13" t="s">
        <v>456</v>
      </c>
      <c r="D78" s="110" t="s">
        <v>101</v>
      </c>
      <c r="E78" s="210">
        <v>206</v>
      </c>
    </row>
    <row r="79" spans="1:5" ht="82.5" x14ac:dyDescent="0.3">
      <c r="A79" s="209">
        <v>3772</v>
      </c>
      <c r="B79" s="206" t="s">
        <v>452</v>
      </c>
      <c r="C79" s="13" t="s">
        <v>457</v>
      </c>
      <c r="D79" s="110" t="s">
        <v>100</v>
      </c>
      <c r="E79" s="210">
        <v>231</v>
      </c>
    </row>
    <row r="80" spans="1:5" ht="82.5" x14ac:dyDescent="0.3">
      <c r="A80" s="209">
        <v>3773</v>
      </c>
      <c r="B80" s="206" t="s">
        <v>452</v>
      </c>
      <c r="C80" s="13" t="s">
        <v>458</v>
      </c>
      <c r="D80" s="110" t="s">
        <v>101</v>
      </c>
      <c r="E80" s="210">
        <v>148</v>
      </c>
    </row>
    <row r="81" spans="1:5" ht="99" x14ac:dyDescent="0.3">
      <c r="A81" s="209">
        <v>3774</v>
      </c>
      <c r="B81" s="206" t="s">
        <v>452</v>
      </c>
      <c r="C81" s="13" t="s">
        <v>459</v>
      </c>
      <c r="D81" s="110" t="s">
        <v>100</v>
      </c>
      <c r="E81" s="210">
        <v>52.57</v>
      </c>
    </row>
    <row r="82" spans="1:5" ht="82.5" x14ac:dyDescent="0.3">
      <c r="A82" s="209">
        <v>3775</v>
      </c>
      <c r="B82" s="206" t="s">
        <v>452</v>
      </c>
      <c r="C82" s="13" t="s">
        <v>460</v>
      </c>
      <c r="D82" s="110" t="s">
        <v>100</v>
      </c>
      <c r="E82" s="210">
        <v>1932</v>
      </c>
    </row>
    <row r="83" spans="1:5" ht="82.5" x14ac:dyDescent="0.3">
      <c r="A83" s="209">
        <v>3776</v>
      </c>
      <c r="B83" s="206" t="s">
        <v>452</v>
      </c>
      <c r="C83" s="13" t="s">
        <v>461</v>
      </c>
      <c r="D83" s="110" t="s">
        <v>101</v>
      </c>
      <c r="E83" s="210">
        <v>1081</v>
      </c>
    </row>
    <row r="84" spans="1:5" ht="82.5" x14ac:dyDescent="0.3">
      <c r="A84" s="209">
        <v>3777</v>
      </c>
      <c r="B84" s="206" t="s">
        <v>452</v>
      </c>
      <c r="C84" s="13" t="s">
        <v>462</v>
      </c>
      <c r="D84" s="110" t="s">
        <v>100</v>
      </c>
      <c r="E84" s="210">
        <v>1204</v>
      </c>
    </row>
    <row r="85" spans="1:5" ht="82.5" x14ac:dyDescent="0.3">
      <c r="A85" s="209">
        <v>3778</v>
      </c>
      <c r="B85" s="206" t="s">
        <v>452</v>
      </c>
      <c r="C85" s="13" t="s">
        <v>463</v>
      </c>
      <c r="D85" s="110" t="s">
        <v>101</v>
      </c>
      <c r="E85" s="210">
        <v>785</v>
      </c>
    </row>
    <row r="86" spans="1:5" ht="99" x14ac:dyDescent="0.3">
      <c r="A86" s="209">
        <v>3779</v>
      </c>
      <c r="B86" s="206" t="s">
        <v>452</v>
      </c>
      <c r="C86" s="13" t="s">
        <v>464</v>
      </c>
      <c r="D86" s="110" t="s">
        <v>100</v>
      </c>
      <c r="E86" s="210">
        <v>270.43</v>
      </c>
    </row>
    <row r="87" spans="1:5" ht="165" x14ac:dyDescent="0.3">
      <c r="A87" s="209">
        <v>3874</v>
      </c>
      <c r="B87" s="206" t="s">
        <v>465</v>
      </c>
      <c r="C87" s="13" t="s">
        <v>466</v>
      </c>
      <c r="D87" s="110" t="s">
        <v>467</v>
      </c>
      <c r="E87" s="210">
        <v>393134.02</v>
      </c>
    </row>
    <row r="88" spans="1:5" ht="165" x14ac:dyDescent="0.3">
      <c r="A88" s="209">
        <v>3875</v>
      </c>
      <c r="B88" s="206" t="s">
        <v>465</v>
      </c>
      <c r="C88" s="13" t="s">
        <v>468</v>
      </c>
      <c r="D88" s="110" t="s">
        <v>467</v>
      </c>
      <c r="E88" s="210">
        <v>2061477.95</v>
      </c>
    </row>
    <row r="89" spans="1:5" ht="66" x14ac:dyDescent="0.3">
      <c r="A89" s="53">
        <v>3860</v>
      </c>
      <c r="B89" s="111">
        <v>44182</v>
      </c>
      <c r="C89" s="47" t="s">
        <v>469</v>
      </c>
      <c r="D89" s="23" t="s">
        <v>72</v>
      </c>
      <c r="E89" s="120">
        <v>234</v>
      </c>
    </row>
    <row r="90" spans="1:5" ht="66" x14ac:dyDescent="0.3">
      <c r="A90" s="53">
        <v>3861</v>
      </c>
      <c r="B90" s="111">
        <v>44182</v>
      </c>
      <c r="C90" s="55" t="s">
        <v>470</v>
      </c>
      <c r="D90" s="23" t="s">
        <v>72</v>
      </c>
      <c r="E90" s="120">
        <v>73</v>
      </c>
    </row>
    <row r="91" spans="1:5" ht="66" x14ac:dyDescent="0.3">
      <c r="A91" s="53">
        <v>3862</v>
      </c>
      <c r="B91" s="111">
        <v>44182</v>
      </c>
      <c r="C91" s="47" t="s">
        <v>471</v>
      </c>
      <c r="D91" s="23" t="s">
        <v>72</v>
      </c>
      <c r="E91" s="120">
        <v>1228</v>
      </c>
    </row>
    <row r="92" spans="1:5" ht="66" x14ac:dyDescent="0.3">
      <c r="A92" s="53">
        <v>3863</v>
      </c>
      <c r="B92" s="111">
        <v>44182</v>
      </c>
      <c r="C92" s="47" t="s">
        <v>472</v>
      </c>
      <c r="D92" s="23" t="s">
        <v>72</v>
      </c>
      <c r="E92" s="120">
        <v>381</v>
      </c>
    </row>
    <row r="93" spans="1:5" ht="66" x14ac:dyDescent="0.3">
      <c r="A93" s="53">
        <v>3864</v>
      </c>
      <c r="B93" s="111">
        <v>44182</v>
      </c>
      <c r="C93" s="47" t="s">
        <v>470</v>
      </c>
      <c r="D93" s="23" t="s">
        <v>72</v>
      </c>
      <c r="E93" s="120">
        <v>110</v>
      </c>
    </row>
    <row r="94" spans="1:5" ht="66" x14ac:dyDescent="0.3">
      <c r="A94" s="53">
        <v>3865</v>
      </c>
      <c r="B94" s="111">
        <v>44182</v>
      </c>
      <c r="C94" s="47" t="s">
        <v>472</v>
      </c>
      <c r="D94" s="23" t="s">
        <v>72</v>
      </c>
      <c r="E94" s="120">
        <v>576</v>
      </c>
    </row>
    <row r="95" spans="1:5" ht="66" x14ac:dyDescent="0.3">
      <c r="A95" s="53">
        <v>3866</v>
      </c>
      <c r="B95" s="111">
        <v>44182</v>
      </c>
      <c r="C95" s="47" t="s">
        <v>473</v>
      </c>
      <c r="D95" s="23" t="s">
        <v>72</v>
      </c>
      <c r="E95" s="120">
        <v>178</v>
      </c>
    </row>
    <row r="96" spans="1:5" ht="66" x14ac:dyDescent="0.3">
      <c r="A96" s="53">
        <v>3867</v>
      </c>
      <c r="B96" s="111">
        <v>44182</v>
      </c>
      <c r="C96" s="47" t="s">
        <v>474</v>
      </c>
      <c r="D96" s="23" t="s">
        <v>72</v>
      </c>
      <c r="E96" s="120">
        <v>71</v>
      </c>
    </row>
    <row r="97" spans="1:5" ht="66" x14ac:dyDescent="0.3">
      <c r="A97" s="53">
        <v>3868</v>
      </c>
      <c r="B97" s="111">
        <v>44182</v>
      </c>
      <c r="C97" s="47" t="s">
        <v>475</v>
      </c>
      <c r="D97" s="23" t="s">
        <v>101</v>
      </c>
      <c r="E97" s="120">
        <v>46</v>
      </c>
    </row>
    <row r="98" spans="1:5" ht="82.5" x14ac:dyDescent="0.3">
      <c r="A98" s="53">
        <v>3869</v>
      </c>
      <c r="B98" s="111">
        <v>44182</v>
      </c>
      <c r="C98" s="47" t="s">
        <v>476</v>
      </c>
      <c r="D98" s="53" t="s">
        <v>477</v>
      </c>
      <c r="E98" s="120">
        <v>16.41</v>
      </c>
    </row>
    <row r="99" spans="1:5" ht="66" x14ac:dyDescent="0.3">
      <c r="A99" s="53">
        <v>3870</v>
      </c>
      <c r="B99" s="111">
        <v>44182</v>
      </c>
      <c r="C99" s="47" t="s">
        <v>478</v>
      </c>
      <c r="D99" s="53" t="s">
        <v>477</v>
      </c>
      <c r="E99" s="120">
        <v>934</v>
      </c>
    </row>
    <row r="100" spans="1:5" ht="66" x14ac:dyDescent="0.3">
      <c r="A100" s="53">
        <v>3871</v>
      </c>
      <c r="B100" s="111">
        <v>44182</v>
      </c>
      <c r="C100" s="47" t="s">
        <v>479</v>
      </c>
      <c r="D100" s="53" t="s">
        <v>477</v>
      </c>
      <c r="E100" s="120">
        <v>374</v>
      </c>
    </row>
    <row r="101" spans="1:5" ht="82.5" x14ac:dyDescent="0.3">
      <c r="A101" s="53">
        <v>3872</v>
      </c>
      <c r="B101" s="111">
        <v>44182</v>
      </c>
      <c r="C101" s="47" t="s">
        <v>480</v>
      </c>
      <c r="D101" s="23" t="s">
        <v>101</v>
      </c>
      <c r="E101" s="120">
        <v>243</v>
      </c>
    </row>
    <row r="102" spans="1:5" ht="66" x14ac:dyDescent="0.3">
      <c r="A102" s="53">
        <v>3873</v>
      </c>
      <c r="B102" s="111">
        <v>44182</v>
      </c>
      <c r="C102" s="47" t="s">
        <v>481</v>
      </c>
      <c r="D102" s="53" t="s">
        <v>477</v>
      </c>
      <c r="E102" s="120">
        <v>83.59</v>
      </c>
    </row>
    <row r="103" spans="1:5" x14ac:dyDescent="0.3">
      <c r="A103" s="211"/>
      <c r="B103" s="218"/>
      <c r="C103" s="212" t="s">
        <v>102</v>
      </c>
      <c r="D103" s="213"/>
      <c r="E103" s="214">
        <f>SUM(E9:E102)</f>
        <v>2497174.9699999997</v>
      </c>
    </row>
    <row r="104" spans="1:5" x14ac:dyDescent="0.3">
      <c r="A104" s="219"/>
      <c r="B104" s="215"/>
      <c r="C104" s="216"/>
      <c r="D104" s="217"/>
      <c r="E104" s="220"/>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51630-ADC6-4EDE-9ED9-C1777133D0FF}">
  <dimension ref="A1:G414"/>
  <sheetViews>
    <sheetView zoomScaleNormal="100" workbookViewId="0">
      <selection activeCell="K8" sqref="K8"/>
    </sheetView>
  </sheetViews>
  <sheetFormatPr defaultRowHeight="16.5" x14ac:dyDescent="0.3"/>
  <cols>
    <col min="1" max="1" width="12.28515625" style="22" customWidth="1"/>
    <col min="2" max="2" width="13.5703125" style="22" customWidth="1"/>
    <col min="3" max="3" width="11.7109375" style="22" customWidth="1"/>
    <col min="4" max="4" width="17.140625" style="25" customWidth="1"/>
    <col min="5" max="5" width="48.28515625" style="22" customWidth="1"/>
    <col min="6" max="6" width="14.85546875" style="22" customWidth="1"/>
    <col min="7" max="7" width="9.140625" style="22" customWidth="1"/>
    <col min="8" max="8" width="8.28515625" style="22" customWidth="1"/>
    <col min="9" max="9" width="7.42578125" style="22" customWidth="1"/>
    <col min="10" max="10" width="7.28515625" style="22" customWidth="1"/>
    <col min="11" max="16384" width="9.140625" style="22"/>
  </cols>
  <sheetData>
    <row r="1" spans="1:7" x14ac:dyDescent="0.3">
      <c r="A1" s="52"/>
      <c r="B1" s="52"/>
      <c r="C1" s="52"/>
      <c r="D1" s="52"/>
      <c r="E1" s="68"/>
      <c r="F1" s="66"/>
    </row>
    <row r="2" spans="1:7" x14ac:dyDescent="0.3">
      <c r="A2" s="84" t="s">
        <v>90</v>
      </c>
      <c r="B2" s="84"/>
      <c r="C2" s="84"/>
      <c r="D2" s="84"/>
      <c r="E2" s="68"/>
      <c r="F2" s="66"/>
      <c r="G2"/>
    </row>
    <row r="3" spans="1:7" x14ac:dyDescent="0.3">
      <c r="A3" s="84" t="s">
        <v>89</v>
      </c>
      <c r="B3" s="84"/>
      <c r="C3" s="84"/>
      <c r="D3" s="84"/>
      <c r="E3" s="68"/>
      <c r="F3" s="66"/>
      <c r="G3"/>
    </row>
    <row r="4" spans="1:7" x14ac:dyDescent="0.3">
      <c r="A4" s="84" t="s">
        <v>88</v>
      </c>
      <c r="B4" s="84"/>
      <c r="C4" s="84"/>
      <c r="D4" s="84"/>
      <c r="E4" s="68"/>
      <c r="F4" s="66"/>
      <c r="G4"/>
    </row>
    <row r="5" spans="1:7" ht="17.25" thickBot="1" x14ac:dyDescent="0.35">
      <c r="A5" s="85"/>
      <c r="B5" s="85"/>
      <c r="C5" s="85"/>
      <c r="D5" s="84" t="s">
        <v>179</v>
      </c>
      <c r="E5" s="84"/>
      <c r="F5" s="83"/>
      <c r="G5"/>
    </row>
    <row r="6" spans="1:7" ht="99.75" thickBot="1" x14ac:dyDescent="0.35">
      <c r="A6" s="82" t="s">
        <v>87</v>
      </c>
      <c r="B6" s="81" t="s">
        <v>86</v>
      </c>
      <c r="C6" s="80" t="s">
        <v>85</v>
      </c>
      <c r="D6" s="79" t="s">
        <v>84</v>
      </c>
      <c r="E6" s="78" t="s">
        <v>83</v>
      </c>
      <c r="F6" s="77" t="s">
        <v>82</v>
      </c>
      <c r="G6"/>
    </row>
    <row r="7" spans="1:7" ht="50.25" thickBot="1" x14ac:dyDescent="0.35">
      <c r="A7" s="76">
        <v>1</v>
      </c>
      <c r="B7" s="75">
        <v>44187</v>
      </c>
      <c r="C7" s="74">
        <v>3438</v>
      </c>
      <c r="D7" s="73" t="s">
        <v>91</v>
      </c>
      <c r="E7" s="73" t="s">
        <v>374</v>
      </c>
      <c r="F7" s="72">
        <v>31220</v>
      </c>
      <c r="G7"/>
    </row>
    <row r="8" spans="1:7" ht="50.25" thickBot="1" x14ac:dyDescent="0.35">
      <c r="A8" s="71"/>
      <c r="B8" s="70"/>
      <c r="C8" s="65" t="s">
        <v>373</v>
      </c>
      <c r="D8" s="64"/>
      <c r="E8" s="64"/>
      <c r="F8" s="69">
        <f>SUM(F7)</f>
        <v>31220</v>
      </c>
      <c r="G8"/>
    </row>
    <row r="9" spans="1:7" x14ac:dyDescent="0.3">
      <c r="A9"/>
      <c r="B9"/>
      <c r="C9"/>
      <c r="D9"/>
      <c r="E9"/>
      <c r="F9"/>
      <c r="G9"/>
    </row>
    <row r="10" spans="1:7" x14ac:dyDescent="0.3">
      <c r="A10"/>
      <c r="B10"/>
      <c r="C10"/>
      <c r="D10"/>
      <c r="E10"/>
      <c r="F10"/>
      <c r="G10"/>
    </row>
    <row r="11" spans="1:7" x14ac:dyDescent="0.3">
      <c r="A11"/>
      <c r="B11"/>
      <c r="C11"/>
      <c r="D11"/>
      <c r="E11"/>
      <c r="F11"/>
      <c r="G11"/>
    </row>
    <row r="194" spans="1:5" x14ac:dyDescent="0.3">
      <c r="A194" s="1"/>
      <c r="B194" s="1"/>
      <c r="C194" s="1"/>
      <c r="D194" s="2"/>
      <c r="E194" s="3"/>
    </row>
    <row r="195" spans="1:5" x14ac:dyDescent="0.3">
      <c r="A195" s="4"/>
      <c r="B195" s="4"/>
      <c r="C195" s="4"/>
      <c r="D195" s="5"/>
      <c r="E195" s="6"/>
    </row>
    <row r="196" spans="1:5" x14ac:dyDescent="0.3">
      <c r="A196" s="4"/>
      <c r="B196" s="4"/>
      <c r="C196" s="4"/>
      <c r="D196" s="5"/>
      <c r="E196" s="6"/>
    </row>
    <row r="197" spans="1:5" x14ac:dyDescent="0.3">
      <c r="A197" s="280"/>
      <c r="B197" s="280"/>
      <c r="C197" s="280"/>
      <c r="D197" s="280"/>
      <c r="E197" s="280"/>
    </row>
    <row r="198" spans="1:5" x14ac:dyDescent="0.3">
      <c r="A198" s="1"/>
      <c r="B198" s="1"/>
      <c r="C198" s="1"/>
      <c r="D198" s="2"/>
      <c r="E198" s="18"/>
    </row>
    <row r="199" spans="1:5" x14ac:dyDescent="0.3">
      <c r="A199" s="7"/>
      <c r="B199" s="7"/>
      <c r="C199" s="7"/>
      <c r="D199" s="8"/>
      <c r="E199" s="7"/>
    </row>
    <row r="200" spans="1:5" x14ac:dyDescent="0.3">
      <c r="A200" s="9"/>
      <c r="B200" s="41"/>
      <c r="C200" s="42"/>
      <c r="D200" s="40"/>
      <c r="E200" s="10"/>
    </row>
    <row r="201" spans="1:5" x14ac:dyDescent="0.3">
      <c r="A201" s="9"/>
      <c r="B201" s="41"/>
      <c r="C201" s="42"/>
      <c r="D201" s="40"/>
      <c r="E201" s="10"/>
    </row>
    <row r="202" spans="1:5" x14ac:dyDescent="0.3">
      <c r="A202" s="9"/>
      <c r="B202" s="41"/>
      <c r="C202" s="42"/>
      <c r="D202" s="40"/>
      <c r="E202" s="10"/>
    </row>
    <row r="203" spans="1:5" x14ac:dyDescent="0.3">
      <c r="A203" s="9"/>
      <c r="B203" s="41"/>
      <c r="C203" s="42"/>
      <c r="D203" s="40"/>
      <c r="E203" s="10"/>
    </row>
    <row r="204" spans="1:5" x14ac:dyDescent="0.3">
      <c r="A204" s="9"/>
      <c r="B204" s="41"/>
      <c r="C204" s="42"/>
      <c r="D204" s="40"/>
      <c r="E204" s="10"/>
    </row>
    <row r="205" spans="1:5" x14ac:dyDescent="0.3">
      <c r="A205" s="9"/>
      <c r="B205" s="41"/>
      <c r="C205" s="42"/>
      <c r="D205" s="40"/>
      <c r="E205" s="10"/>
    </row>
    <row r="206" spans="1:5" x14ac:dyDescent="0.3">
      <c r="A206" s="9"/>
      <c r="B206" s="41"/>
      <c r="C206" s="42"/>
      <c r="D206" s="40"/>
      <c r="E206" s="10"/>
    </row>
    <row r="207" spans="1:5" x14ac:dyDescent="0.3">
      <c r="A207" s="9"/>
      <c r="B207" s="41"/>
      <c r="C207" s="42"/>
      <c r="D207" s="40"/>
      <c r="E207" s="10"/>
    </row>
    <row r="208" spans="1:5" x14ac:dyDescent="0.3">
      <c r="A208" s="9"/>
      <c r="B208" s="41"/>
      <c r="C208" s="42"/>
      <c r="D208" s="40"/>
      <c r="E208" s="10"/>
    </row>
    <row r="209" spans="1:5" x14ac:dyDescent="0.3">
      <c r="A209" s="9"/>
      <c r="B209" s="41"/>
      <c r="C209" s="42"/>
      <c r="D209" s="40"/>
      <c r="E209" s="10"/>
    </row>
    <row r="210" spans="1:5" x14ac:dyDescent="0.3">
      <c r="A210" s="9"/>
      <c r="B210" s="41"/>
      <c r="C210" s="42"/>
      <c r="D210" s="40"/>
      <c r="E210" s="10"/>
    </row>
    <row r="211" spans="1:5" x14ac:dyDescent="0.3">
      <c r="A211" s="9"/>
      <c r="B211" s="41"/>
      <c r="C211" s="42"/>
      <c r="D211" s="40"/>
      <c r="E211" s="10"/>
    </row>
    <row r="212" spans="1:5" x14ac:dyDescent="0.3">
      <c r="A212" s="9"/>
      <c r="B212" s="41"/>
      <c r="C212" s="42"/>
      <c r="D212" s="40"/>
      <c r="E212" s="10"/>
    </row>
    <row r="213" spans="1:5" x14ac:dyDescent="0.3">
      <c r="A213" s="9"/>
      <c r="B213" s="41"/>
      <c r="C213" s="42"/>
      <c r="D213" s="40"/>
      <c r="E213" s="10"/>
    </row>
    <row r="214" spans="1:5" x14ac:dyDescent="0.3">
      <c r="A214" s="9"/>
      <c r="B214" s="41"/>
      <c r="C214" s="42"/>
      <c r="D214" s="40"/>
      <c r="E214" s="10"/>
    </row>
    <row r="215" spans="1:5" x14ac:dyDescent="0.3">
      <c r="A215" s="9"/>
      <c r="B215" s="28"/>
      <c r="C215" s="29"/>
      <c r="D215" s="39"/>
      <c r="E215" s="10"/>
    </row>
    <row r="216" spans="1:5" x14ac:dyDescent="0.3">
      <c r="A216" s="9"/>
      <c r="B216" s="28"/>
      <c r="C216" s="29"/>
      <c r="D216" s="39"/>
      <c r="E216" s="10"/>
    </row>
    <row r="217" spans="1:5" x14ac:dyDescent="0.3">
      <c r="A217" s="9"/>
      <c r="B217" s="28"/>
      <c r="C217" s="29"/>
      <c r="D217" s="39"/>
      <c r="E217" s="10"/>
    </row>
    <row r="218" spans="1:5" x14ac:dyDescent="0.3">
      <c r="A218" s="9"/>
      <c r="B218" s="28"/>
      <c r="C218" s="29"/>
      <c r="D218" s="39"/>
      <c r="E218" s="10"/>
    </row>
    <row r="219" spans="1:5" x14ac:dyDescent="0.3">
      <c r="A219" s="9"/>
      <c r="B219" s="28"/>
      <c r="C219" s="29"/>
      <c r="D219" s="39"/>
      <c r="E219" s="10"/>
    </row>
    <row r="220" spans="1:5" x14ac:dyDescent="0.3">
      <c r="A220" s="9"/>
      <c r="B220" s="28"/>
      <c r="C220" s="29"/>
      <c r="D220" s="39"/>
      <c r="E220" s="10"/>
    </row>
    <row r="221" spans="1:5" x14ac:dyDescent="0.3">
      <c r="A221" s="9"/>
      <c r="B221" s="28"/>
      <c r="C221" s="29"/>
      <c r="D221" s="39"/>
      <c r="E221" s="10"/>
    </row>
    <row r="222" spans="1:5" x14ac:dyDescent="0.3">
      <c r="A222" s="9"/>
      <c r="B222" s="28"/>
      <c r="C222" s="29"/>
      <c r="D222" s="39"/>
      <c r="E222" s="10"/>
    </row>
    <row r="223" spans="1:5" x14ac:dyDescent="0.3">
      <c r="A223" s="9"/>
      <c r="B223" s="28"/>
      <c r="C223" s="29"/>
      <c r="D223" s="39"/>
      <c r="E223" s="10"/>
    </row>
    <row r="224" spans="1:5" s="35" customFormat="1" x14ac:dyDescent="0.3">
      <c r="A224" s="30"/>
      <c r="B224" s="31"/>
      <c r="C224" s="32"/>
      <c r="D224" s="33"/>
      <c r="E224" s="34"/>
    </row>
    <row r="225" spans="1:5" s="35" customFormat="1" x14ac:dyDescent="0.3">
      <c r="A225" s="9"/>
      <c r="B225" s="31"/>
      <c r="C225" s="32"/>
      <c r="D225" s="33"/>
      <c r="E225" s="34"/>
    </row>
    <row r="226" spans="1:5" s="35" customFormat="1" x14ac:dyDescent="0.3">
      <c r="A226" s="9"/>
      <c r="B226" s="31"/>
      <c r="C226" s="32"/>
      <c r="D226" s="33"/>
      <c r="E226" s="34"/>
    </row>
    <row r="227" spans="1:5" s="35" customFormat="1" x14ac:dyDescent="0.3">
      <c r="A227" s="9"/>
      <c r="B227" s="31"/>
      <c r="C227" s="32"/>
      <c r="D227" s="33"/>
      <c r="E227" s="34"/>
    </row>
    <row r="228" spans="1:5" s="35" customFormat="1" x14ac:dyDescent="0.3">
      <c r="A228" s="9"/>
      <c r="B228" s="31"/>
      <c r="C228" s="32"/>
      <c r="D228" s="33"/>
      <c r="E228" s="34"/>
    </row>
    <row r="229" spans="1:5" s="35" customFormat="1" x14ac:dyDescent="0.3">
      <c r="A229" s="9"/>
      <c r="B229" s="31"/>
      <c r="C229" s="32"/>
      <c r="D229" s="33"/>
      <c r="E229" s="34"/>
    </row>
    <row r="230" spans="1:5" s="35" customFormat="1" x14ac:dyDescent="0.3">
      <c r="A230" s="9"/>
      <c r="B230" s="31"/>
      <c r="C230" s="32"/>
      <c r="D230" s="33"/>
      <c r="E230" s="34"/>
    </row>
    <row r="231" spans="1:5" s="35" customFormat="1" x14ac:dyDescent="0.3">
      <c r="A231" s="30"/>
      <c r="B231" s="31"/>
      <c r="C231" s="32"/>
      <c r="D231" s="33"/>
      <c r="E231" s="34"/>
    </row>
    <row r="232" spans="1:5" x14ac:dyDescent="0.3">
      <c r="A232" s="11"/>
      <c r="B232" s="11"/>
      <c r="C232" s="11"/>
      <c r="D232" s="12"/>
      <c r="E232" s="13"/>
    </row>
    <row r="233" spans="1:5" x14ac:dyDescent="0.3">
      <c r="A233" s="9"/>
      <c r="B233" s="36"/>
      <c r="C233" s="37"/>
      <c r="D233" s="40"/>
      <c r="E233" s="10"/>
    </row>
    <row r="234" spans="1:5" x14ac:dyDescent="0.3">
      <c r="A234" s="9"/>
      <c r="B234" s="36"/>
      <c r="C234" s="37"/>
      <c r="D234" s="40"/>
      <c r="E234" s="10"/>
    </row>
    <row r="235" spans="1:5" x14ac:dyDescent="0.3">
      <c r="A235" s="9"/>
      <c r="B235" s="36"/>
      <c r="C235" s="37"/>
      <c r="D235" s="40"/>
      <c r="E235" s="10"/>
    </row>
    <row r="236" spans="1:5" x14ac:dyDescent="0.3">
      <c r="A236" s="9"/>
      <c r="B236" s="36"/>
      <c r="C236" s="37"/>
      <c r="D236" s="40"/>
      <c r="E236" s="10"/>
    </row>
    <row r="237" spans="1:5" x14ac:dyDescent="0.3">
      <c r="A237" s="9"/>
      <c r="B237" s="36"/>
      <c r="C237" s="37"/>
      <c r="D237" s="40"/>
      <c r="E237" s="10"/>
    </row>
    <row r="238" spans="1:5" x14ac:dyDescent="0.3">
      <c r="A238" s="9"/>
      <c r="B238" s="36"/>
      <c r="C238" s="37"/>
      <c r="D238" s="40"/>
      <c r="E238" s="10"/>
    </row>
    <row r="239" spans="1:5" x14ac:dyDescent="0.3">
      <c r="A239" s="9"/>
      <c r="B239" s="23"/>
      <c r="C239" s="24"/>
      <c r="D239" s="20"/>
      <c r="E239" s="10"/>
    </row>
    <row r="240" spans="1:5" x14ac:dyDescent="0.3">
      <c r="A240" s="9"/>
      <c r="B240" s="23"/>
      <c r="C240" s="24"/>
      <c r="D240" s="20"/>
      <c r="E240" s="10"/>
    </row>
    <row r="241" spans="1:5" x14ac:dyDescent="0.3">
      <c r="A241" s="9"/>
      <c r="B241" s="23"/>
      <c r="C241" s="24"/>
      <c r="D241" s="20"/>
      <c r="E241" s="10"/>
    </row>
    <row r="242" spans="1:5" x14ac:dyDescent="0.3">
      <c r="A242" s="9"/>
      <c r="B242" s="23"/>
      <c r="C242" s="24"/>
      <c r="D242" s="20"/>
      <c r="E242" s="10"/>
    </row>
    <row r="243" spans="1:5" x14ac:dyDescent="0.3">
      <c r="A243" s="9"/>
      <c r="B243" s="23"/>
      <c r="C243" s="24"/>
      <c r="D243" s="20"/>
      <c r="E243" s="10"/>
    </row>
    <row r="244" spans="1:5" x14ac:dyDescent="0.3">
      <c r="A244" s="9"/>
      <c r="B244" s="23"/>
      <c r="C244" s="24"/>
      <c r="D244" s="20"/>
      <c r="E244" s="10"/>
    </row>
    <row r="245" spans="1:5" x14ac:dyDescent="0.3">
      <c r="A245" s="9"/>
      <c r="B245" s="23"/>
      <c r="C245" s="24"/>
      <c r="D245" s="20"/>
      <c r="E245" s="10"/>
    </row>
    <row r="246" spans="1:5" x14ac:dyDescent="0.3">
      <c r="A246" s="11"/>
      <c r="B246" s="11"/>
      <c r="C246" s="11"/>
      <c r="D246" s="12"/>
      <c r="E246" s="13"/>
    </row>
    <row r="247" spans="1:5" x14ac:dyDescent="0.3">
      <c r="A247" s="9"/>
      <c r="B247" s="36"/>
      <c r="C247" s="37"/>
      <c r="D247" s="40"/>
      <c r="E247" s="10"/>
    </row>
    <row r="248" spans="1:5" x14ac:dyDescent="0.3">
      <c r="A248" s="9"/>
      <c r="B248" s="36"/>
      <c r="C248" s="37"/>
      <c r="D248" s="40"/>
      <c r="E248" s="10"/>
    </row>
    <row r="249" spans="1:5" x14ac:dyDescent="0.3">
      <c r="A249" s="9"/>
      <c r="B249" s="36"/>
      <c r="C249" s="37"/>
      <c r="D249" s="40"/>
      <c r="E249" s="10"/>
    </row>
    <row r="250" spans="1:5" x14ac:dyDescent="0.3">
      <c r="A250" s="9"/>
      <c r="B250" s="36"/>
      <c r="C250" s="37"/>
      <c r="D250" s="40"/>
      <c r="E250" s="10"/>
    </row>
    <row r="251" spans="1:5" x14ac:dyDescent="0.3">
      <c r="A251" s="9"/>
      <c r="B251" s="36"/>
      <c r="C251" s="37"/>
      <c r="D251" s="40"/>
      <c r="E251" s="10"/>
    </row>
    <row r="252" spans="1:5" x14ac:dyDescent="0.3">
      <c r="A252" s="9"/>
      <c r="B252" s="27"/>
      <c r="C252" s="24"/>
      <c r="D252" s="20"/>
      <c r="E252" s="10"/>
    </row>
    <row r="253" spans="1:5" x14ac:dyDescent="0.3">
      <c r="A253" s="9"/>
      <c r="B253" s="27"/>
      <c r="C253" s="24"/>
      <c r="D253" s="20"/>
      <c r="E253" s="10"/>
    </row>
    <row r="254" spans="1:5" x14ac:dyDescent="0.3">
      <c r="A254" s="9"/>
      <c r="B254" s="27"/>
      <c r="C254" s="24"/>
      <c r="D254" s="20"/>
      <c r="E254" s="10"/>
    </row>
    <row r="255" spans="1:5" x14ac:dyDescent="0.3">
      <c r="A255" s="9"/>
      <c r="B255" s="27"/>
      <c r="C255" s="24"/>
      <c r="D255" s="20"/>
      <c r="E255" s="10"/>
    </row>
    <row r="256" spans="1:5" x14ac:dyDescent="0.3">
      <c r="A256" s="9"/>
      <c r="B256" s="27"/>
      <c r="C256" s="24"/>
      <c r="D256" s="20"/>
      <c r="E256" s="10"/>
    </row>
    <row r="257" spans="1:5" x14ac:dyDescent="0.3">
      <c r="A257" s="9"/>
      <c r="B257" s="27"/>
      <c r="C257" s="24"/>
      <c r="D257" s="20"/>
      <c r="E257" s="10"/>
    </row>
    <row r="258" spans="1:5" x14ac:dyDescent="0.3">
      <c r="A258" s="9"/>
      <c r="B258" s="27"/>
      <c r="C258" s="24"/>
      <c r="D258" s="20"/>
      <c r="E258" s="10"/>
    </row>
    <row r="259" spans="1:5" x14ac:dyDescent="0.3">
      <c r="A259" s="11"/>
      <c r="B259" s="11"/>
      <c r="C259" s="11"/>
      <c r="D259" s="12"/>
      <c r="E259" s="13"/>
    </row>
    <row r="260" spans="1:5" x14ac:dyDescent="0.3">
      <c r="A260" s="38"/>
      <c r="B260" s="28"/>
      <c r="C260" s="29"/>
      <c r="D260" s="39"/>
      <c r="E260" s="10"/>
    </row>
    <row r="261" spans="1:5" x14ac:dyDescent="0.3">
      <c r="A261" s="38"/>
      <c r="B261" s="36"/>
      <c r="C261" s="37"/>
      <c r="D261" s="40"/>
      <c r="E261" s="10"/>
    </row>
    <row r="262" spans="1:5" x14ac:dyDescent="0.3">
      <c r="A262" s="38"/>
      <c r="B262" s="36"/>
      <c r="C262" s="37"/>
      <c r="D262" s="40"/>
      <c r="E262" s="10"/>
    </row>
    <row r="263" spans="1:5" x14ac:dyDescent="0.3">
      <c r="A263" s="38"/>
      <c r="B263" s="36"/>
      <c r="C263" s="37"/>
      <c r="D263" s="40"/>
      <c r="E263" s="10"/>
    </row>
    <row r="264" spans="1:5" x14ac:dyDescent="0.3">
      <c r="A264" s="11"/>
      <c r="B264" s="11"/>
      <c r="C264" s="11"/>
      <c r="D264" s="12"/>
      <c r="E264" s="13"/>
    </row>
    <row r="265" spans="1:5" x14ac:dyDescent="0.3">
      <c r="A265" s="9"/>
      <c r="B265" s="23"/>
      <c r="C265" s="24"/>
      <c r="D265" s="20"/>
      <c r="E265" s="13"/>
    </row>
    <row r="266" spans="1:5" x14ac:dyDescent="0.3">
      <c r="A266" s="9"/>
      <c r="B266" s="23"/>
      <c r="C266" s="24"/>
      <c r="D266" s="20"/>
      <c r="E266" s="13"/>
    </row>
    <row r="267" spans="1:5" x14ac:dyDescent="0.3">
      <c r="A267" s="9"/>
      <c r="B267" s="23"/>
      <c r="C267" s="24"/>
      <c r="D267" s="20"/>
      <c r="E267" s="13"/>
    </row>
    <row r="268" spans="1:5" x14ac:dyDescent="0.3">
      <c r="A268" s="9"/>
      <c r="B268" s="23"/>
      <c r="C268" s="24"/>
      <c r="D268" s="20"/>
      <c r="E268" s="13"/>
    </row>
    <row r="269" spans="1:5" x14ac:dyDescent="0.3">
      <c r="A269" s="9"/>
      <c r="B269" s="23"/>
      <c r="C269" s="24"/>
      <c r="D269" s="20"/>
      <c r="E269" s="13"/>
    </row>
    <row r="270" spans="1:5" x14ac:dyDescent="0.3">
      <c r="A270" s="9"/>
      <c r="B270" s="23"/>
      <c r="C270" s="24"/>
      <c r="D270" s="20"/>
      <c r="E270" s="13"/>
    </row>
    <row r="271" spans="1:5" x14ac:dyDescent="0.3">
      <c r="A271" s="9"/>
      <c r="B271" s="23"/>
      <c r="C271" s="24"/>
      <c r="D271" s="20"/>
      <c r="E271" s="13"/>
    </row>
    <row r="272" spans="1:5" x14ac:dyDescent="0.3">
      <c r="A272" s="9"/>
      <c r="B272" s="23"/>
      <c r="C272" s="24"/>
      <c r="D272" s="20"/>
      <c r="E272" s="13"/>
    </row>
    <row r="273" spans="1:5" x14ac:dyDescent="0.3">
      <c r="A273" s="9"/>
      <c r="B273" s="23"/>
      <c r="C273" s="24"/>
      <c r="D273" s="20"/>
      <c r="E273" s="13"/>
    </row>
    <row r="274" spans="1:5" x14ac:dyDescent="0.3">
      <c r="A274" s="11"/>
      <c r="B274" s="11"/>
      <c r="C274" s="11"/>
      <c r="D274" s="12"/>
      <c r="E274" s="13"/>
    </row>
    <row r="275" spans="1:5" ht="15" customHeight="1" x14ac:dyDescent="0.3">
      <c r="A275" s="9"/>
      <c r="B275" s="23"/>
      <c r="C275" s="24"/>
      <c r="D275" s="20"/>
      <c r="E275" s="13"/>
    </row>
    <row r="276" spans="1:5" ht="15" customHeight="1" x14ac:dyDescent="0.3">
      <c r="A276" s="9"/>
      <c r="B276" s="23"/>
      <c r="C276" s="24"/>
      <c r="D276" s="20"/>
      <c r="E276" s="13"/>
    </row>
    <row r="277" spans="1:5" ht="15" customHeight="1" x14ac:dyDescent="0.3">
      <c r="A277" s="9"/>
      <c r="B277" s="23"/>
      <c r="C277" s="24"/>
      <c r="D277" s="20"/>
      <c r="E277" s="13"/>
    </row>
    <row r="278" spans="1:5" x14ac:dyDescent="0.3">
      <c r="A278" s="11"/>
      <c r="B278" s="11"/>
      <c r="C278" s="11"/>
      <c r="D278" s="12"/>
      <c r="E278" s="13"/>
    </row>
    <row r="279" spans="1:5" x14ac:dyDescent="0.3">
      <c r="A279" s="9"/>
      <c r="B279" s="23"/>
      <c r="C279" s="24"/>
      <c r="D279" s="20"/>
      <c r="E279" s="13"/>
    </row>
    <row r="280" spans="1:5" x14ac:dyDescent="0.3">
      <c r="A280" s="9"/>
      <c r="B280" s="23"/>
      <c r="C280" s="24"/>
      <c r="D280" s="20"/>
      <c r="E280" s="13"/>
    </row>
    <row r="281" spans="1:5" x14ac:dyDescent="0.3">
      <c r="A281" s="9"/>
      <c r="B281" s="23"/>
      <c r="C281" s="24"/>
      <c r="D281" s="20"/>
      <c r="E281" s="13"/>
    </row>
    <row r="282" spans="1:5" hidden="1" x14ac:dyDescent="0.3">
      <c r="A282" s="9"/>
      <c r="B282" s="23"/>
      <c r="C282" s="24"/>
      <c r="D282" s="20"/>
      <c r="E282" s="13"/>
    </row>
    <row r="283" spans="1:5" hidden="1" x14ac:dyDescent="0.3">
      <c r="A283" s="9"/>
      <c r="B283" s="23"/>
      <c r="C283" s="24"/>
      <c r="D283" s="20"/>
      <c r="E283" s="13"/>
    </row>
    <row r="284" spans="1:5" hidden="1" x14ac:dyDescent="0.3">
      <c r="A284" s="9"/>
      <c r="B284" s="23"/>
      <c r="C284" s="24"/>
      <c r="D284" s="20"/>
      <c r="E284" s="13"/>
    </row>
    <row r="285" spans="1:5" x14ac:dyDescent="0.3">
      <c r="A285" s="11"/>
      <c r="B285" s="11"/>
      <c r="C285" s="11"/>
      <c r="D285" s="12"/>
      <c r="E285" s="15"/>
    </row>
    <row r="286" spans="1:5" x14ac:dyDescent="0.3">
      <c r="A286" s="14"/>
      <c r="B286" s="23"/>
      <c r="C286" s="24"/>
      <c r="D286" s="20"/>
      <c r="E286" s="10"/>
    </row>
    <row r="287" spans="1:5" x14ac:dyDescent="0.3">
      <c r="A287" s="14"/>
      <c r="B287" s="23"/>
      <c r="C287" s="24"/>
      <c r="D287" s="20"/>
      <c r="E287" s="10"/>
    </row>
    <row r="288" spans="1:5" x14ac:dyDescent="0.3">
      <c r="A288" s="14"/>
      <c r="B288" s="23"/>
      <c r="C288" s="24"/>
      <c r="D288" s="20"/>
      <c r="E288" s="10"/>
    </row>
    <row r="289" spans="1:5" x14ac:dyDescent="0.3">
      <c r="A289" s="14"/>
      <c r="B289" s="23"/>
      <c r="C289" s="24"/>
      <c r="D289" s="20"/>
      <c r="E289" s="10"/>
    </row>
    <row r="290" spans="1:5" x14ac:dyDescent="0.3">
      <c r="A290" s="14"/>
      <c r="B290" s="23"/>
      <c r="C290" s="24"/>
      <c r="D290" s="20"/>
      <c r="E290" s="10"/>
    </row>
    <row r="291" spans="1:5" x14ac:dyDescent="0.3">
      <c r="A291" s="14"/>
      <c r="B291" s="23"/>
      <c r="C291" s="24"/>
      <c r="D291" s="20"/>
      <c r="E291" s="10"/>
    </row>
    <row r="292" spans="1:5" ht="15.75" customHeight="1" x14ac:dyDescent="0.3">
      <c r="A292" s="14"/>
      <c r="B292" s="23"/>
      <c r="C292" s="24"/>
      <c r="D292" s="20"/>
      <c r="E292" s="10"/>
    </row>
    <row r="293" spans="1:5" ht="15.75" customHeight="1" x14ac:dyDescent="0.3">
      <c r="A293" s="14"/>
      <c r="B293" s="23"/>
      <c r="C293" s="24"/>
      <c r="D293" s="20"/>
      <c r="E293" s="10"/>
    </row>
    <row r="294" spans="1:5" hidden="1" x14ac:dyDescent="0.3">
      <c r="A294" s="14"/>
      <c r="B294" s="23"/>
      <c r="C294" s="24"/>
      <c r="D294" s="20"/>
      <c r="E294" s="10"/>
    </row>
    <row r="295" spans="1:5" hidden="1" x14ac:dyDescent="0.3">
      <c r="A295" s="14"/>
      <c r="B295" s="23"/>
      <c r="C295" s="24"/>
      <c r="D295" s="20"/>
      <c r="E295" s="10"/>
    </row>
    <row r="296" spans="1:5" hidden="1" x14ac:dyDescent="0.3">
      <c r="A296" s="14"/>
      <c r="B296" s="23"/>
      <c r="C296" s="24"/>
      <c r="D296" s="20"/>
      <c r="E296" s="10"/>
    </row>
    <row r="297" spans="1:5" hidden="1" x14ac:dyDescent="0.3">
      <c r="A297" s="14"/>
      <c r="B297" s="23"/>
      <c r="C297" s="24"/>
      <c r="D297" s="20"/>
      <c r="E297" s="10"/>
    </row>
    <row r="298" spans="1:5" hidden="1" x14ac:dyDescent="0.3">
      <c r="A298" s="14"/>
      <c r="B298" s="23"/>
      <c r="C298" s="24"/>
      <c r="D298" s="20"/>
      <c r="E298" s="10"/>
    </row>
    <row r="299" spans="1:5" hidden="1" x14ac:dyDescent="0.3">
      <c r="A299" s="14"/>
      <c r="B299" s="23"/>
      <c r="C299" s="24"/>
      <c r="D299" s="20"/>
      <c r="E299" s="10"/>
    </row>
    <row r="300" spans="1:5" hidden="1" x14ac:dyDescent="0.3">
      <c r="A300" s="14"/>
      <c r="B300" s="23"/>
      <c r="C300" s="24"/>
      <c r="D300" s="20"/>
      <c r="E300" s="10"/>
    </row>
    <row r="301" spans="1:5" x14ac:dyDescent="0.3">
      <c r="A301" s="11"/>
      <c r="B301" s="11"/>
      <c r="C301" s="11"/>
      <c r="D301" s="12"/>
      <c r="E301" s="13"/>
    </row>
    <row r="302" spans="1:5" x14ac:dyDescent="0.3">
      <c r="A302" s="14"/>
      <c r="B302" s="36"/>
      <c r="C302" s="37"/>
      <c r="D302" s="40"/>
      <c r="E302" s="13"/>
    </row>
    <row r="303" spans="1:5" x14ac:dyDescent="0.3">
      <c r="A303" s="14"/>
      <c r="B303" s="36"/>
      <c r="C303" s="37"/>
      <c r="D303" s="40"/>
      <c r="E303" s="13"/>
    </row>
    <row r="304" spans="1:5" x14ac:dyDescent="0.3">
      <c r="A304" s="14"/>
      <c r="B304" s="36"/>
      <c r="C304" s="37"/>
      <c r="D304" s="40"/>
      <c r="E304" s="13"/>
    </row>
    <row r="305" spans="1:5" x14ac:dyDescent="0.3">
      <c r="A305" s="14"/>
      <c r="B305" s="36"/>
      <c r="C305" s="37"/>
      <c r="D305" s="40"/>
      <c r="E305" s="13"/>
    </row>
    <row r="306" spans="1:5" x14ac:dyDescent="0.3">
      <c r="A306" s="14"/>
      <c r="B306" s="36"/>
      <c r="C306" s="37"/>
      <c r="D306" s="40"/>
      <c r="E306" s="13"/>
    </row>
    <row r="307" spans="1:5" x14ac:dyDescent="0.3">
      <c r="A307" s="14"/>
      <c r="B307" s="36"/>
      <c r="C307" s="37"/>
      <c r="D307" s="40"/>
      <c r="E307" s="13"/>
    </row>
    <row r="308" spans="1:5" x14ac:dyDescent="0.3">
      <c r="A308" s="14"/>
      <c r="B308" s="36"/>
      <c r="C308" s="37"/>
      <c r="D308" s="40"/>
      <c r="E308" s="10"/>
    </row>
    <row r="309" spans="1:5" x14ac:dyDescent="0.3">
      <c r="A309" s="14"/>
      <c r="B309" s="36"/>
      <c r="C309" s="37"/>
      <c r="D309" s="40"/>
      <c r="E309" s="10"/>
    </row>
    <row r="310" spans="1:5" x14ac:dyDescent="0.3">
      <c r="A310" s="14"/>
      <c r="B310" s="36"/>
      <c r="C310" s="37"/>
      <c r="D310" s="40"/>
      <c r="E310" s="10"/>
    </row>
    <row r="311" spans="1:5" x14ac:dyDescent="0.3">
      <c r="A311" s="14"/>
      <c r="B311" s="36"/>
      <c r="C311" s="37"/>
      <c r="D311" s="40"/>
      <c r="E311" s="10"/>
    </row>
    <row r="312" spans="1:5" x14ac:dyDescent="0.3">
      <c r="A312" s="14"/>
      <c r="B312" s="36"/>
      <c r="C312" s="37"/>
      <c r="D312" s="40"/>
      <c r="E312" s="10"/>
    </row>
    <row r="313" spans="1:5" x14ac:dyDescent="0.3">
      <c r="A313" s="14"/>
      <c r="B313" s="36"/>
      <c r="C313" s="37"/>
      <c r="D313" s="40"/>
      <c r="E313" s="10"/>
    </row>
    <row r="314" spans="1:5" x14ac:dyDescent="0.3">
      <c r="A314" s="14"/>
      <c r="B314" s="36"/>
      <c r="C314" s="37"/>
      <c r="D314" s="40"/>
      <c r="E314" s="10"/>
    </row>
    <row r="315" spans="1:5" x14ac:dyDescent="0.3">
      <c r="A315" s="11"/>
      <c r="B315" s="11"/>
      <c r="C315" s="11"/>
      <c r="D315" s="12"/>
      <c r="E315" s="15"/>
    </row>
    <row r="316" spans="1:5" x14ac:dyDescent="0.3">
      <c r="A316" s="14"/>
      <c r="B316" s="28"/>
      <c r="C316" s="29"/>
      <c r="D316" s="39"/>
      <c r="E316" s="10"/>
    </row>
    <row r="317" spans="1:5" x14ac:dyDescent="0.3">
      <c r="A317" s="14"/>
      <c r="B317" s="36"/>
      <c r="C317" s="37"/>
      <c r="D317" s="41"/>
      <c r="E317" s="10"/>
    </row>
    <row r="318" spans="1:5" ht="36" customHeight="1" x14ac:dyDescent="0.3">
      <c r="A318" s="14"/>
      <c r="B318" s="28"/>
      <c r="C318" s="29"/>
      <c r="D318" s="39"/>
      <c r="E318" s="10"/>
    </row>
    <row r="319" spans="1:5" ht="36" customHeight="1" x14ac:dyDescent="0.3">
      <c r="A319" s="14"/>
      <c r="B319" s="28"/>
      <c r="C319" s="29"/>
      <c r="D319" s="39"/>
      <c r="E319" s="10"/>
    </row>
    <row r="320" spans="1:5" ht="36" customHeight="1" x14ac:dyDescent="0.3">
      <c r="A320" s="14"/>
      <c r="B320" s="28"/>
      <c r="C320" s="29"/>
      <c r="D320" s="39"/>
      <c r="E320" s="10"/>
    </row>
    <row r="321" spans="1:5" ht="36" customHeight="1" x14ac:dyDescent="0.3">
      <c r="A321" s="14"/>
      <c r="B321" s="28"/>
      <c r="C321" s="29"/>
      <c r="D321" s="39"/>
      <c r="E321" s="10"/>
    </row>
    <row r="322" spans="1:5" ht="36" customHeight="1" x14ac:dyDescent="0.3">
      <c r="A322" s="14"/>
      <c r="B322" s="28"/>
      <c r="C322" s="29"/>
      <c r="D322" s="39"/>
      <c r="E322" s="10"/>
    </row>
    <row r="323" spans="1:5" ht="36" customHeight="1" x14ac:dyDescent="0.3">
      <c r="A323" s="14"/>
      <c r="B323" s="28"/>
      <c r="C323" s="29"/>
      <c r="D323" s="39"/>
      <c r="E323" s="13"/>
    </row>
    <row r="324" spans="1:5" x14ac:dyDescent="0.3">
      <c r="A324" s="14"/>
      <c r="B324" s="28"/>
      <c r="C324" s="29"/>
      <c r="D324" s="39"/>
      <c r="E324" s="10"/>
    </row>
    <row r="325" spans="1:5" x14ac:dyDescent="0.3">
      <c r="A325" s="14"/>
      <c r="B325" s="28"/>
      <c r="C325" s="29"/>
      <c r="D325" s="39"/>
      <c r="E325" s="10"/>
    </row>
    <row r="326" spans="1:5" s="46" customFormat="1" x14ac:dyDescent="0.3">
      <c r="A326" s="43"/>
      <c r="B326" s="44"/>
      <c r="C326" s="45"/>
      <c r="D326" s="33"/>
      <c r="E326" s="34"/>
    </row>
    <row r="327" spans="1:5" x14ac:dyDescent="0.3">
      <c r="A327" s="11"/>
      <c r="B327" s="11"/>
      <c r="C327" s="11"/>
      <c r="D327" s="12"/>
      <c r="E327" s="15"/>
    </row>
    <row r="328" spans="1:5" x14ac:dyDescent="0.3">
      <c r="A328" s="11"/>
      <c r="B328" s="11"/>
      <c r="C328" s="11"/>
      <c r="D328" s="12"/>
      <c r="E328" s="13"/>
    </row>
    <row r="329" spans="1:5" x14ac:dyDescent="0.3">
      <c r="A329" s="9"/>
      <c r="B329" s="36"/>
      <c r="C329" s="37"/>
      <c r="D329" s="40"/>
      <c r="E329" s="13"/>
    </row>
    <row r="330" spans="1:5" x14ac:dyDescent="0.3">
      <c r="A330" s="11"/>
      <c r="B330" s="11"/>
      <c r="C330" s="11"/>
      <c r="D330" s="12"/>
      <c r="E330" s="15"/>
    </row>
    <row r="331" spans="1:5" x14ac:dyDescent="0.3">
      <c r="A331" s="9"/>
      <c r="B331" s="23"/>
      <c r="C331" s="24"/>
      <c r="D331" s="20"/>
      <c r="E331" s="13"/>
    </row>
    <row r="332" spans="1:5" x14ac:dyDescent="0.3">
      <c r="A332" s="11"/>
      <c r="B332" s="11"/>
      <c r="C332" s="11"/>
      <c r="D332" s="12"/>
      <c r="E332" s="47"/>
    </row>
    <row r="333" spans="1:5" x14ac:dyDescent="0.3">
      <c r="A333" s="14"/>
      <c r="B333" s="23"/>
      <c r="C333" s="24"/>
      <c r="D333" s="20"/>
      <c r="E333" s="13"/>
    </row>
    <row r="334" spans="1:5" x14ac:dyDescent="0.3">
      <c r="A334" s="14"/>
      <c r="B334" s="23"/>
      <c r="C334" s="24"/>
      <c r="D334" s="20"/>
      <c r="E334" s="13"/>
    </row>
    <row r="335" spans="1:5" x14ac:dyDescent="0.3">
      <c r="A335" s="14"/>
      <c r="B335" s="23"/>
      <c r="C335" s="24"/>
      <c r="D335" s="20"/>
      <c r="E335" s="13"/>
    </row>
    <row r="336" spans="1:5" x14ac:dyDescent="0.3">
      <c r="A336" s="14"/>
      <c r="B336" s="23"/>
      <c r="C336" s="24"/>
      <c r="D336" s="20"/>
      <c r="E336" s="13"/>
    </row>
    <row r="337" spans="1:5" x14ac:dyDescent="0.3">
      <c r="A337" s="14"/>
      <c r="B337" s="23"/>
      <c r="C337" s="24"/>
      <c r="D337" s="20"/>
      <c r="E337" s="13"/>
    </row>
    <row r="338" spans="1:5" x14ac:dyDescent="0.3">
      <c r="A338" s="14"/>
      <c r="B338" s="23"/>
      <c r="C338" s="24"/>
      <c r="D338" s="20"/>
      <c r="E338" s="13"/>
    </row>
    <row r="339" spans="1:5" x14ac:dyDescent="0.3">
      <c r="A339" s="11"/>
      <c r="B339" s="11"/>
      <c r="C339" s="11"/>
      <c r="D339" s="12"/>
      <c r="E339" s="47"/>
    </row>
    <row r="340" spans="1:5" x14ac:dyDescent="0.3">
      <c r="A340" s="9"/>
      <c r="B340" s="23"/>
      <c r="C340" s="24"/>
      <c r="D340" s="20"/>
      <c r="E340" s="13"/>
    </row>
    <row r="341" spans="1:5" x14ac:dyDescent="0.3">
      <c r="A341" s="9"/>
      <c r="B341" s="23"/>
      <c r="C341" s="24"/>
      <c r="D341" s="20"/>
      <c r="E341" s="13"/>
    </row>
    <row r="342" spans="1:5" x14ac:dyDescent="0.3">
      <c r="A342" s="9"/>
      <c r="B342" s="23"/>
      <c r="C342" s="24"/>
      <c r="D342" s="20"/>
      <c r="E342" s="13"/>
    </row>
    <row r="343" spans="1:5" x14ac:dyDescent="0.3">
      <c r="A343" s="9"/>
      <c r="B343" s="23"/>
      <c r="C343" s="24"/>
      <c r="D343" s="20"/>
      <c r="E343" s="13"/>
    </row>
    <row r="344" spans="1:5" x14ac:dyDescent="0.3">
      <c r="A344" s="9"/>
      <c r="B344" s="23"/>
      <c r="C344" s="24"/>
      <c r="D344" s="20"/>
      <c r="E344" s="13"/>
    </row>
    <row r="345" spans="1:5" x14ac:dyDescent="0.3">
      <c r="A345" s="9"/>
      <c r="B345" s="23"/>
      <c r="C345" s="24"/>
      <c r="D345" s="20"/>
      <c r="E345" s="13"/>
    </row>
    <row r="346" spans="1:5" x14ac:dyDescent="0.3">
      <c r="A346" s="9"/>
      <c r="B346" s="23"/>
      <c r="C346" s="24"/>
      <c r="D346" s="20"/>
      <c r="E346" s="13"/>
    </row>
    <row r="347" spans="1:5" x14ac:dyDescent="0.3">
      <c r="A347" s="9"/>
      <c r="B347" s="23"/>
      <c r="C347" s="24"/>
      <c r="D347" s="20"/>
      <c r="E347" s="13"/>
    </row>
    <row r="348" spans="1:5" x14ac:dyDescent="0.3">
      <c r="A348" s="9"/>
      <c r="B348" s="23"/>
      <c r="C348" s="24"/>
      <c r="D348" s="20"/>
      <c r="E348" s="13"/>
    </row>
    <row r="349" spans="1:5" x14ac:dyDescent="0.3">
      <c r="A349" s="9"/>
      <c r="B349" s="23"/>
      <c r="C349" s="24"/>
      <c r="D349" s="20"/>
      <c r="E349" s="13"/>
    </row>
    <row r="350" spans="1:5" x14ac:dyDescent="0.3">
      <c r="A350" s="9"/>
      <c r="B350" s="23"/>
      <c r="C350" s="24"/>
      <c r="D350" s="20"/>
      <c r="E350" s="13"/>
    </row>
    <row r="351" spans="1:5" x14ac:dyDescent="0.3">
      <c r="A351" s="9"/>
      <c r="B351" s="23"/>
      <c r="C351" s="24"/>
      <c r="D351" s="20"/>
      <c r="E351" s="13"/>
    </row>
    <row r="352" spans="1:5" x14ac:dyDescent="0.3">
      <c r="A352" s="9"/>
      <c r="B352" s="23"/>
      <c r="C352" s="24"/>
      <c r="D352" s="20"/>
      <c r="E352" s="13"/>
    </row>
    <row r="353" spans="1:5" x14ac:dyDescent="0.3">
      <c r="A353" s="9"/>
      <c r="B353" s="23"/>
      <c r="C353" s="24"/>
      <c r="D353" s="20"/>
      <c r="E353" s="13"/>
    </row>
    <row r="354" spans="1:5" x14ac:dyDescent="0.3">
      <c r="A354" s="9"/>
      <c r="B354" s="23"/>
      <c r="C354" s="24"/>
      <c r="D354" s="20"/>
      <c r="E354" s="13"/>
    </row>
    <row r="355" spans="1:5" x14ac:dyDescent="0.3">
      <c r="A355" s="9"/>
      <c r="B355" s="23"/>
      <c r="C355" s="24"/>
      <c r="D355" s="20"/>
      <c r="E355" s="13"/>
    </row>
    <row r="356" spans="1:5" x14ac:dyDescent="0.3">
      <c r="A356" s="9"/>
      <c r="B356" s="23"/>
      <c r="C356" s="24"/>
      <c r="D356" s="20"/>
      <c r="E356" s="13"/>
    </row>
    <row r="357" spans="1:5" x14ac:dyDescent="0.3">
      <c r="A357" s="9"/>
      <c r="B357" s="23"/>
      <c r="C357" s="24"/>
      <c r="D357" s="20"/>
      <c r="E357" s="13"/>
    </row>
    <row r="358" spans="1:5" x14ac:dyDescent="0.3">
      <c r="A358" s="9"/>
      <c r="B358" s="23"/>
      <c r="C358" s="24"/>
      <c r="D358" s="20"/>
      <c r="E358" s="13"/>
    </row>
    <row r="359" spans="1:5" x14ac:dyDescent="0.3">
      <c r="A359" s="9"/>
      <c r="B359" s="23"/>
      <c r="C359" s="24"/>
      <c r="D359" s="20"/>
      <c r="E359" s="13"/>
    </row>
    <row r="360" spans="1:5" x14ac:dyDescent="0.3">
      <c r="A360" s="9"/>
      <c r="B360" s="48"/>
      <c r="C360" s="49"/>
      <c r="D360" s="50"/>
      <c r="E360" s="34"/>
    </row>
    <row r="361" spans="1:5" x14ac:dyDescent="0.3">
      <c r="A361" s="11"/>
      <c r="B361" s="11"/>
      <c r="C361" s="11"/>
      <c r="D361" s="12"/>
      <c r="E361" s="15"/>
    </row>
    <row r="362" spans="1:5" ht="15" customHeight="1" x14ac:dyDescent="0.3">
      <c r="A362" s="11"/>
      <c r="B362" s="11"/>
      <c r="C362" s="11"/>
      <c r="D362" s="12"/>
      <c r="E362" s="13"/>
    </row>
    <row r="363" spans="1:5" hidden="1" x14ac:dyDescent="0.3">
      <c r="A363" s="9"/>
      <c r="B363" s="23"/>
      <c r="C363" s="24"/>
      <c r="D363" s="20"/>
      <c r="E363" s="13"/>
    </row>
    <row r="364" spans="1:5" hidden="1" x14ac:dyDescent="0.3">
      <c r="A364" s="9"/>
      <c r="B364" s="23"/>
      <c r="C364" s="24"/>
      <c r="D364" s="20"/>
      <c r="E364" s="13"/>
    </row>
    <row r="365" spans="1:5" hidden="1" x14ac:dyDescent="0.3">
      <c r="A365" s="11"/>
      <c r="B365" s="11"/>
      <c r="C365" s="11"/>
      <c r="D365" s="12"/>
      <c r="E365" s="15"/>
    </row>
    <row r="366" spans="1:5" hidden="1" x14ac:dyDescent="0.3">
      <c r="A366" s="14"/>
      <c r="C366" s="51"/>
      <c r="E366" s="13"/>
    </row>
    <row r="367" spans="1:5" hidden="1" x14ac:dyDescent="0.3">
      <c r="A367" s="11"/>
      <c r="B367" s="11"/>
      <c r="C367" s="11"/>
      <c r="D367" s="12"/>
      <c r="E367" s="15"/>
    </row>
    <row r="368" spans="1:5" hidden="1" x14ac:dyDescent="0.3">
      <c r="A368" s="9"/>
      <c r="B368" s="23"/>
      <c r="C368" s="24"/>
      <c r="D368" s="20"/>
      <c r="E368" s="13"/>
    </row>
    <row r="369" spans="1:5" hidden="1" x14ac:dyDescent="0.3">
      <c r="A369" s="11"/>
      <c r="B369" s="11"/>
      <c r="C369" s="11"/>
      <c r="D369" s="12"/>
      <c r="E369" s="15"/>
    </row>
    <row r="370" spans="1:5" hidden="1" x14ac:dyDescent="0.3">
      <c r="A370" s="9"/>
      <c r="B370" s="23"/>
      <c r="C370" s="24"/>
      <c r="D370" s="20"/>
      <c r="E370" s="13"/>
    </row>
    <row r="371" spans="1:5" hidden="1" x14ac:dyDescent="0.3">
      <c r="A371" s="11"/>
      <c r="B371" s="11"/>
      <c r="C371" s="11"/>
      <c r="D371" s="12"/>
      <c r="E371" s="13"/>
    </row>
    <row r="372" spans="1:5" hidden="1" x14ac:dyDescent="0.3">
      <c r="A372" s="9"/>
      <c r="B372" s="23"/>
      <c r="C372" s="24"/>
      <c r="D372" s="20"/>
      <c r="E372" s="13"/>
    </row>
    <row r="373" spans="1:5" hidden="1" x14ac:dyDescent="0.3">
      <c r="A373" s="11"/>
      <c r="B373" s="11"/>
      <c r="C373" s="11"/>
      <c r="D373" s="12"/>
      <c r="E373" s="15"/>
    </row>
    <row r="374" spans="1:5" x14ac:dyDescent="0.3">
      <c r="A374" s="9"/>
      <c r="B374" s="19"/>
      <c r="C374" s="37"/>
      <c r="D374" s="20"/>
      <c r="E374" s="21"/>
    </row>
    <row r="375" spans="1:5" x14ac:dyDescent="0.3">
      <c r="A375" s="9"/>
      <c r="B375" s="19"/>
      <c r="C375" s="37"/>
      <c r="D375" s="20"/>
      <c r="E375" s="21"/>
    </row>
    <row r="376" spans="1:5" x14ac:dyDescent="0.3">
      <c r="A376" s="9"/>
      <c r="B376" s="19"/>
      <c r="C376" s="37"/>
      <c r="D376" s="20"/>
      <c r="E376" s="21"/>
    </row>
    <row r="377" spans="1:5" x14ac:dyDescent="0.3">
      <c r="A377" s="9"/>
      <c r="B377" s="19"/>
      <c r="C377" s="37"/>
      <c r="D377" s="20"/>
      <c r="E377" s="34"/>
    </row>
    <row r="378" spans="1:5" x14ac:dyDescent="0.3">
      <c r="A378" s="11"/>
      <c r="B378" s="11"/>
      <c r="C378" s="11"/>
      <c r="D378" s="12"/>
      <c r="E378" s="15"/>
    </row>
    <row r="379" spans="1:5" x14ac:dyDescent="0.3">
      <c r="A379" s="11"/>
      <c r="B379" s="11"/>
      <c r="C379" s="11"/>
      <c r="D379" s="12"/>
      <c r="E379" s="15"/>
    </row>
    <row r="380" spans="1:5" x14ac:dyDescent="0.3">
      <c r="A380" s="11"/>
      <c r="B380" s="11"/>
      <c r="C380" s="11"/>
      <c r="D380" s="12"/>
      <c r="E380" s="15"/>
    </row>
    <row r="381" spans="1:5" x14ac:dyDescent="0.3">
      <c r="A381" s="16"/>
      <c r="B381" s="16"/>
      <c r="C381" s="16"/>
      <c r="D381" s="2"/>
      <c r="E381" s="17"/>
    </row>
    <row r="382" spans="1:5" x14ac:dyDescent="0.3">
      <c r="E382" s="26"/>
    </row>
    <row r="383" spans="1:5" x14ac:dyDescent="0.3">
      <c r="E383" s="26"/>
    </row>
    <row r="384" spans="1:5" x14ac:dyDescent="0.3">
      <c r="E384" s="26"/>
    </row>
    <row r="385" spans="5:5" x14ac:dyDescent="0.3">
      <c r="E385" s="26"/>
    </row>
    <row r="386" spans="5:5" x14ac:dyDescent="0.3">
      <c r="E386" s="26"/>
    </row>
    <row r="387" spans="5:5" x14ac:dyDescent="0.3">
      <c r="E387" s="26"/>
    </row>
    <row r="388" spans="5:5" x14ac:dyDescent="0.3">
      <c r="E388" s="26"/>
    </row>
    <row r="390" spans="5:5" x14ac:dyDescent="0.3">
      <c r="E390" s="26"/>
    </row>
    <row r="391" spans="5:5" x14ac:dyDescent="0.3">
      <c r="E391" s="26"/>
    </row>
    <row r="392" spans="5:5" x14ac:dyDescent="0.3">
      <c r="E392" s="26"/>
    </row>
    <row r="393" spans="5:5" x14ac:dyDescent="0.3">
      <c r="E393" s="26"/>
    </row>
    <row r="394" spans="5:5" x14ac:dyDescent="0.3">
      <c r="E394" s="26"/>
    </row>
    <row r="395" spans="5:5" x14ac:dyDescent="0.3">
      <c r="E395" s="26"/>
    </row>
    <row r="396" spans="5:5" x14ac:dyDescent="0.3">
      <c r="E396" s="26"/>
    </row>
    <row r="397" spans="5:5" x14ac:dyDescent="0.3">
      <c r="E397" s="26"/>
    </row>
    <row r="398" spans="5:5" x14ac:dyDescent="0.3">
      <c r="E398" s="26"/>
    </row>
    <row r="399" spans="5:5" x14ac:dyDescent="0.3">
      <c r="E399" s="26"/>
    </row>
    <row r="400" spans="5:5" x14ac:dyDescent="0.3">
      <c r="E400" s="26"/>
    </row>
    <row r="401" spans="5:5" x14ac:dyDescent="0.3">
      <c r="E401" s="26"/>
    </row>
    <row r="402" spans="5:5" x14ac:dyDescent="0.3">
      <c r="E402" s="26"/>
    </row>
    <row r="403" spans="5:5" x14ac:dyDescent="0.3">
      <c r="E403" s="26"/>
    </row>
    <row r="404" spans="5:5" x14ac:dyDescent="0.3">
      <c r="E404" s="26"/>
    </row>
    <row r="405" spans="5:5" x14ac:dyDescent="0.3">
      <c r="E405" s="26"/>
    </row>
    <row r="406" spans="5:5" x14ac:dyDescent="0.3">
      <c r="E406" s="26"/>
    </row>
    <row r="407" spans="5:5" x14ac:dyDescent="0.3">
      <c r="E407" s="26"/>
    </row>
    <row r="408" spans="5:5" x14ac:dyDescent="0.3">
      <c r="E408" s="26"/>
    </row>
    <row r="409" spans="5:5" x14ac:dyDescent="0.3">
      <c r="E409" s="26"/>
    </row>
    <row r="410" spans="5:5" x14ac:dyDescent="0.3">
      <c r="E410" s="26"/>
    </row>
    <row r="411" spans="5:5" x14ac:dyDescent="0.3">
      <c r="E411" s="26"/>
    </row>
    <row r="412" spans="5:5" x14ac:dyDescent="0.3">
      <c r="E412" s="26"/>
    </row>
    <row r="413" spans="5:5" x14ac:dyDescent="0.3">
      <c r="E413" s="26"/>
    </row>
    <row r="414" spans="5:5" x14ac:dyDescent="0.3">
      <c r="E414" s="26"/>
    </row>
  </sheetData>
  <mergeCells count="1">
    <mergeCell ref="A197:E19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ALIN. 58.34.01</vt:lpstr>
      <vt:lpstr>ART 59.17</vt:lpstr>
      <vt:lpstr>Alin 55.02.01 COTIZATII INT LE</vt:lpstr>
      <vt:lpstr>DEC 61.08 FONDURI NERAMB</vt:lpstr>
      <vt:lpstr> TITLUL VI TRANSF DEC</vt:lpstr>
      <vt:lpstr>DEC  VP TITLUL II </vt:lpstr>
      <vt:lpstr>TITLUL 71 DEC </vt:lpstr>
      <vt:lpstr>DEC TITLUL 58 SURSA A </vt:lpstr>
      <vt:lpstr>DEC ART.59.40</vt:lpstr>
      <vt:lpstr>DEC  TITLUL II</vt:lpstr>
      <vt:lpstr>DEC  titlul I</vt:lpstr>
      <vt:lpstr>DIPFIE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2021-01-15T12:01:24Z</dcterms:modified>
</cp:coreProperties>
</file>