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defaultThemeVersion="124226"/>
  <xr:revisionPtr revIDLastSave="0" documentId="13_ncr:1_{0F6EEB43-9AE8-4BAC-A675-983CD4E2057C}" xr6:coauthVersionLast="36" xr6:coauthVersionMax="36" xr10:uidLastSave="{00000000-0000-0000-0000-000000000000}"/>
  <bookViews>
    <workbookView xWindow="240" yWindow="105" windowWidth="14805" windowHeight="8010" tabRatio="900" firstSheet="2" activeTab="9" xr2:uid="{00000000-000D-0000-FFFF-FFFF00000000}"/>
  </bookViews>
  <sheets>
    <sheet name="TITLUL I NOIEMBRIE 2020" sheetId="11" r:id="rId1"/>
    <sheet name="titlul  2 noiembie  2020" sheetId="3" r:id="rId2"/>
    <sheet name="59.40 NOIEMBRIE" sheetId="4" r:id="rId3"/>
    <sheet name="TRANSFERURI NOIEMBRIE 2020" sheetId="7" r:id="rId4"/>
    <sheet name="ACTIVE NEFINANCIARE CAP.61.01" sheetId="6" r:id="rId5"/>
    <sheet name="proiecte TITLUL 58 SURSA A" sheetId="5" r:id="rId6"/>
    <sheet name="proiecte TITLUL 58 SURSA D" sheetId="8" r:id="rId7"/>
    <sheet name="proiecte TITLUL 56 SURSA A" sheetId="9" r:id="rId8"/>
    <sheet name="proiecte anexa 25 sursa D" sheetId="10" r:id="rId9"/>
    <sheet name="difie noiembrie 2020" sheetId="12" r:id="rId10"/>
  </sheets>
  <definedNames>
    <definedName name="_xlnm._FilterDatabase" localSheetId="1" hidden="1">'titlul  2 noiembie  2020'!$A$6:$H$48</definedName>
    <definedName name="_xlnm._FilterDatabase" localSheetId="3" hidden="1">'TRANSFERURI NOIEMBRIE 2020'!$A$1:$G$27</definedName>
    <definedName name="_xlnm.Print_Area" localSheetId="1">'titlul  2 noiembie  2020'!$A$1:$F$6</definedName>
  </definedNames>
  <calcPr calcId="191029"/>
</workbook>
</file>

<file path=xl/calcChain.xml><?xml version="1.0" encoding="utf-8"?>
<calcChain xmlns="http://schemas.openxmlformats.org/spreadsheetml/2006/main">
  <c r="F32" i="12" l="1"/>
  <c r="F22" i="12"/>
  <c r="F34" i="12" s="1"/>
  <c r="D157" i="11" l="1"/>
  <c r="D154" i="11"/>
  <c r="D152" i="11"/>
  <c r="D150" i="11"/>
  <c r="D148" i="11"/>
  <c r="D146" i="11"/>
  <c r="D158" i="11" s="1"/>
  <c r="D143" i="11"/>
  <c r="D126" i="11"/>
  <c r="D114" i="11"/>
  <c r="D144" i="11" s="1"/>
  <c r="D112" i="11"/>
  <c r="D109" i="11"/>
  <c r="D86" i="11"/>
  <c r="D76" i="11"/>
  <c r="D58" i="11"/>
  <c r="D54" i="11"/>
  <c r="D50" i="11"/>
  <c r="D42" i="11"/>
  <c r="D37" i="11"/>
  <c r="D28" i="11"/>
  <c r="D18" i="11"/>
  <c r="D110" i="11" s="1"/>
  <c r="D159" i="11" l="1"/>
  <c r="E138" i="5" l="1"/>
  <c r="E11" i="10"/>
  <c r="E50" i="8"/>
  <c r="F22" i="7" l="1"/>
  <c r="A9" i="7"/>
  <c r="F11" i="6" l="1"/>
  <c r="F76" i="3" l="1"/>
  <c r="F8" i="4" l="1"/>
  <c r="A10" i="7"/>
  <c r="A11" i="7"/>
  <c r="A12" i="7"/>
  <c r="A13" i="7"/>
  <c r="A14" i="7" s="1"/>
  <c r="A15" i="7" s="1"/>
  <c r="A16" i="7" s="1"/>
  <c r="A17" i="7" s="1"/>
  <c r="A18" i="7" s="1"/>
  <c r="A19" i="7" s="1"/>
  <c r="A20" i="7" s="1"/>
  <c r="A21" i="7" s="1"/>
</calcChain>
</file>

<file path=xl/sharedStrings.xml><?xml version="1.0" encoding="utf-8"?>
<sst xmlns="http://schemas.openxmlformats.org/spreadsheetml/2006/main" count="981" uniqueCount="461">
  <si>
    <t xml:space="preserve">MINISTERUL JUSTITEI - Aparat propriu </t>
  </si>
  <si>
    <t>CAPITOLUL 61.01- Ordine publica si siguranta nationala</t>
  </si>
  <si>
    <t>FURNIZOR/BENEFICIAR</t>
  </si>
  <si>
    <t>TITLUL 20 BUNURI SI SERVICII</t>
  </si>
  <si>
    <t xml:space="preserve">Nr Crt. </t>
  </si>
  <si>
    <t xml:space="preserve">ORDIN DE PLATA /CEC /FOAIE DE VARSAMÂNT </t>
  </si>
  <si>
    <t xml:space="preserve">FACTURA  </t>
  </si>
  <si>
    <t xml:space="preserve">Suma </t>
  </si>
  <si>
    <t>Data act</t>
  </si>
  <si>
    <t xml:space="preserve">BUGETUL DE STAT </t>
  </si>
  <si>
    <t>MINISTERUL JUSTITIEI</t>
  </si>
  <si>
    <t>REPREZENTANT MJ</t>
  </si>
  <si>
    <t>CAPITOLUL 61.01 ,,ORDINE PUBLICA SI SIGURANTA NATIONALA"</t>
  </si>
  <si>
    <t>TITLUL 58 ,,PROIECTE CU FINANTARE DIN FONDURI EXTERNE NERAMBURSABILE (FEN)"</t>
  </si>
  <si>
    <t>SURSA A</t>
  </si>
  <si>
    <t>Document</t>
  </si>
  <si>
    <t>Data</t>
  </si>
  <si>
    <t>Explicatii</t>
  </si>
  <si>
    <t>Furnizor/Beneficiar suma</t>
  </si>
  <si>
    <t>Suma (lei)</t>
  </si>
  <si>
    <t>BUGET ASIG.SOCIALE DE STAT SI FD.SPEC.</t>
  </si>
  <si>
    <t>01-30.11.2020</t>
  </si>
  <si>
    <t>Perioada 01-30.11.2020</t>
  </si>
  <si>
    <t>Total Noiembrie 2020</t>
  </si>
  <si>
    <t>REPREZENTANT Mj</t>
  </si>
  <si>
    <t>SEJ BEIUSAN</t>
  </si>
  <si>
    <t>MONITORUL OFICIAL</t>
  </si>
  <si>
    <t>AMT POINT GARAGE</t>
  </si>
  <si>
    <t>PLATA CHELTUIELI DE FOTOCOPIERE DOSAR DE EXECUTARE 398/2019, DOSAR DE INSTANTA NR.12045/55/2020</t>
  </si>
  <si>
    <t xml:space="preserve">SERVICIUL DE TELECOMUNICATII SPECIALE </t>
  </si>
  <si>
    <t>PLATA SERVICII DE  COMUNICATII   BUCLA LOCALA PERIOADA SEPTEMBRIE 2020</t>
  </si>
  <si>
    <t>PLATA  RAPORT PERIODIC DE ACTIVITATE AFERENT ANULUI 2019</t>
  </si>
  <si>
    <t>DHL INTERNATIONAL</t>
  </si>
  <si>
    <t>INCOLOR ART</t>
  </si>
  <si>
    <t>PIRCALAB ADRIANA</t>
  </si>
  <si>
    <t>PLATA  C/VAL  SERVICII CURIER RAPID, PERIOADA 16/20/21.10.2020</t>
  </si>
  <si>
    <t>PLATA SERVICII FURNIZARE ON LINE PRODUS INFORMATIC AUTENTIC-MONITOR,PARTEA I, III, IV, VI , PERIOADA SEPTEMBRIE 2020</t>
  </si>
  <si>
    <t>PLATA SERVICII REPARATIE  AUTO LUNA OCTOMBRIE 2020</t>
  </si>
  <si>
    <t>INES GROUP</t>
  </si>
  <si>
    <t>ASCENSORUL SA</t>
  </si>
  <si>
    <t>PLATA TRADUCERI AUTORIZATE LIMBA ENGLEZA IN/DIN LIMBA ROMANA</t>
  </si>
  <si>
    <t>PLATA TRADUCERI  DIN LIMBA ENGLEZA IN/DIN LIMBA ROMANA</t>
  </si>
  <si>
    <t>STELANO STAR</t>
  </si>
  <si>
    <t xml:space="preserve">PLATA SERVICII TELEVIZIUNE DIGITALA (IPVT) PERIOADA 21.10-20.11.2020  </t>
  </si>
  <si>
    <t>PLATA SERVICII INTRETINERE 5 ASCENSOARE LUNA  OCTOMBRIE  2020</t>
  </si>
  <si>
    <t>GILMAR</t>
  </si>
  <si>
    <t>GYN CONS METALMOB</t>
  </si>
  <si>
    <t>PLATA  SERVICII INTRETINERE /REPARATII ECHIPAMENT CAMERA SERVERELOR LUNA  OCTOMBRIE 2020</t>
  </si>
  <si>
    <t>PLATA SUPRAVEGHERE A 5 INSTALATII DE RIDICAT DIN DOMENIUL ISCIR  LUNA OCTOMBRIE 2020</t>
  </si>
  <si>
    <t>PLATA  SERVCII SPALARE AUTO (EXTERIOR-INTERIOR)PENTRU 20 AUTO LUNA OCTOMBRIE 2020</t>
  </si>
  <si>
    <t>COMPANIA NATIONALA POSTA ROMANA</t>
  </si>
  <si>
    <t>PLATA ROVIGNETE  PENTRU 1 AUTOTURISM PENTRU UN AN</t>
  </si>
  <si>
    <t>BANCA COMERCIALA ROMANA</t>
  </si>
  <si>
    <t>ALIMENTARE CONT PENTRU COMISION BANCAR ALTE CHELTUIELI UTILITATI  LOCUINTA HAGA  PENTRU MEMBRU NATIONAL LA EUROJUST,  PERIOADA 15.09-15.10 2020</t>
  </si>
  <si>
    <t xml:space="preserve">MINISTERUL FINANTELOR PUBLICE </t>
  </si>
  <si>
    <t>CONNEXIAL</t>
  </si>
  <si>
    <t>PLATA PUBLICARE IN MO PI ORDIN NR.3980/C/13.10.2020  MOF 972/2020</t>
  </si>
  <si>
    <t>EKOMAX INTERNATIONAL</t>
  </si>
  <si>
    <t>PLATA ACHIZITIONAT MATERIALE DE CURATENIE</t>
  </si>
  <si>
    <t>PLATA  ACHIZITIONAT DEZINFECTANTI</t>
  </si>
  <si>
    <t>VODAFONE</t>
  </si>
  <si>
    <t>PLATA  SERVICII  TELEFONIE FIXA PERIOADA  OCTOMBRIE  2020</t>
  </si>
  <si>
    <t>PLATA  DECONT PROTOCOL LUNA OCTOMBRIE 2020</t>
  </si>
  <si>
    <t>CARREFOUR ROMANIA</t>
  </si>
  <si>
    <t>PLATA DECONT PROTOCOL  LUNA  NOIEMBRIE 2020</t>
  </si>
  <si>
    <t>INCASAT DE LA  DIRECTIA NATIONALA DE PROBATIUNE  C/VAL  CONSUM COTE PARTI , SERVICII RSTVI SI  ÎNTRETINERE LIFTURI, SALARII MUNCITORI  PARTI COMUNE, PERIOADA  IULIE-AUGUST 2020</t>
  </si>
  <si>
    <t>INCASAT DE LA  DIRECTIA NATIONALA DE PROBATIUNE  C/VAL  CONSUM COTE PARTI, TAXA MUNICIPALA APA UZATA, PERIOADA  IULIE-SEPTEMBRIE 2020</t>
  </si>
  <si>
    <t>INCASAT DE LA  INSTITUTUL NATIONAL DE CERCETARE-DEZVOLTARE IN CONSTRUCTII C/VAL INTRETINERE LIFTURI SI SERVICII RVST,  PERIOADA  AUGUST 2020</t>
  </si>
  <si>
    <t>INCASAT DE LA INSTITUTUL NATIONAL DE CERCETARE-DEZVOLTARE IN CONSTRUCTII C/VAL PIESE DE SCHIMB LUNA  AUGUST  2020</t>
  </si>
  <si>
    <t>INCASAT DE LA  INSTITUTUL NATIONAL DE CERCETARE-DEZVOLTARE IN CONSTRUCTII   C/VAL SALUBRITATE LUNA  AUGUST 2020</t>
  </si>
  <si>
    <t xml:space="preserve">INCASAT DE LA  DIRECTIA NATIONALA DE PROBATIUNE  C/VAL  CONSUM COTE PARTI , DISTRIBUTIE APA +COLECTARE DESEURI,  PERIOADA IULIE-AUGUST  2020  </t>
  </si>
  <si>
    <t>INCASAT DE LA  DIRECTIA NATIONALA DE PROBATIUNE  C/VAL COTE PARTI CHELTUIELI COMUNE CONSUM ENERGIE TERMICA  SI TERMICA,  PERIOADA IULIE -AUGUST 2020</t>
  </si>
  <si>
    <t>INDACO SYSTEMS</t>
  </si>
  <si>
    <t>PLATA SERVICII ACTUALIZARE PROGRAM LEGISLATIV INDACO, LUNA OCTOMBRIE 2020</t>
  </si>
  <si>
    <t xml:space="preserve">PLATA SERVICII FRANCARE TRIMITERI CORESPONDENTA 01-30.10.2020 </t>
  </si>
  <si>
    <t xml:space="preserve">ADMINISTRATIA PATRIMONIULUI PROTOCOLULUI DE STAT </t>
  </si>
  <si>
    <t xml:space="preserve">AMT POINT GARAGE </t>
  </si>
  <si>
    <t>FABI TOTAL GRUP</t>
  </si>
  <si>
    <t>PLATA SERVICII REPARATIE AUTO LUNA NOIEMBRIE 2020</t>
  </si>
  <si>
    <t>PLATA SERVICII DEZINFECTIE SEDIU MJ, IN DATA DE 30.10.2020</t>
  </si>
  <si>
    <t>PLATA COTE PARTI INTRETINERE  LUNA SEPTEMBRIE  2020</t>
  </si>
  <si>
    <t>PLATA SERVICII INTRETINERE/MENTENANATA RETEA TELEFONICA DE INTERIOR /APARATE TELEFONICE SI FAXURI LUNA  OCTOMBRIE 2020</t>
  </si>
  <si>
    <t>PLATA CONSUM ENERGIE ELECTRICA, PERIOADA 06.08-05.09.2020, PENTRU LOCUINTA PERSONAL CU FUNCTIE DE DEMNITATE PUBLICA LUNA OCTOMBRIE 2020</t>
  </si>
  <si>
    <t>PREMIUM ANVELOPE SERVICE-ROTI</t>
  </si>
  <si>
    <t>PLATA SERVICII SCHIMB ANVELOPE DE VARA CU CELE DE IARNA PENTRU AUTOVEHICULE DIN PARCUL MJ</t>
  </si>
  <si>
    <t>RCS&amp;RDS</t>
  </si>
  <si>
    <t>PLATA ABONAMENT RECEPTOR PENTRU PACHET COMPLET DE PROGRAME TV, LUNA NOIEMBRIE 2020</t>
  </si>
  <si>
    <t>ECOGREEN CONSTRUCT</t>
  </si>
  <si>
    <t>ROMPERTROL DOWNSTREAM</t>
  </si>
  <si>
    <t>PLATA ALIMENTARE CARBURANTI PE BAZA DE CARDURI, LUNA OCTOMBRIE 2020</t>
  </si>
  <si>
    <t>ALIMENTARE CONT VALUTA PENTRU PLATA ABONAMENTULUI REVISTE DE SPECIALITATE FRANCEZA  DALLOZ</t>
  </si>
  <si>
    <t>BUGETUL DE STAT</t>
  </si>
  <si>
    <t>PLATA   DECONT TVA REVISTE DE SPECIALITATE FRANCEZA DALLOZ</t>
  </si>
  <si>
    <t>ALIMENTARE CONT VALUTA PENTRU PLATA COMISION BANCAR PENTRU ABONAMENT 2021 LA REVISTE DE SPECIALITATE FRANCEZA-DALLOZ</t>
  </si>
  <si>
    <t>TELEKOM ROMANIA COMMUNICATIONS</t>
  </si>
  <si>
    <t>BLUE IT SOLUTIONS</t>
  </si>
  <si>
    <t>PLATA SERVICII TEL VERDE  PRESTATII LUNA OCTOMBRIE  2020</t>
  </si>
  <si>
    <t>EUROTOTALCOMP</t>
  </si>
  <si>
    <t>PLATA SERVICII CURATENIE SI INTRETINERE LA SEDIUL MJ PERIOADA  OCTOMBRIE  2020</t>
  </si>
  <si>
    <t>PLATA ACHIZITIONAT HUSA SI STYLUS APPLE PENCIL PENTRU IPAD PRO</t>
  </si>
  <si>
    <t>AGENTIA NATIONALA DE PRESA " AGERPRES"</t>
  </si>
  <si>
    <t>PLATA SERVICII MONITORIZARE  PRESA SCRISA AUDIO+ VIDEO SITE-URI DE SPECIALITATE PERIOADA OCTOMBRIE 2020</t>
  </si>
  <si>
    <t>PLATA CHIRIE  LOCUINTA, AMORTIZARI DOTARI SI CHIRIE OBIECTE DE INVENTAR PENTRU LOCUINTA PERSONAL CU FUNCTIE DE DEMNITATE PUBLICA LUNA OCTOMBRIE 2020</t>
  </si>
  <si>
    <t>PLATA C/VAL SERVICII DEZINFECTIE SEDIU MJ, IN DATA DE  13.11.2020</t>
  </si>
  <si>
    <t xml:space="preserve">MONITORUL OFICIAL </t>
  </si>
  <si>
    <t>CENTRUL TERITORIAL DE CALCUL ELECTRONIC</t>
  </si>
  <si>
    <t>PENITENCIARUL BUCURESTI JILAVA</t>
  </si>
  <si>
    <t>PLATA SERVICII FURNIZARE ON LINE PRODUS INFORMATIC AUTENTIC-MONITOR,PARTEA I, III, IV, VI , PERIOADA OCTOMBRIE 2020</t>
  </si>
  <si>
    <t>IMPLEMENT 24 SOFTWARE</t>
  </si>
  <si>
    <t>PLATA ACHIZITII SERVICII MENTENANTA  SOFTWARE ECRIS  LUNA OCTOMBRIE 2020</t>
  </si>
  <si>
    <t>PLATA  ACTUALIZARE  BAZA DE DATE PORTAL LEGISLATIV ,PROIECT ,,IMPLEMENTAREA PORTALULUI N-LEX '' LUNA  OCTOMBRIE 2020</t>
  </si>
  <si>
    <t>PLATA MUNCA PRESATATA  DE PERSOANE LIPSITE DE LIBERTATE ŞI SERVICII TRANSPORT,LUNA OCTOMBRIE 2020</t>
  </si>
  <si>
    <t>PLATA 4% CONTRIBUTIE PENTRU PERSOANE  CU HANDICAP, OCTOMBRIE 2020, CONF LEGII 448/2006</t>
  </si>
  <si>
    <t>ORDONANTAREA DE PLATA NR.1272/10.11.2020 PLATA DIFERENTE MAJORARI SALARIALE NETE AFERENTE PERIOADEI OCTOMBRIE 2020 -CR7 PROIECT,, PROIECT " 12074 ,,CONSOLIDAREA CAPACITATII ADMINISTRATIVE 2014-2020,, cota 16,016137%</t>
  </si>
  <si>
    <t>ORDONANTAREA DE PLATA NR.1272/10.11.2020 PLATA DIFERENTE MAJORARI SALARIALE NETE AFERENTE PERIOADEI OCTOMBRIE 2020 -CR7 , PROIECT " 12074 ,,CONSOLIDAREA CAPACITATII ADMINISTRATIVE 2014-2020, cota 16,016137%</t>
  </si>
  <si>
    <t>ORDONANTAREA DE PLATA NR.1272/10.11.2020  PLATA DIFERENTE MAJORARI SALARIALE NETE AFERENTE PERIOADEI OCTOMBRIE 2020 -CR7,, PROIECT " 12074 ,,CONSOLIDAREA CAPACITATII ADMINISTRATIVE 2014-2020,,cota 16.016137%</t>
  </si>
  <si>
    <t>ORDONANTAREA DE PLATA NR. 1272/10.11.2020 PLATA DIFERENTE MAJORARI SALARIALE NETE AFERENTE PERIOADEI OCTOMBRIE 2020 -CR7 PROIECT,, PROIECT " 12074 ,,CONSOLIDAREA CAPACITATII ADMINISTRATIVE 2014-2020,, cota 16,016137%</t>
  </si>
  <si>
    <t>ORDONANTAREA DE PLATA NR. 1272/10.11.2020 PLATA DIFERENTE MAJORARI SALARIALE NETE AFERENTE PERIOADEI OCTOMBRIE 2020 -CR7 PROIECT,, PROIECT " 12074 ,,CONSOLIDAREA CAPACITATEA ADMINISTRATIVE 2014-2020,, cota 16,016137%</t>
  </si>
  <si>
    <t>ORDONANTAREA DE PLATA NR.1274/10.11.2020  PLATA 25% CAS ANGAJAT PERSONAL CIVIL PENTRU  DIFERENTE MAJORARI SALARIALE NETE AFERENTE PERIOADEI OCTOMBRIE 2020, CR 7, PROIECT " 12074 ,,CONSOLIDAREA CAPACITATII ADMINISTRATIVE 2014-2020,, cota 83,983863%</t>
  </si>
  <si>
    <t xml:space="preserve">ORDONANTAREA DE PLATA NR.1274/10.11.2020  PLATA 25% CAS ANGAJAT PERSONAL CIVIL  PENTRU  DIFERENTE MAJORARI SALARIALE NETE AFERENTE PERIOADEI OCTOMBRIE 2020, CR 7, PROIECT " 12074 ,,CONSOLIDAREA CAPACITATII ADMINISTRATIVE 2014-2020,, cota 16,016137% </t>
  </si>
  <si>
    <t xml:space="preserve">ORDONANTAREA DE PLATA NR.1275/10.11.2020 PLATA 25% CAS ANGAJAT FUNCTIONARI PUBLICI CU STATUT SPECIAL  PENTRU  DIFERENTE MAJORARI SALARIALE NETE AFERENTE PERIOADEI OCTOMBRIE 2020 -CR7- PROIECT " 12074 ,,CONSOLIDAREA CAPACITATII ADMINISTRATIVE 2014-2020, cota 16,016137% </t>
  </si>
  <si>
    <t>ORDONANTAREA DE PLATA NR.1274/10.11.2020 PLATA 10% CASS ANGAJAT  PENTRU  DIFERENTE MAJORARI SALARIALE NETE AFERENTE PERIOADEI OCTOMBRIE 2020 -  CR 7- PROIECT " ,,CONSOLIDAREA CAPACITATII ADMINISTRATIVE 2014-2020,, cota 16,016137%</t>
  </si>
  <si>
    <t>ORDONANTAREA DE PLATA NR.1272/10.11.2020 PLATA DIFERENTE MAJORARI SALARIALE NETE AFERENTE PERIOADEI OCTOMBRIE 2020 -CR7,, PROIECT " 12074 ,,CONSOLIDAREA CAPACITATII ADMINISTRATIVE 2014-2020, cota 16,016137%</t>
  </si>
  <si>
    <t>ORDONANTAREA DE PLATA NR.1276/10.11.2020 PLATA 10% IMPOZIT ANGAJAT FUNCTIONARI PUBLICI  PENTRU  DIFERENTE MAJORARI SALARIALE NETE AFERENTE PERIOADEI OCTOMBRIE 2020 -CR 7-  PROIECT " 12074 ,,CONSOLIDAREA CAPACITATII ADMINISTRATIVE 2014-2020,, cota 16,016137%</t>
  </si>
  <si>
    <t xml:space="preserve">ORDONANTAREA DE PLATA NR.1273/10.11.2020  PLATA CONTRIBUTIE ASIGURATORIE  DE MUNCA  ANGAJATOR 2,25%  PENTRU DIFERENTE MAJORARI SALARIALE NETE AFERENTE PERIOADEI OCTOMBRIE 2020 , CR 7 - PROIECT  " 12074 ,,CONSOLIDAREA CAPACITATII ADMINISTRATIVE 2014-2020,, cota 83,983863% </t>
  </si>
  <si>
    <t xml:space="preserve">ORDONANTAREA DE PLATA NR.1273/10.11.2020  PLATA CONTRIBUTIE ASIGURATORIE  DE MUNCA  ANGAJATOR 2,25%  PENTRU DIFERENTE MAJORARI SALARIALE NETE AFERENTE PERIOADEI OCTOMBRIE 2020 , CR 7 - PROIECT  " 12074 ,,CONSOLIDAREA CAPACITATII ADMINISTRATIVE 2014-2020,, cota 16,016137% </t>
  </si>
  <si>
    <t xml:space="preserve">BITHAT SOLUTIONS </t>
  </si>
  <si>
    <t>PLATA ACHIZITIONAT MIJLOACE FIXE SI SERVICII DE INSTALARE</t>
  </si>
  <si>
    <t>PLATA SERVICII DE CONSULTANTA PENTRU ANALIZA PROCESELOR DE LUCRU</t>
  </si>
  <si>
    <t>ORDONANTAREA DE PLATA NR.1272/10.11.2020 PLATA DIFERENTE MAJORARI SALARIALE NETE AFERENTE PERIOADEI OCTOMBRIE 2020 -CR7,, PROIECT " 12074 ,,CONSOLIDAREA CAPACITATII ADMINISTRATIVE 2014-2020, cota 83,983863%</t>
  </si>
  <si>
    <t>ORDONANTAREA DE PLATA NR.1272/10.11.2020  PLATA DIFERENTE MAJORARI SALARIALE NETE AFERENTE PERIOADEI OCTOMBRIE  2020 -CR7 , PROIECT " 12074 ,,CONSOLIDAREA CAPACITATII ADMINISTRATIVE 2014-2020, cota 83,983863%</t>
  </si>
  <si>
    <t>ORDONANTAREA DE PLATA NR 1272/10.11.2020  PLATA DIFERENTE MAJORARI SALARIALE NETE AFERENTE PERIOADEI OCTOMBRIE 2020 -CR7,, PROIECT " 12074 ,,CONSOLIDAREA CAPACITATII ADMINISTRATIVE 2014-2020, cota 83,983863%</t>
  </si>
  <si>
    <t>ORDONANTAREA DE PLATA NR.1272/10.11.2020  PLATA DIFERENTE MAJORARI SALARIALE NETE AFERENTE PERIOADEI OCTOMBRIE 2020 -CR7,, PROIECT " 12074 ,,CONSOLIDAREA CAPACITATII ADMINISTRATIVE 2014-2020, cota 83,983863%</t>
  </si>
  <si>
    <t>ORDONANTAREA DE PLATA NR.1272/10.11.2020 PLATA DIFERENTE MAJORARI SALARIALE NETE AFERENTE PERIOADEI OCTOMBRIE 2020 -CR7 PROIECT,, PROIECT " 12074 ,,CONSOLIDAREA CAPACITATII ADMINISTRATIVE 2014-2020,, cota 83,983863%</t>
  </si>
  <si>
    <t>ORDONANTAREA DE PLATA NR.1275/10.11.2020 PLATA 25% CAS ANGAJAT FUNCTIONARI PUBLICI CU STATUT SPECIAL  PENTRU  DIFERENTE MAJORARI SALARIALE NETE AFERENTE PERIOADEI OCTOMBRIE 2020 -CR7- PROIECT " 12074 ,,CONSOLIDAREA CAPACITATII ADMINISTRATIVE 2014-2020,, cota 83,983863%</t>
  </si>
  <si>
    <t>ORDONANTAREA DE PLATA NR.1274/10.11.2020 PLATA 10% CASS ANGAJAT  PENTRU  DIFERENTE MAJORARI SALARIALE NETE AFERENTE PERIOADEI OCTOMBRIE 2020-  CR 7- PROIECT " ,,CONSOLIDAREA CAPACITATII ADMINISTRATIVE 2014-2020,, cota 83,983863%</t>
  </si>
  <si>
    <t>ORDONANTAREA DE PLATA NR.1276/10.11.2020 PLATA 10% IMPOZIT ANGAJAT FUNCTIONARI PUBLICI  PENTRU  DIFERENTE MAJORARI SALARIALE NETE AFERENTE PERIOADEI OCTOMBRIE 2020 -CR 7-  PROIECT " 12074 ,,CONSOLIDAREA CAPACITATII ADMINISTRATIVE 2014-2020,, cota 83,983863%</t>
  </si>
  <si>
    <t>FUNDAŢIA PENTRU PROMOVAREA SANCŢIUNILOR COMUNITARE</t>
  </si>
  <si>
    <t>INCASAT DESEURI DE FIER SI DEEE</t>
  </si>
  <si>
    <t>PLATA SERVICII DE COMUNICATII  BUCLA LOCALA PERIOADA IUNIE-SEPTEMBRIE 2020</t>
  </si>
  <si>
    <t>PLATA SERVICII DE COMUNICATII  BUCLA LOCALA PERIOADA OCTOMBRIE 2020</t>
  </si>
  <si>
    <t xml:space="preserve">DHL INTERNATIONAL </t>
  </si>
  <si>
    <t>PLATA SERVICII DE CURIERAT RAPID PERIOADA 21.11.2020</t>
  </si>
  <si>
    <t>PLATA SERVICII REPARATIE AUTO NOIEMBRIE 2020</t>
  </si>
  <si>
    <t>TRADUCATOR AUTORIZAT</t>
  </si>
  <si>
    <t>PLATA TRADUCERI DIN/IN LIMBA FRANCEZA, IN/DIN LIMBA ROMANA</t>
  </si>
  <si>
    <t>PLATA  COTE PARTI CONSUM ENERGIE TERMICA  LUNA OCTOMBRIE 2020</t>
  </si>
  <si>
    <t>Total nov 2020</t>
  </si>
  <si>
    <t>PLATA AVANS  PROTOCOL PENTRU LUNA NOIEMBRIE 2020</t>
  </si>
  <si>
    <t>PLATA DECONT APOSTILE PENTRU   EXTRADARE</t>
  </si>
  <si>
    <t>CARREFOUR</t>
  </si>
  <si>
    <t>PLATA DECONT  PROTOCOL LUNA NOIEMBRIE 2020</t>
  </si>
  <si>
    <t>S.P.N.-B.N.P.A,, COSTESCU STROE SI ASOCIATII"</t>
  </si>
  <si>
    <t>PLATA SERVICII DE COLECTARE DESEURI LUNA OCTOMBRIE 2020</t>
  </si>
  <si>
    <t>VODAFONE ROMANIA</t>
  </si>
  <si>
    <t>PLATA TELEFONIE MOBILA PERIOADA 27.09-26.10.2020</t>
  </si>
  <si>
    <t xml:space="preserve">PLATA DECONT TAXA DE POD DEPLASARE CONSTANTA </t>
  </si>
  <si>
    <t xml:space="preserve">SEJ BEIUSAN </t>
  </si>
  <si>
    <t>ALIMENTARE CONT VALUTA  PENTRU CHELTUIELI LOCUINTA HAGA MEMBRU NATIONAL LA EUROJUST OCT 2020</t>
  </si>
  <si>
    <t>PLATA CHELTUIELI DE FOTOCOPIERE DOSAR DE EXECUTARE 245/E/2019, DOSAR DE INSTANTA 8199/55/2020</t>
  </si>
  <si>
    <t>PLATA PUBLICARE IN MONITORUL OFICIAL ORDIN 4455/C/02.11.2020, MOF 1072/2020</t>
  </si>
  <si>
    <t>ALIMENTARE CONT VALUTA  PENTRU CHELTUIELI INTRETINERE LOCUINTA BRUXELLES MAGISTRAT DE LAGATURA, PERIOADA OCT 2020</t>
  </si>
  <si>
    <t>PLATA C/VAL COTE PARTI LUCRARI REVIZIE /REPARATIE PUNCT TERMIC, STATIE HIDROFOR/APE UZATE /INCENDIU</t>
  </si>
  <si>
    <t>TITLUL IX ALTE CHELTUIELI</t>
  </si>
  <si>
    <t>SERVICII CONSULTANTA SI EXPERTIZA (A1, A3, A4, A6 SI A7) , PROIECT CONSOLIDAREA CAPACITATII ADM A SECRETARIATULUI TEHNIC AL STRATEGIEI NATIONALE ANTICORUPTIE 2016-2020 DE A SPRIJINI IMPLEMENTAREA MASURILOR ANTICORUPTIE (SIPOCA 62)-16,0161372% FN, FF IS-03/1571/25.09.2020</t>
  </si>
  <si>
    <t>UNIQUE SOLUTIONS SRL</t>
  </si>
  <si>
    <t>SERVICII CONSULTANTA SI EXPERTIZA (A1, A3, A4, A6 SI A7) , PROIECT CONSOLIDAREA CAPACITATII ADM A SECRETARIATULUI TEHNIC AL STRATEGIEI NATIONALE ANTICORUPTIE 2016-2020 DE A SPRIJINI IMPLEMENTAREA MASURILOR ANTICORUPTIE (SIPOCA 62)-83,9838628 % FEN, FF IS-03/1571/25.09.2020</t>
  </si>
  <si>
    <t>CAS angajat ptr orele lucrate in luna OCTOMBRIE  2020, proiect  ,,Consolidarea capacitatii administrative a secretariatului tehnic al SNA 2016-2020 de a sprijini implementarea masurilor anticoruptie"-  cod SIPOCA 62 , sursa de finantare A, cota de finantare este  finantare  nat 16,0161372%</t>
  </si>
  <si>
    <t>BUG. ASIG. SOCIALE SI FD. SPECIALE</t>
  </si>
  <si>
    <t>CASS angajat ptr orele lucrate in luna octombrie 2020, proiect  ,,Consolidarea capacitatii administrative a secretariatului tehnic al SNA 2016-2020 de a sprijini implementarea masurilor anticoruptie"-  cod SIPOCA 62 , sursa de finantare A, cota de finantare este  finantare  nat 16,0161372%</t>
  </si>
  <si>
    <t>Impozit/venit din salarii ptr.orele lucrate in luna octombrie 2020, proiect ,,Consolidarea capacitatii administrative a secretariatului tehnic al SNA 2016-2020 de a sprijini implementarea masurilor anticoruptie"-  cod SIPOCA 62 , cota de finantare A, cota de finantare nationala 16,0161372%</t>
  </si>
  <si>
    <t>Contributie asiguratorie pentru munca ptr orele lucrate in luna octombrie 2020, proiect  ,,Consolidarea capacitatii administrative a secretariatului tehnic al SNA 2016-2020 de a sprijini implementarea masurilor anticoruptie"-  cod SIPOCA 62 , sursa de finantare A, cota de finantare este  finantare  nat 16,0161372%</t>
  </si>
  <si>
    <t>CAS angajat ptr orele lucrate in luna octombrie 2020, proiect ,,Consolidarea capacitatii administrative a secretariatului tehnic al SNA 2016-2020 de a sprijini implementarea masurilor anticoruptie"-  cod SIPOCA 62 , cota de finantare A, cota de finantare este  finantare ext neramb 83,9838628%</t>
  </si>
  <si>
    <t>CASS angajat ptr orele lucrate in luna octombrie 2020, proiect ,,Consolidarea capacitatii administrative a secretariatului tehnic al SNA 2016-2020 de a sprijini implementarea masurilor anticoruptie"-  cod SIPOCA 62 , cota de finantare A, cota de finantare este  finantare ext neramb 83,9838628%</t>
  </si>
  <si>
    <t>Impozit angajat ptr orele lucrate in luna octombrie 2020, proiect ,,Consolidarea capacitatii administrative a secretariatului tehnic al SNA 2016-2020 de a sprijini implementarea masurilor anticoruptie"-  cod SIPOCA 62 , cota de finantare A, cota de finantare este  finantare ext neramb 83,9838628%</t>
  </si>
  <si>
    <t>Contributie asiguratorie pentru munca ptr orele lucrate luna octombrie 2020 proiect  Consolidarea capacitatii administrative a secretariatului tehnic 2016-2020 de a sprijini implementarea masurilor anticoruptie"-  cod SIPOCA 62 , cota de finantare A, cota de finantare  ext neramb 83,9838628%</t>
  </si>
  <si>
    <t>C-val ore lucrate in luna octombrie 2020, proiect  ,,Consolidarea capacitatii administrative a secretariatului tehnic al SNA 2016-2020 de a sprijini implementarea masurilor anticoruptie"-  cod SIPOCA 62 , sursa de finantare A, cota de finantare este  finantare  nat 16,0161372%</t>
  </si>
  <si>
    <t>C-val ore lucrate in luna octombrie 2020, proiect  ,,Consolidarea capacitatii administrative a secretariatului tehnic al SNA 2016-2020 de a sprijini implementarea masurilor anticoruptie"-  cod SIPOCA 62 , sursa de finantare A, cota de finantare  ext neramb 83,9838628%</t>
  </si>
  <si>
    <t>TOTAL</t>
  </si>
  <si>
    <t>18.11.2020</t>
  </si>
  <si>
    <t xml:space="preserve">ORDONANTAREA DE PLATA NR. 1341/17.11.2020 PLATA MAJORARI SALARIALE NETE AFERENTE LUNII OCTOMBRIE 2020 PROIECT "DEZVOLTAREA SI IMPLEMENTAREA UNUI SISTEM INTEGRAT DE MANAGEMENT STRATEGIC LA NIVELUL SISTEMULUI JUDICIAR -SIMS" COD SIPOCA 55 FINANTAT PRIN PROGRAMUL OPERATIONAL  "CAPACITATE ADMINISTRATIVA 2014-2020 -16,0161371% </t>
  </si>
  <si>
    <t>REPREZENTANTI MJ</t>
  </si>
  <si>
    <t xml:space="preserve">ORDONANATAREA DE PLATA NR. 1343/17.11.2020 PLATA 25% CAS PENTRU MAJORARI SALARIALE NETE AFERENTE LUNII OCTOMBRIE 2020 PROIECT "DEZVOLTAREA SI IMPLEMENTAREA UNUI SISTEM INTEGRAT DE MANAGEMENT STRATEGIC LA NIVELUL SISTEMULUI JUDICIAR -SIMS" COD SIPOCA 55 FINANTAT PRIN PROGRAMUL OPERATIONAL "CAPACITATE ADMINISTRATIVA 2014-2020 - 16,0161371% </t>
  </si>
  <si>
    <t xml:space="preserve">ORDONANATAREA DE PLATA NR. 1344/17.11.2020 PLATA 25% CAS  FPSS PENTRU PLATA MAJORARI SALARIALE NETE AFERENTE LUNII OCTOMBRIE 2020  PROIECT "DEZVOLTAREA SI IMPLEMENTAREA UNUI SISTEM INTEGRAT DE MANAGEMENT STRATEGIC LA NIVELUL SISTEMULUI JUDICIAR -SIMS" COD SIPOCA 55 FINANTAT PRIN PROGRAMUL OPERATIONAL  "CAPACITATE ADMINISTRATIVA 2014-2020 -16,0161371% </t>
  </si>
  <si>
    <t xml:space="preserve">ORDONANATAREA DE PLATA NR. 1343/17.11.2020 PLATA 10% CASS  PENTRU MAJORARI SALARIALE NETE AFERENTE LUNII OCTOMBRIE 2020 PROIECT "DEZVOLTAREA SI IMPLEMENTAREA UNUI SISTEM INTEGRAT DE MANAGEMENT STRATEGIC LA NIVELUL SISTEMULUI JUDICIAR -SIMS" COD SIPOCA 55 FINANTAT PRIN PROGRAMUL OPERATIONAL "CAPACITATE ADMINISTRATIVA 2014-2020 - 16,01613% </t>
  </si>
  <si>
    <t xml:space="preserve">ORDONANATAREA DE PLATA NR. 1345/17.11.2020 PLATA 10% IMPOZIT PENTRU PLATA MAJORARI SALARIALE NETE AFERENTE LUNII OCTOMBRIE 2020 PROIECT "DEZVOLTAREA SI IMPLEMENTAREA UNUI SISTEM INTEGRAT DE MANAGEMENT STRATEGIC LA NIVELUL SISTEMULUI JUDICIAR -SIMS" COD SIPOCA 55 FINANTAT PRIN PROGRAMUL OPERATIONAL  "CAPACITATE ADMINISTRATIVA 2014-2020 -16,0161371% </t>
  </si>
  <si>
    <t xml:space="preserve">ORDONANATAREA DE PLATA NR.1342/17.11.2020 PLATA 2,25% CONTRIBUTIE ANGAJATOR  PENTRU MAJORARI SALARIALE NETE AFERENTE LUNII OCTOMBRIE 2020 PROIECT "DEZVOLTAREA SI IMPLEMENTAREA UNUI SISTEM INTEGRAT DE MANAGEMENT STRATEGIC LA NIVELUL SISTEMULUI JUDICIAR -SIMS" COD SIPOCA 55 FINANTAT PRIN PROGRAMUL OPERATIONAL  "CAPACITATE ADMINISTRATIVA 2014-2020 - 16,0161371% </t>
  </si>
  <si>
    <t>ORDONANATAREA DE PLATA NR. 1343/17.11.2020 PLATA 25% CAS PENTRU MAJORARI SALARIALE NETE AFERENTE LUNII OCTOMBRIE 2020 PROIECT "DEZVOLTAREA SI IMPLEMENTAREA UNUI SISTEM INTEGRAT DE MANAGEMENT STRATEGIC LA NIVELUL SISTEMULUI JUDICIAR -SIMS" COD SIPOCA 55 FINANTAT PRIN PROGRAMUL OPERATIONAL "CAPACITATE ADMINISTRATIVA 2014-2020 - 83,9838629%</t>
  </si>
  <si>
    <t>ORDONANATAREA DE PLATA NR. 1344/17.11.2020 PLATA 25% CAS  FPSS PENTRU PLATA MAJORARI SALARIALE NETE AFERENTE LUNII OCTOMBRIE 2020 PROIECT "DEZVOLTAREA SI IMPLEMENTAREA UNUI SISTEM INTEGRAT DE MANAGEMENT STRATEGIC LA NIVELUL SISTEMULUI JUDICIAR -SIMS" COD SIPOCA 55 FINANTAT PRIN PROGRAMUL OPERATIONAL  "CAPACITATE ADMINISTRATIVA 2014-2020 -83,9838629%</t>
  </si>
  <si>
    <t>ORDONANATAREA DE PLATA NR. 1343/17.11.2020 PLATA 10% CASS  PENTRU MAJORARI SALARIALE NETE AFERENTE LUNII OCTOMBRIE 2020 PROIECT "DEZVOLTAREA SI IMPLEMENTAREA UNUI SISTEM INTEGRAT DE MANAGEMENT STRATEGIC LA NIVELUL SISTEMULUI JUDICIAR -SIMS" COD SIPOCA 55 FINANTAT PRIN PROGRAMUL OPERATIONAL "CAPACITATE ADMINISTRATIVA 2014-2020 - 83,9838629%</t>
  </si>
  <si>
    <t>ORDONANATAREA DE PLATA NR. 1345/17.11.2020 PLATA 10% IMPOZIT PENTRU PLATA MAJORARI SALARIALE NETE AFERENTE LUNII OCTOMBRIE 2020 PROIECT "DEZVOLTAREA SI IMPLEMENTAREA UNUI SISTEM INTEGRAT DE MANAGEMENT STRATEGIC LA NIVELUL SISTEMULUI JUDICIAR -SIMS" COD SIPOCA 55 FINANTAT PRIN PROGRAMUL OPERATIONAL  "CAPACITATE ADMINISTRATIVA 2014-2020 - 83,9838629%</t>
  </si>
  <si>
    <t>ORDONANATAREA DE PLATA NR.1342/17.11.2020 PLATA 2,25% CONTRIBUTIE ANGAJATOR  PENTRU MAJORARI SALARIALE NETE AFERENTE LUNII OCTOMBRIE 2020 PROIECT "DEZVOLTAREA SI IMPLEMENTAREA UNUI SISTEM INTEGRAT DE MANAGEMENT STRATEGIC LA NIVELUL SISTEMULUI JUDICIAR -SIMS" COD SIPOCA 55 FINANTAT PRIN PROGRAMUL OPERATIONAL  "CAPACITATE ADMINISTRATIVA 2014-2020 - 83,9838629%</t>
  </si>
  <si>
    <t>MINISTERUL JUSTITIEI - Aparat propriu</t>
  </si>
  <si>
    <t>Capitolul 61.01- Ordine publica si siguranta nationala</t>
  </si>
  <si>
    <t>Titlul 71- Sursa A</t>
  </si>
  <si>
    <t>perioada: 01.11-30.11.2020</t>
  </si>
  <si>
    <t>Nr.crt.</t>
  </si>
  <si>
    <t>DATA</t>
  </si>
  <si>
    <t>ORDIN DE PLATA/CEC/FOAIE DE VARSAMANT</t>
  </si>
  <si>
    <t>FACTURA</t>
  </si>
  <si>
    <t>SUMA</t>
  </si>
  <si>
    <t>12.11.2020</t>
  </si>
  <si>
    <t xml:space="preserve">PC DISCOUNT STORE SRL        </t>
  </si>
  <si>
    <t>ORDONANTAREA DE PLATA NR.1623/02.11.2020  PLATA CV LAPTOP CONFORM PV DE RECEPTIE NR.11/79045/26.10.2020 SI F.NR.0608/26.10.2020</t>
  </si>
  <si>
    <t>10.11.2020</t>
  </si>
  <si>
    <t xml:space="preserve">ROMSYSTEMS SRL                                     </t>
  </si>
  <si>
    <t xml:space="preserve">ORDONANTAREA DE PLATA NR.1623/02.11.2020  PLATA IMPRIMANTA MULTIFUNCTIONALA OKI MC883DNTC  CONFORM PV DE RECEPTIE NR.19/86269/02.11.2020 SI F.NR.20/11901/29.10.2020 </t>
  </si>
  <si>
    <t xml:space="preserve">MINISTERUL JUSTITIEI - Aparat propriu </t>
  </si>
  <si>
    <t>SITUAŢIA PLATILOR  IN LUNA  noiembrie  2020</t>
  </si>
  <si>
    <t>perioada: 01-30.11.2020</t>
  </si>
  <si>
    <t>Nr. crt.</t>
  </si>
  <si>
    <t>Nr. act</t>
  </si>
  <si>
    <t>Data document</t>
  </si>
  <si>
    <t>Clasificatie bugetara</t>
  </si>
  <si>
    <t>Suma</t>
  </si>
  <si>
    <t>Detaliere</t>
  </si>
  <si>
    <t>Capitol</t>
  </si>
  <si>
    <t>Alineat</t>
  </si>
  <si>
    <t>61.01.06</t>
  </si>
  <si>
    <t>51.01.01</t>
  </si>
  <si>
    <t xml:space="preserve"> TRANSFERURI   INEC - TITLUL VI - CHELTUIELI DE PERSONAL, TRANSFERURI INTRE UNITATI ALE ADMINISTRATIEI PUBLICE PENTRU TITLUL I.CHELTUIELI DE PERSONAL pentru luna OCTOMBR.2020  , ORDONANTAREA NR.1340/17.11.2020</t>
  </si>
  <si>
    <t>61.01.07</t>
  </si>
  <si>
    <t xml:space="preserve"> TRANSFERURI   ANP- TITLUL VI. PTR.TITLUL I.CHELTUIELI DE PERSONAL, ACTIUNI DE SANATATE,  SI CONTRIBUTIILE AFERENTE, PENTRU LUNA octombrie 2020, ALTE CHELTUIELI , ORDONANTAREA nr.1230/02.11.2020</t>
  </si>
  <si>
    <t xml:space="preserve"> TRANSFERURI   ANP- TRANSFERURI INTRE UNITATI ALE ADMINISTRATIEI PUBLICE TITLUL VI. PENTRU TITLUL XIII. BUNURI SI SERVICII PENTRU BUNA DESFAS.A ACTIVITATII, PLATA FACTURILOR SI SIT.DE LUCRARI LA PAVILIOANELE DE DETENTIE PENITENCIARUL POARTA ALBA, ORDONANTAREA 1370/12.11.2020</t>
  </si>
  <si>
    <t xml:space="preserve"> TRANSFERURI   ANP- TITLUL VI-CHELTUIELI PTR.TITLUL X  PROIECTE CU RAMBURSARE DIN FD.EXTERNE NERAMBURSABILE 2014-2020  PTR.SALARII, ORDONANTAREA 1291/12.11.2020 </t>
  </si>
  <si>
    <t xml:space="preserve"> TRANSFERURI   ANP- TITLUL VI-CHELTUIELI PTR.TITLUL X  PROIECTE CU RAMBURSARE DIN FD.EXTERNE NERAMBURSABILE 2014-2020  PTR.SALARII, ORDONANTAREA 1308/13.11.2020 </t>
  </si>
  <si>
    <t xml:space="preserve"> TRANSFERURI   ANP-  TITLUL VI. PENTRU TITLUL XI. ACHITARE HOTARARI JUDECATORESTI DEFINITIVE CF.NI 2/100789/16.11.2020 , ORDONANTAREA 1334/17.11.2020 , NOIEMBRIE 2020</t>
  </si>
  <si>
    <t>61.01.50</t>
  </si>
  <si>
    <t>51.01.03</t>
  </si>
  <si>
    <t>TRANSFERURI SPITALUL PROF.DR.CONSTANTIN ANGELESCU  PENTRU INVESTITII TITLUL VI - PENTRU TITLUL II- BUNURI SI SERVICII   NOIEMBRIE  2020, ORDONANTAREA NR.1290/12.11.2020</t>
  </si>
  <si>
    <t>51.02.12</t>
  </si>
  <si>
    <t>TRANSFERURI SPITALUL PROF.DR.CONSTANTIN ANGELESCU  PENTRU INVESTITII TITLUL VI - PENTRU TITLUL XIII- ACTIVE NEFINANCIARE (ACHIZIT. 3 BUCATI APARATE VENTILATIE) ORDONANTAREA NR.1232/02.11.2020</t>
  </si>
  <si>
    <t>TRANSFERURI SPITALUL PROF.DR.CONSTANTIN ANGELESCU  PENTRU INVESTITII TITLUL VI - PENTRU TITLUL XIII- ACTIVE NEFINANCIARE FACT. C.V. MONITOR PACIENT APARAT INDICE GLEZNA. ORDONANTAREA NR.1290/12.11.2020</t>
  </si>
  <si>
    <t>TRANSFERURI SPITALUL PROF.DR.CONSTANTIN ANGELESCU  PENTRU INVESTITII TITLUL VI - PENTRU TITLUL XIII- ACTIVE NEFINANCIARE FACT. C.V. ANALIZATOR AUTOMAT DE HEMATOLOGIE. ORDONANTAREA NR.1346/19.11.2020</t>
  </si>
  <si>
    <t>68.01.06</t>
  </si>
  <si>
    <t xml:space="preserve"> TRANSFERURI   ANP  - TITLUL IV. TRANSFERURI INTRE UNITATI ALE ADMINISTRATIEI PUBLICE - STIMULENTE SI INDEMNIZATII .- PTR. OCTOMBRIE 2020,  ORDONANTAREA 1231/02.11.2020 </t>
  </si>
  <si>
    <t>3125- 3127</t>
  </si>
  <si>
    <t>57.02.01</t>
  </si>
  <si>
    <t xml:space="preserve"> DECONTARI CU PERSONALUL-CREDITE BUGETARE  PLATA STAT STIMULENT INSERTIE PÂNÃ LA ÎMPLINIREA VÂRSTEI DE 3 ANI PENTRU FPSS APARAT PROPRIU MJ , ORDONANTAREA  NR.1235/09.10.2020 pentru noiembrie 2020</t>
  </si>
  <si>
    <t>68.01.50</t>
  </si>
  <si>
    <t xml:space="preserve"> TRANSFERURI   ANP  - TITLUL VI.pentru  TITLUL IX. TRANSFERURI INTRE UNITATI ALE ADMINISTRATIEI PUBLICE .- ASISTENTA  SICIALA, AJUTOARE SICIALE IN NATURA, ACHIZ.MATERIALE DIDACTICE SCOLARIZARE DETINUTI  AFER. OCTOMBRIE 2020,  ORDONANTAREA  NR.1135/17.11.2020 </t>
  </si>
  <si>
    <t>T O T A L</t>
  </si>
  <si>
    <t xml:space="preserve"> TRANSFERURI   ANP- TRANSFERURI INTRE UNITATI ALE ADMINISTRATIEI PUBLICE TITLUL VI. PENTRU TITLUL II. BUNURI SI SERVICII PENTRU BUNA DESFAS.A ACTIVITATII, PLATA FACTURILOR SI actiuni de sanatate si actiuni nefinanciare, ORDONANTAREA 1334/17.11.2020 </t>
  </si>
  <si>
    <t xml:space="preserve">BUGET ASIG SOC DE STAT SI FD. SPEC. </t>
  </si>
  <si>
    <t xml:space="preserve">BUGET ASIG.SOC.DE STAT SI FD.SPEC. </t>
  </si>
  <si>
    <t>Plata virament ORD. 1302/12.11.2020:  C/V MAJORARI SALARIALE NETE AFERENTE PERIOADEI OCTOMBRIE 2020,PROIECT SIPOCA 756 ANALIZA FUNCTIONALA SI STRATEGIA DE DEZVOLTARE A SISTEMULUI JUDICIAR POST 2020 , CODUL SMIS 133609; 83.98386294%</t>
  </si>
  <si>
    <t>Plata virament ORD. 1302/12.11.2020:  C/V MAJORARI SALARIALE NETE AFERENTE PERIOADEI OCTOMBRIE 2020, PROIECT SIPOCA 756 ANALIZA FUNCTIONALA SI STRATEGIA DE DEZVOLTARE A SISTEMULUI JUDICIAR POST 2020 , CODUL SMIS 133609; 83.98386294%</t>
  </si>
  <si>
    <t>Plata virament ORD. 1302/12.11.2020:  C/V MAJORARI SALARIALE NETE AFERENTE PERIOADEI SEPTEMBRIE &amp; OCTOMBRIE 2020, PROIECT SIPOCA 756 ANALIZA FUNCTIONALA SI STRATEGIA DE DEZVOLTARE A SISTEMULUI JUDICIAR POST 2020 , CODUL SMIS 133609; 83.98386294%</t>
  </si>
  <si>
    <t>Plata virament BUGET ASIG SOC DE STAT SI FD. SPEC   ORD. 1303/12.11.2020:  C/V 2,25% CONTRIB.ASIGURATORIE PT MUNCA  AFERENTE MAJORARILOR SALARIALE ALE PERIOADEI OCTOMBRIE 2020, PROIECT SIPOCA 756 ANALIZA FUNCTIONALA SI STRATEGIA DE DEZVOLTARE A SISTEMULUI JUDICIAR POST 2020 , CODUL SMIS 133609; 83.98386294%</t>
  </si>
  <si>
    <t>Plata virament BUGETUL DE STAT  ORD. 1306/12.11.2020:  C/V 10% IMPOZIT ANGAJAT AFERENT  MAJORARILOR SALARIALE ALE PERIOADEI OCTOMBRIE 2020, PROIECT SIPOCA 756 ANALIZA FUNCTIONALA SI STRATEGIA DE DEZVOLTARE A SISTEMULUI JUDICIAR POST 2020 , CODUL SMIS 133609; 83.98386294%</t>
  </si>
  <si>
    <t>Plata virament BUGET ASIG SOC DE STAT SI FD. SPEC   ORD. 1304/12.11.2020:  C/V 10 % CASS ANGAJAT AFERENT MAJORARILOR SALARIALE ALE PERIOADEI OCTOMBRIE 2020, PROIECT SIPOCA 756 ANALIZA FUNCTIONALA SI STRATEGIA DE DEZVOLTARE A SISTEMULUI JUDICIAR POST 2020 , CODUL SMIS 133609; 83.98386294%</t>
  </si>
  <si>
    <t>Plata virament ORD. 1305/12.11.2020:  C/V 25 % CAS ANGAJAT PERSONAL FPSS AFERENT MAJORARILOR SALARIALE ALE PERIOADEI SEPTEMBRIE &amp;OCTOMBRIE 2020, PROIECT SIPOCA 756 ANALIZA FUNCTIONALA SI STRATEGIA DE DEZVOLTARE A SISTEMULUI JUDICIAR POST 2020 , CODUL SMIS 133609; 83.98386294%</t>
  </si>
  <si>
    <t>Plata virament BUGET ASIG SOC DE STAT SI FD. SPEC   ORD. 1304/12.11.2020:  C/V 25 % CAS ANGAJAT PERSONAL CIVIL  AFERENTA MAJORARILOR SALARIALE ALE PERIOADEI OCTOMBRIE 2020, PROIECT SIPOCA 756 ANALIZA FUNCTIONALA SI STRATEGIA DE DEZVOLTARE A SISTEMULUI JUDICIAR POST 2020 , CODUL SMIS 133609; 83.98386294%</t>
  </si>
  <si>
    <t>Plata virament  ORD. 1302/12.11.2020:  C/V MAJORARI SALARIALE NETE AFERENTE PERIOADEI OCTOMBRIE 2020,PROIECT SIPOCA 756 ANALIZA FUNCTIONALA SI STRATEGIA DE DEZVOLTARE A SISTEMULUI JUDICIAR POST 2020 , CODUL SMIS 133609;  16.01613706%</t>
  </si>
  <si>
    <t>Plata virament  ORD. 1302/12.11.2020:  C/V MAJORARI SALARIALE NETE AFERENTE PERIOADEI OCTOMBRIE 2020, PROIECT SIPOCA 756 ANALIZA FUNCTIONALA SI STRATEGIA DE DEZVOLTARE A SISTEMULUI JUDICIAR POST 2020 , CODUL SMIS 133609;  16.01613706%</t>
  </si>
  <si>
    <t>Plata virament ORD. 1302/12.11.2020:  C/V MAJORARI SALARIALE NETE AFERENTE PERIOADEI OCTOMBRIE 2020, PROIECT SIPOCA 756 ANALIZA FUNCTIONALA SI STRATEGIA DE DEZVOLTARE A SISTEMULUI JUDICIAR POST 2020 , CODUL SMIS 133609;  16.01613706%</t>
  </si>
  <si>
    <t>Plata virament  ORD. 1302/12.11.2020:  C/V MAJORARI SALARIALE NETE AFERENTE PERIOADEI  SEPTEMBRIE &amp;OCTOMBRIE 2020, PROIECT SIPOCA 756 ANALIZA FUNCTIONALA SI STRATEGIA DE DEZVOLTARE A SISTEMULUI JUDICIAR POST 2020 , CODUL SMIS 133609;  16.01613706%</t>
  </si>
  <si>
    <t>Plata virament BUGET ASIG SOC DE STAT SI FD. SPEC. (BUGET ASIG SOC DE STAT SI FD. SPEC   ORD.1303/12.11.2020:  C/V 2,25% CONTRIB.ASIGURATORIE PT MUNCA  AFERENTE MAJORARILOR SALARIALE ALE PERIOADEI OCTOMBRIE 2020, PROIECT SIPOCA 756 ANALIZA FUNCTIONALA SI STRATEGIA DE DEZVOLTARE A SISTEMULUI JUDICIAR POST 2020 , CODUL SMIS 133609;  16.01613706%</t>
  </si>
  <si>
    <t>Plata virament BUGETUL DE STAT (BUGETUL DE STAT  ORD.1306/12.11.2020 :  C/V 10% IMPOZIT ANGAJAT AFERENT  MAJORARILOR SALARIALE ALE PERIOADEI OCTOMBRIE 2020, PROIECT SIPOCA 756 ANALIZA FUNCTIONALA SI STRATEGIA DE DEZVOLTARE A SISTEMULUI JUDICIAR POST 2020 , CODUL SMIS 133609;  16.01613706%</t>
  </si>
  <si>
    <t>Plata virament BUGET ASIG.SOC.DE STAT SI FD.SPEC. (BUGET ASIG SOC DE STAT SI FD. SPEC   ORD. 1304 /12.11.2020:  C/V 10 % CASS ANGAJAT AFERENT MAJORARILOR SALARIALE ALE PERIOADEI OCTOMBRIE 2020, PROIECT SIPOCA 756 ANALIZA FUNCTIONALA SI STRATEGIA DE DEZVOLTARE A SISTEMULUI JUDICIAR POST 2020 , CODUL SMIS 133609;  16.01613706%</t>
  </si>
  <si>
    <t>Plata virament  ORD. 1305/12.11.2020:  C/V 25 % CAS ANGAJAT PERSONAL FPSS AFERENT MAJORARILOR SALARIALE ALE PERIOADEI SEPTEMBRIE &amp; OCTOMBRIE 2020, PROIECT SIPOCA 756 ANALIZA FUNCTIONALA SI STRATEGIA DE DEZVOLTARE A SISTEMULUI JUDICIAR POST 2020 , CODUL SMIS 133609;  16.01613706%</t>
  </si>
  <si>
    <t>Plata virament BUGET ASIG SOC DE STAT SI FD. SPEC   ORD. 1304 /12.11.2020:  C/V 25 % CAS ANGAJAT PERSONAL CIVIL  AFERENTA MAJORARILOR SALARIALE ALE PERIOADEI OCTOMBRIE 2020, PROIECT SIPOCA 756 ANALIZA FUNCTIONALA SI STRATEGIA DE DEZVOLTARE A SISTEMULUI JUDICIAR POST 2020 , CODUL SMIS 133609;  16.01613706%</t>
  </si>
  <si>
    <t>cval majorare salariala pentru perioada octombrie 2020-Proiect GHIDUL SPECIALIZARILOR EXPERTIZEI TEHNICE- COTA DE  FN 16,01613767% -Centralizator nr. 382/34982/2018/10.11.2020-</t>
  </si>
  <si>
    <t>cval majorare salariala pentru perioada octombrie 2020-Proiect GHIDUL SPECIALIZARILOR EXPERTIZEI TEHNICE- COTA DE  FEN 83,98386233% -Centralizator nr. 382/34982/2018/10.11.2020-PO</t>
  </si>
  <si>
    <t>cval majorare salariala pentru perioada octombrie 2020-Proiect GHIDUL SPECIALIZARILOR EXPERTIZEI TEHNICE- COTA DE  FEN 83,98386233% -Centralizator nr. 382/34982/2018/10.11.2020</t>
  </si>
  <si>
    <t>cval majorare salariala pentru perioada octombrie 2020-Proiect GHIDUL SPECIALIZARILOR EXPERTIZEI TEHNICE- COTA DE  FN 16,01613767% -Centralizator nr. 382/34982/2018/10.11.2020</t>
  </si>
  <si>
    <t>cval majorare salariala pentru perioada octombrie 2020-Proiect GHIDUL SPECIALIZARILOR EXPERTIZEI TEHNICE- COTA DE  FEN 83,98386233% Centralizator nr. 382/34982/2018/10.11.2020</t>
  </si>
  <si>
    <t>cval 25% CAS ptr majorare salariala pentru perioada octombrie 2020-Proiect GHIDUL SPECIALIZARILOR EXPERTIZEI TEHNICE- COTA DE  FN 16,01613767%</t>
  </si>
  <si>
    <t xml:space="preserve">cval 25% CAS fpss ptr majorare salariala pentru perioada octombrie 2020-Proiect GHIDUL SPECIALIZARILOR EXPERTIZEI TEHNICE- COTA DE  FN 16,01613767% </t>
  </si>
  <si>
    <t xml:space="preserve">cval 10% CASS ptr majorare salariala pentru perioada octombrie 2020-Proiect GHIDUL SPECIALIZARILOR EXPERTIZEI TEHNICE- COTA DE  FN 16,01613767% </t>
  </si>
  <si>
    <t xml:space="preserve">cval 10% impozit ptr majorare salariala pentru perioada octombrie 2020-Proiect GHIDUL SPECIALIZARILOR EXPERTIZEI TEHNICE- COTA DE  FN 16,01613767% </t>
  </si>
  <si>
    <t>cval 2,25% contributie asiguratorie pentru munca ptr majorare salariala pentru perioada octombrie 2020-Proiect GHIDUL SPECIALIZARILOR EXPERTIZEI TEHNICE- COTA DE  FN 16,01613767%</t>
  </si>
  <si>
    <t xml:space="preserve">cval 25% CAS ptr majorare salariala pentru perioada octombrie 2020-Proiect GHIDUL SPECIALIZARILOR EXPERTIZEI TEHNICE- COTA DE  FEN 83,98386233% </t>
  </si>
  <si>
    <t>cval 25% CAS fpss ptr majorare salariala pentru perioada octombrie 2020-Proiect GHIDUL SPECIALIZARILOR EXPERTIZEI TEHNICE- COTA DE  FEN 83,98386233%</t>
  </si>
  <si>
    <t xml:space="preserve">cval 10% impozit ptr majorare salariala pentru perioada octombrie 2020-Proiect GHIDUL SPECIALIZARILOR EXPERTIZEI TEHNICE- COTA DE  FEN 83,98386233% </t>
  </si>
  <si>
    <t xml:space="preserve">cval 2,25% contributie asiguratorie pentru munca ptr majorare salariala pentru perioada octombrie 2020-Proiect GHIDUL SPECIALIZARILOR EXPERTIZEI TEHNICE- COTA DE  FEN 83,98386233% </t>
  </si>
  <si>
    <t xml:space="preserve">cval cota de 15% FN acordată pentru implementarea proiectului Formarea profesionala si consolidadarea capacitatii la nivelul sistemului judiciar-proiect Justitie, MFN 2014-2021 </t>
  </si>
  <si>
    <t>Consiliul Superior al Magistraturii</t>
  </si>
  <si>
    <t xml:space="preserve">cval cota de 15% FN acordată pentru implementarea proiectului Reintegrare sociala a minorilor prin invatare si dezvoltare personala-proiect Justitie, MFN 2014-2021 </t>
  </si>
  <si>
    <t>Administraţia Naţională a Penitenciarelor</t>
  </si>
  <si>
    <t>CVAL 15% FN acordtă pentru implementarea proiectului Coorectional în cadrul programului MFN 2014-2021</t>
  </si>
  <si>
    <t>SURSA D</t>
  </si>
  <si>
    <t>cval  plata cota de 15% FN aferenta cheltuielilor cu amortizarea  aferenta per.  oct 2020, program Justitie, MFN 2014-2021</t>
  </si>
  <si>
    <t>MINISTERUL JUSTIŢIEI</t>
  </si>
  <si>
    <t>cval  plata cota de 85% FEN aferenta cheltuielilor cu amortizarea  aferenta per. oct 2020, program Justitie, MFN 2014-2021</t>
  </si>
  <si>
    <t>cval 25 % CAS ptr majorare salariala pentru membrii echipei de control in cadrul programului Justitie, per. 01.10-31.10.2020, MFN 2014-2021,  CENTRALIZATOR NR.3/86272/2018/11.11.2020-85% FEN</t>
  </si>
  <si>
    <t>cval 25 % CAS fpss ptr majorare salariala pentru membrii echipei de control in cadrul programului Justitie, per. 01.10-31.10.2020, MFN 2014-2021, CENTRALIZATOR NR.3/86272/2018/11.11.2020-85% FEN</t>
  </si>
  <si>
    <t>Plata virament BUGETELE ASIG.SOC. SI FD.SPEC. (ORD. NR. 1297, 1298, 1300, 1301/12.11.2020-cval 10 % CASS ptr majorare salariala pentru membrii echipei de control in cadrul programului Justitie, per. 01.10-31.10.2020, MFN 2014-2021, CENTRALIZATOR NR.3</t>
  </si>
  <si>
    <t>cval 10 % impozitt ptr majorare salariala pentru membrii echipei de control in cadrul programului Justitie, per. 01.10-31.10.2020, MFN 2014-2021, CENTRALIZATOR NR.3/86272/2018/11.11.2020-85% FEN</t>
  </si>
  <si>
    <t>cval  2,25 % contributie asiguratorie pentru munca ptr majorare salariala pentru membrii echipei de control in cadrul programului Justitie, per. 01.10-31.10.2020, MFN 2014-2021, CENTRALIZATOR NR.3/86272/2018/11.11.2020-85% FEN</t>
  </si>
  <si>
    <t>cval 25 % CAS ptr majorare salariala pentru membrii echipei de control in cadrul programului Justitie, per. 01.10-31.10.2020, MFN 2014-2021, CENTRALIZATOR NR.3/86272/2018/11.11.2020-15% FN</t>
  </si>
  <si>
    <t>cval 25 % CAS fpss ptr majorare salariala pentru membrii echipei de control in cadrul programului Justitie, per. 01.10-31.10.2020, MFN 2014-2021, CENTRALIZATOR NR.3/86272/2018/11.11.2020-15% FN</t>
  </si>
  <si>
    <t>cval 10 % CASS ptr majorare salariala pentru membrii echipei de control in cadrul programului Justitie, per. 01.10-31.10.2020, MFN 2014-2021, CENTRALIZATOR NR.3/86272/2018/11.11.2020-15% FN</t>
  </si>
  <si>
    <t>cval 10 % impozitt ptr majorare salariala pentru membrii echipei de control in cadrul programului Justitie, per. 01.10-31.10.2020, MFN 2014-2021, CENTRALIZATOR NR.3/86272/2018--15% FN</t>
  </si>
  <si>
    <t>cval  2,25 % contributie asiguratorie pentru munca ptr majorare salariala pentru membrii echipei de control in cadrul programului Justitie, per. 01.10-31.10.2020, MFN 2014-2021, CENTRALIZATOR NR.3/86272/2018/11.11.2020-15% FN</t>
  </si>
  <si>
    <t>cval majorare salariala pentru membrii echipei de control in cadrul programului Justitie, per. 01.10-31.10.2020, MFN 2014-2021, CENTRALIZATOR NR.3/86272/2018/11.11.2020-85% FEN-</t>
  </si>
  <si>
    <t>cval majorare salariala pentru membrii echipei de control in cadrul programului Justitie, per. 01.10-31.10.2020, MFN 2014-2021, CENTRALIZATOR NR.3/86272/2018/11.11.2020-85% FEN</t>
  </si>
  <si>
    <t>cval majorare salariala pentru membrii echipei de control in cadrul programului Justitie, per. 01.10-31.10.2020, MFN 2014-2021, CENTRALIZATOR NR.3/86272/2018/11.11.2020-15% FEN</t>
  </si>
  <si>
    <t>cval majorare salariala pentru membrii echipei de control in cadrul programului Justitie, per. 01.10-31.10.2020, MFN 2014-2021, CENTRALIZATOR NR.3/86272/2018/11.11.2020-15% FN</t>
  </si>
  <si>
    <t>cval 25 % CAS ptr majorare salariala pentru membrii echipei de control in cadrul programului Justitie, per. 01.10-31.10.2020, MFN 2014-2021, 85% FEN</t>
  </si>
  <si>
    <t>cval 25 % CAS fps ptr majorare salariala pentru membrii echipei de control in cadrul programului Justitie, per. 01.10-31.10.2020, MFN 2014-2021, 85% FEN, CENTRALIZATOR NR.170/61932/2018/09.11.2020-85% FEN</t>
  </si>
  <si>
    <t>cval 10 % CASS ptr majorare salariala pentru membrii echipei de control in cadrul programului Justitie, per. 01.10-31.10.2020, MFN 2014-2021, 85% FEN</t>
  </si>
  <si>
    <t>cval 10 % impozit ptr majorare salariala pentru membrii echipei de control in cadrul programului Justitie, per. 01.10-31.10.2020, MFN 2014-2021, 85% FEN</t>
  </si>
  <si>
    <t>cval  2,25 % contributie asiguratorie ptr munca ptr majorare salariala pentru membrii echipei de control in cadrul programului Justitie, per. 01.10-31.10.2020, MFN 2014-2021, 85% FEN, CENTRALIZATOR NR.170/61932/2018/09.11.2020-85% FEN</t>
  </si>
  <si>
    <t>cval 25 % CAS fps ptr majorare salariala pentru membrii echipei de control in cadrul programului Justitie, per. 01.10-31.10.2020, MFN 2014-2021, 85% FEN</t>
  </si>
  <si>
    <t>cval  2,25 % contributie asiguratorie ptr munca ptr majorare salariala pentru membrii echipei de control in cadrul programului Justitie,  per. 01.10-31.10.2020, MFN 2014-2021, 85% FEN, CENTRALIZATOR NR.170/61932/2018/09.11.2020-15% FN</t>
  </si>
  <si>
    <t>cval  majorare salariala pentru membrii echipei de control in cadrul programului Justitie, per. 01.10-31.10.2020, MFN 2014-2021, 85% FEN</t>
  </si>
  <si>
    <t xml:space="preserve">cval alimentare cont BCR pentru plata  comisioane  in cadrul  MFN 2014-2021, 15% FN
</t>
  </si>
  <si>
    <t>BANCA COMERCIALĂ ROMĂNĂ</t>
  </si>
  <si>
    <t xml:space="preserve">cval alimentare cont BCR pentru plata  comisioane  in cadrul  MFN 2014-2021, 85% FEN
</t>
  </si>
  <si>
    <t>contravaloare consumabile achizionate in cadrul MFN 2014-2021-15% FN</t>
  </si>
  <si>
    <t xml:space="preserve"> INNOVATIVE WEB DESIGN </t>
  </si>
  <si>
    <t>contravaloare consumabile achizionate in cadrul MFN 2014-2021-85% FEN</t>
  </si>
  <si>
    <t>Restituirea creantei bugetare catre  ANP conform sentintei  civile nr. 780/07.03.2017 în cadrul  proiectului  Consolidarea capacitatii sistemului penitenciar de dezvoltare a resurselor umane cu privire la personalul din penitenciare"</t>
  </si>
  <si>
    <t>Administraţia Naşională a Penitenciarelor</t>
  </si>
  <si>
    <t>Total</t>
  </si>
  <si>
    <t>TITLUL 56 ,,PROIECTE CU FEN POST ADERARE"</t>
  </si>
  <si>
    <t>SURSA D ANEXA 25</t>
  </si>
  <si>
    <t xml:space="preserve">cval cota de 85% FEN acordată pentru implementarea proiectului Formarea profesionala si consolidadarea capacitatii la nivelul sistemului judiciar-proiect Justitie, MFN 2014-2021 </t>
  </si>
  <si>
    <t xml:space="preserve">cval cota de 85% FEN acordată pentru implementarea proiectului Reintegrare sociala a minorilor prin invatare si dezvoltare personala-proiect Justitie, MFN 2014-2021 </t>
  </si>
  <si>
    <t>CVAL 85% FEN acordtă pentru implementarea proiectului Coorectional în cadrul programului MFN 2014-2021</t>
  </si>
  <si>
    <t>Incasare virament M JUSTITIEI (REINTREGIRE CONT FN PT. CHELTUIELI NEELIGIBILE ,  APROBAT PRIN NI NR. 367/83904/2017/16.10.2020_x000D_
)</t>
  </si>
  <si>
    <t>BUGET ASIG SOC DE STAT SI FD. SPEC.</t>
  </si>
  <si>
    <t>Incasare virament M JUSTITIEI (REINTREGIRE CONT FEN PT. CHELTUIELI NEELIGIBILE ,  APROBAT PRIN NI NR. 367/83904/2017/16.10.2020_x000D_
)</t>
  </si>
  <si>
    <t xml:space="preserve">Plata virament PLATA  CAM 2,25% PT. DIFERENTE MAJORARI SALARIALE NETE AFERENTE LUNII OCTOMBRIE  2020,  PROIECT,,MECANISME EFICACE DE CONTROL  ADMINISTRATIV SI DE PREVENIRE A CORUPTIEI"  - SIPOCA 432/ SIMS 118676 , FINANTAT PRIN PROGRAMUL OPERATIONAL CAPACITATE ADMINISTRATIVA 2014-2020, ORD. 1213-1217/21.08.2020,  COTA 83,9838623%-  </t>
  </si>
  <si>
    <t xml:space="preserve">Plata virament  IMPOZIT 10%  PT. DIFERENTE MAJORARI SALARIALE NETE AFERENTE PERIOADEI  OCTOMBRIE  2020,  PROIECT,,MECANISME EFICACE DE CONTROL  ADMINISTRATIV SI DE PREVENIRE A CORUPTIEI"  - SIPOCA 432/ SIMS 118676 ,  FINANTAT PRIN PROGRAMUL OPERATIONAL CAPACITATE ADMINISTRATIVA 2014-2020, ORD. 1213-1217/21.08.2020,  COTA 83,9838623%-  </t>
  </si>
  <si>
    <t xml:space="preserve">Plata virament PLATA  CASS 10%  PT. DIFERENTE MAJORARI SALARIALE NETE AFERENTE PERIOADEI  OCTOMBRIE   2020,  PROIECT,,MECANISME EFICACE DE CONTROL  ADMINISTRATIV SI DE PREVENIRE A CORUPTIEI"  - SIPOCA 432/ SIMS 118676,  FINANTAT PRIN PROGRAMUL OPERATIONAL CAPACITATE ADMINISTRATIVA 2014-2020, ORD. 1213-1217/21.08.2020,  COTA 83,9838623%-  </t>
  </si>
  <si>
    <t xml:space="preserve">Plata virament  CAS 25% PT. PT. DIFERENTE MAJORARI SALARIALE NETE AFERENTE LUNII OCTOMBRIE 2020,  PROIECT,,MECANISME EFICACE DE CONTROL  ADMINISTRATIV SI DE PREVENIRE A CORUPTIEI"  - SIPOCA 432/ SIMS 118676,  FINANTAT PRIN PROGRAMUL OPERATIONAL CAPACITATE ADMINISTRATIVA 2014-2020, ORD. 1213-1217/21.08.2020,  COTA 83,9838623%-  </t>
  </si>
  <si>
    <t xml:space="preserve">Plata virament  STAT  AFERENT LUNII OCTOMBRIE,  NR  379/83904/2017/ 06.11.2020,  PROIECT "MECANISME EFICACE DE CONTROL ADMINISTRATIV SI DE PREVENIRE A CORUPTIEI"  - SIPOCA 432/ SIMS 118676 ,  FINANTAT PRIN PROGRAMUL OPERATIONAL CAPACITATE ADMINISTRATIVA 2014-2020, ORD. 1213-1217/21.08.2020,  COTA 83,9838623%-  </t>
  </si>
  <si>
    <t>Plata virament   CAM 2,25% PT. DIFERENTE MAJORARI SALARIALE NETE AFERENTE LUNII  OCTOMBRIE  2020,  PROIECT,,MECANISME EFICACE DE CONTROL  ADMINISTRATIV SI DE PREVENIRE A CORUPTIEI"  - SIPOCA 432/ SIMS 118676, FINANTAT PRIN PROGRAMUL OPERATIONAL CAPACITATE ADMINISTRATIVA 2014-2020, ORD. 1213-1217/21.08.2020  COTA 16,0161377%</t>
  </si>
  <si>
    <t>Plata virament  IMPOZIT 10% PT. DIFERENTE MAJORARI SALARIALE NETE AFERENTE PERIOADEI  OCTOMBRIE 2020,  PROIECT,,MECANISME EFICACE DE CONTROL  ADMINISTRATIV SI DE PREVENIRE A CORUPTIEI"  - SIPOCA 432/ SIMS 118676 , FINANTAT PRIN PROGRAMUL OPERATIONAL CAPACITATE ADMINISTRATIVA 2014-2020, ORD. 1213-1217/21.08.2020  , COTA 16,0161377%</t>
  </si>
  <si>
    <t>Plata virament PLATA  CASS 10% PT. DIFERENTE MAJORARI SALARIALE NETE AFERENTE PERIOADEI  OCTOMBRIE 2020,  PROIECT,,MECANISME EFICACE DE CONTROL  ADMINISTRATIV SI DE PREVENIRE A CORUPTIEI"  - SIPOCA 432/ SIMS 11867, FINANTAT PRIN PROGRAMUL OPERATIONAL CAPACITATE ADMINISTRATIVA 2014-2020, ORD. 1213-1217/21.08.2020   COTA 16,0161377%</t>
  </si>
  <si>
    <t>Plata virament  CAS 25% PT. DIFERENTE MAJORARI SALARIALE NETE AFERENTE PERIOADEI OCTOMBRIE  2020,  PROIECT,,MECANISME EFICACE DE CONTROL  ADMINISTRATIV SI DE PREVENIRE A CORUPTIEI"  - SIPOCA 432/ SIMS 118676, FINANTAT PRIN PROGRAMUL OPERATIONAL CAPACITATE ADMINISTRATIVA 2014-2020, ORD. 1213-1217/21.08.2020 , COTA 16,0161377%</t>
  </si>
  <si>
    <t>Plata virament MINISTERUL JUSTITIEI (PLATA  STAT  AFERENT LUNII  OCTOMBRIE,  NR  379/83904/2017/ 06.11.2020,  PROIECT "MECANISME EFICACE DE CONTROL ADMINISTRATIV SI DE PREVENIRE A CORUPTIEI"  - SIPOCA 432/ SIMS 118676 , FINANTAT PRIN PROGRAMUL OPERATIONAL CAPACITATE ADMINISTRATIVA 2014-2020, ORD. 1213-1217/21.08.2020 , COTA 16,0161377%</t>
  </si>
  <si>
    <t>Plata virament REINTREGIRE CONT FN PT. CHELTUIELI NEELIGIBILE ,  APROBAT PRIN NI NR. 367/83904/2017/16.10.2020
)</t>
  </si>
  <si>
    <t>Plata virament REINTREGIRE CONT FEN PT. CHELTUIELI NEELIGIBILE ,  APROBAT PRIN NI NR. 367/83904/2017/16.10.2020
)</t>
  </si>
  <si>
    <t xml:space="preserve">Plata virament  CAS 25% PT. DIFERENTE MAJORARI SALARIALE NETE AFERENTE PERIOADEI  OCTOMBRIE 2020,  PROIECT "INTARIREA CAPACITATII DE PROCESARE SI ANALIZA A DATELOR REFERITOARE LA CRIMINALITATEA ORGANIZATA SI CRESTEREA CAPACITATII ADMINISTRATIVE A MINISTERULUI PUBLIC" , POCA 764, FINANTAT PRIN PROGRAMUL OPERATIONAL CAPACITATE ADMINISTRATIVA 2014-2020 ,  COTA 16,016134%-  </t>
  </si>
  <si>
    <t xml:space="preserve"> BUGET ASIG SOC DE STAT SI FD. SPEC. </t>
  </si>
  <si>
    <t xml:space="preserve">Plata virament  CAS fpss 25% PT. DIFERENTE MAJORARI SALARIALE NETE AFERENTE PERIOADEI  OCTOMBRIE 2020,  PROIECT "INTARIREA CAPACITATII DE PROCESARE SI ANALIZA A DATELOR REFERITOARE LA CRIMINALITATEA ORGANIZATA SI CRESTEREA CAPACITATII ADMINISTRATIVE A MINISTERULUI PUBLIC" , POCA 764, FINANTAT PRIN PROGRAMUL OPERATIONAL CAPACITATE ADMINISTRATIVA 2014-2020 ,  COTA 16,016134%-  </t>
  </si>
  <si>
    <t xml:space="preserve">Plata virament  CASS 10% PT. DIFERENTE MAJORARI SALARIALE NETE AFERENTE PERIOADEI  OCTOMBRIE 2020,  PROIECT "INTARIREA CAPACITATII DE PROCESARE SI ANALIZA A DATELOR REFERITOARE LA CRIMINALITATEA ORGANIZATA SI CRESTEREA CAPACITATII ADMINISTRATIVE A MINISTERULUI PUBLIC" , POCA 764, FINANTAT PRIN PROGRAMUL OPERATIONAL CAPACITATE ADMINISTRATIVA 2014-2020 ,  COTA 16,016134%-  </t>
  </si>
  <si>
    <t xml:space="preserve">Plata virament  IMPOZIT 10% PT. DIFERENTE MAJORARI SALARIALE NETE AFERENTE PERIOADEI OCTOMBRIE 2020,  PROIECT "INTARIREA CAPACITATII DE PROCESARE SI ANALIZA A DATELOR REFERITOARE LA CRIMINALITATEA ORGANIZATA SI CRESTEREA CAPACITATII ADMINISTRATIVE A MINISTERULUI PUBLIC" , POCA 764, FINANTAT PRIN PROGRAMUL OPERATIONAL CAPACITATE ADMINISTRATIVA 2014-2020 ,  COTA 16,016134%-  </t>
  </si>
  <si>
    <t xml:space="preserve">Plata virament  CAM 2,25% PT. DIFERENTE MAJORARI SALARIALE NETE AFERENTE LUNII  OCTOMBRIE   2020, PROIECT "INTARIREA CAPACITATII DE PROCESARE SI ANALIZA A DATELOR REFERITOARE LA CRIMINALITATEA ORGANIZATA SI CRESTEREA CAPACITATII ADMINISTRATIVE A MINISTERULUI PUBLIC" , POCA 764, FINANTAT PRIN PROGRAMUL OPERATIONAL CAPACITATE ADMINISTRATIVA 2014-2020 ,  COTA 16,016134%-  </t>
  </si>
  <si>
    <t>BUGET ASIG SOC DE STAT SI FD. SPEC</t>
  </si>
  <si>
    <t xml:space="preserve">Plata virament   STAT  AFERENT LUNII OCTOMBRIE 2020,  NR. 40/51141/ 09.11.2020 - PROIECT "INTARIREA CAPACITATII DE PROCESARE SI ANALIZA A DATELOR REFERITOARE LA CRIMINALITATEA ORGANIZATA SI CRESTEREA CAPACITATII ADMINISTRATIVE A MINISTERULUI PUBLIC" , POCA 764, FINANTAT PRIN PROGRAMUL OPERATIONAL CAPACITATE ADMINISTRATIVA 2014-2020 ,  COTA 16,016134%-  </t>
  </si>
  <si>
    <t xml:space="preserve">Plata virament  STAT  AFERENT LUNII OCTOMBRIE 2020,  NR. 40/51141/ 09.11.2020 - PROIECT "INTARIREA CAPACITATII DE PROCESARE SI ANALIZA A DATELOR REFERITOARE LA CRIMINALITATEA ORGANIZATA SI CRESTEREA CAPACITATII ADMINISTRATIVE A MINISTERULUI PUBLIC" , POCA 764, FINANTAT PRIN PROGRAMUL OPERATIONAL CAPACITATE ADMINISTRATIVA 2014-2020 ,  COTA 16,016134%-  </t>
  </si>
  <si>
    <t xml:space="preserve">Plata virament   STAT  AFERENT LUNII OCTOMBRIE 2020,  NR. 40/51141/ 09.11.2020 -PROIECT "INTARIREA CAPACITATII DE PROCESARE SI ANALIZA A DATELOR REFERITOARE LA CRIMINALITATEA ORGANIZATA SI CRESTEREA CAPACITATII ADMINISTRATIVE A MINISTERULUI PUBLIC" , POCA 764, FINANTAT PRIN PROGRAMUL OPERATIONAL CAPACITATE ADMINISTRATIVA 2014-2020 ,  COTA 16,016134%-  </t>
  </si>
  <si>
    <t>Plata virament  CAS 25% PT. DIFERENTE MAJORARI SALARIALE NETE AFERENTE PERIOADEI  OCTOMBRIE 2020,  PROIECT "INTARIREA CAPACITATII DE PROCESARE SI ANALIZA A DATELOR REFERITOARE LA CRIMINALITATEA ORGANIZATA SI CRESTEREA CAPACITATII ADMINISTRATIVE A MINISTERULUI PUBLIC" , POCA 764, FINANTAT PRIN PROGRAMUL OPERATIONAL CAPACITATE ADMINISTRATIVA 2014-2020 ,  COTA 83,983866%</t>
  </si>
  <si>
    <t>Plata virament  CAS fpss  25% PT. DIFERENTE MAJORARI SALARIALE NETE AFERENTE PERIOADEI  OCTOMBRIE 2020, PROIECT "INTARIREA CAPACITATII DE PROCESARE SI ANALIZA A DATELOR REFERITOARE LA CRIMINALITATEA ORGANIZATA SI CRESTEREA CAPACITATII ADMINISTRATIVE A MINISTERULUI PUBLIC" , POCA 764, FINANTAT PRIN PROGRAMUL OPERATIONAL CAPACITATE ADMINISTRATIVA 2014-2020 ,  COTA 83,983866%</t>
  </si>
  <si>
    <t>Plata virament  CASS 10% PT. DIFERENTE MAJORARI SALARIALE NETE AFERENTE PERIOADEI  OCTOMBRIE 2020, PROIECT "INTARIREA CAPACITATII DE PROCESARE SI ANALIZA A DATELOR REFERITOARE LA CRIMINALITATEA ORGANIZATA SI CRESTEREA CAPACITATII ADMINISTRATIVE A MINISTERULUI PUBLIC" , POCA 764, FINANTAT PRIN PROGRAMUL OPERATIONAL CAPACITATE ADMINISTRATIVA 2014-2020 ,  COTA 83,983866%</t>
  </si>
  <si>
    <t>Plata virament IMPOZIT 10% PT. DIFERENTE MAJORARI SALARIALE NETE AFERENTE PERIOADEI  OCTOMBRIE 2020,  PROIECT "INTARIREA CAPACITATII DE PROCESARE SI ANALIZA A DATELOR REFERITOARE LA CRIMINALITATEA ORGANIZATA SI CRESTEREA CAPACITATII ADMINISTRATIVE A MINISTERULUI PUBLIC" , POCA 764, FINANTAT PRIN PROGRAMUL OPERATIONAL CAPACITATE ADMINISTRATIVA 2014-2020 ,  COTA 83,983866%</t>
  </si>
  <si>
    <t>Plata virament  CAM 2,25% PT. DIFERENTE MAJORARI SALARIALE NETE AFERENTE LUNII  OCTOMBRIE   2020,  PROIECT "INTARIREA CAPACITATII DE PROCESARE SI ANALIZA A DATELOR REFERITOARE LA CRIMINALITATEA ORGANIZATA SI CRESTEREA CAPACITATII ADMINISTRATIVE A MINISTERULUI PUBLIC" , POCA 764, FINANTAT PRIN PROGRAMUL OPERATIONAL CAPACITATE ADMINISTRATIVA 2014-2020 ,  COTA 83,983866%</t>
  </si>
  <si>
    <t>Plata virament  STAT  AFERENT LUNII OCTOMBRIE 2020,  NR. 40/5114/ 09.11.2020 - PROIECT "INTARIREA CAPACITATII DE PROCESARE SI ANALIZA A DATELOR REFERITOARE LA CRIMINALITATEA ORGANIZATA SI CRESTEREA CAPACITATII ADMINISTRATIVE A MINISTERULUI PUBLIC" , POCA 764, FINANTAT PRIN PROGRAMUL OPERATIONAL CAPACITATE ADMINISTRATIVA 2014-2020 ,  COTA 83,983866%</t>
  </si>
  <si>
    <t>Plata virament STAT  AFERENT LUNII OCTOMBRIE 2020,  NR. 40/5114/ 09.11.2020 - PROIECT "INTARIREA CAPACITATII DE PROCESARE SI ANALIZA A DATELOR REFERITOARE LA CRIMINALITATEA ORGANIZATA SI CRESTEREA CAPACITATII ADMINISTRATIVE A MINISTERULUI PUBLIC" , POCA 764, FINANTAT PRIN PROGRAMUL OPERATIONAL CAPACITATE ADMINISTRATIVA 2014-2020 ,  COTA 83,983866%</t>
  </si>
  <si>
    <t>Plata virament  STAT  AFERENT LUNII OCTOMBRIE 2020,  NR. 40/5114/ 09.11.2020 -PROIECT "INTARIREA CAPACITATII DE PROCESARE SI ANALIZA A DATELOR REFERITOARE LA CRIMINALITATEA ORGANIZATA SI CRESTEREA CAPACITATII ADMINISTRATIVE A MINISTERULUI PUBLIC" , POCA 764, FINANTAT PRIN PROGRAMUL OPERATIONAL CAPACITATE ADMINISTRATIVA 2014-2020 ,  COTA 83,983866%</t>
  </si>
  <si>
    <t>TITLUL 10 CHELTUIELI DE PERSONAL</t>
  </si>
  <si>
    <t>10.01.01</t>
  </si>
  <si>
    <t>PLATA SALARII</t>
  </si>
  <si>
    <t>VIRAT RETINERI  DIN SALARII - LA BUG ASIG SOCIALE SI BUG.DE STAT</t>
  </si>
  <si>
    <t>VIRAT RETINERI  DIN SALARII - LA BUGETUL DE STAT</t>
  </si>
  <si>
    <t>VIRAT RETINERI  DIN SALARII - POPRIRI, PENSII FACULTATIVE, COTIZATII</t>
  </si>
  <si>
    <t>REREGLARE PLATA STAT RECTIFICATIV SALARII OCTOMBRIE</t>
  </si>
  <si>
    <t>SUBTOTAL 10.01.01</t>
  </si>
  <si>
    <t>10.01.05</t>
  </si>
  <si>
    <t>SUBTOTAL 10.01.05</t>
  </si>
  <si>
    <t>10.01.06</t>
  </si>
  <si>
    <t>SUBTOTAL 10.01.06</t>
  </si>
  <si>
    <t>PLATA SALARII, VIRAT RETINERI  SALARIATI LA BUG ASIG SOCIALE SI BUG.DE STAT</t>
  </si>
  <si>
    <t>SUBTOTAL 10.01.07</t>
  </si>
  <si>
    <t>10.01.13</t>
  </si>
  <si>
    <t xml:space="preserve">PLATA AVANS DIURNA  DEPLASARE INTERNA </t>
  </si>
  <si>
    <t xml:space="preserve">PLATA AVANS DIURNA SI CAZARE DEPLASARE INTERNA </t>
  </si>
  <si>
    <t>SUBTOTAL 10.01.13</t>
  </si>
  <si>
    <t>10.01.14</t>
  </si>
  <si>
    <t xml:space="preserve">PLATA INDEMNIZATIE DETASARE </t>
  </si>
  <si>
    <t>SUBTOTAL 10.01.14</t>
  </si>
  <si>
    <t>10.01.15</t>
  </si>
  <si>
    <t xml:space="preserve"> PLATA DECONT TRANSPORT </t>
  </si>
  <si>
    <t>SUBTOTAL 10.01.15</t>
  </si>
  <si>
    <t>10.01.16.</t>
  </si>
  <si>
    <t>PLATA DECONTURI CHIRII</t>
  </si>
  <si>
    <t>ALIMENTARE CONT  VALUTA  BCR</t>
  </si>
  <si>
    <t>SUBTOTAL 10.01.16</t>
  </si>
  <si>
    <t>10.01.17.</t>
  </si>
  <si>
    <t xml:space="preserve">PLATA INDEMNIZATIE DE HRANA </t>
  </si>
  <si>
    <t xml:space="preserve"> VIRAT RETINERI  SALARIATI LA BUG ASIG SOCIALE SI BUG.DE STAT</t>
  </si>
  <si>
    <t>SUBTOTAL 10.01.17</t>
  </si>
  <si>
    <t>10.01.30.</t>
  </si>
  <si>
    <t xml:space="preserve">PLATA  CONCEDII MEDICALE SUPORTATE DIN FNUASS </t>
  </si>
  <si>
    <t>PLATA SALARII- STAT COMISIE DISCIPLINA</t>
  </si>
  <si>
    <t>PLATA PLATA STAT RECTIFICATIV SALARII OCTOMBRIE</t>
  </si>
  <si>
    <t>VIRAT RETINERI  STAT RECTIFICATIV OCTOMBRIE  - LA BUG ASIG SOCIALE SI BUG.DE STAT</t>
  </si>
  <si>
    <t>VIRAT RETINERI   STAT RECTIFICATIV OCTOMBRIE - LA BUGETUL DE STAT</t>
  </si>
  <si>
    <t xml:space="preserve">ALIMENTARE CONT VALUTA INDEMNIZATIE  PT. COPIL  MAGISTRAT  DETASAT EUROJUST </t>
  </si>
  <si>
    <t xml:space="preserve">ALIMENTARE CONT VALUTA TAXA SCOLARIZARE PT. COPIL  MAGISTRAT  DETASAT EUROJUST </t>
  </si>
  <si>
    <t>PLATA STAT RECTIFICATIV SALARII OCTOMBRIE</t>
  </si>
  <si>
    <t>SUBTOTAL 10.01.30</t>
  </si>
  <si>
    <t>TOTAL ART. 10.01</t>
  </si>
  <si>
    <t>10.02.02</t>
  </si>
  <si>
    <t xml:space="preserve">PLATA NORMA HRANA </t>
  </si>
  <si>
    <t>SUBTOTAL 10.02.02</t>
  </si>
  <si>
    <t>10.02.03</t>
  </si>
  <si>
    <t>PLATA  ECHIPAMENT F.P.S.S.</t>
  </si>
  <si>
    <t>SUBTOTAL 10.02.03</t>
  </si>
  <si>
    <t>10.02.06.</t>
  </si>
  <si>
    <t>INCASARE DIFERENTA DECONT SERVICII TURISTICE NECUVENITE</t>
  </si>
  <si>
    <t xml:space="preserve">PLATA  DECONTURI SERVICII TURISTICE </t>
  </si>
  <si>
    <t>VIRAT RETINERI CAS LA BUG ASIG SOCIALE SI BUG.DE STAT</t>
  </si>
  <si>
    <t xml:space="preserve"> VIRAT RETINERI  CASS  LA BUG ASIG SOCIALE SI BUG.DE STAT</t>
  </si>
  <si>
    <t>VIRAT RETINERI  IMPOZIT LA BUGETUL DE STAT</t>
  </si>
  <si>
    <t>SUBTOTAL 10.02.06</t>
  </si>
  <si>
    <t>10.02.30</t>
  </si>
  <si>
    <t>PLATA DECONTURI TRANSPORT</t>
  </si>
  <si>
    <t xml:space="preserve">PLATA DECONTURI MEDICAMENTE </t>
  </si>
  <si>
    <t>SUBTOTAL 10.02.30</t>
  </si>
  <si>
    <t>TOTAL ART. 10.02</t>
  </si>
  <si>
    <t>10.03.01.</t>
  </si>
  <si>
    <t>CONTRIBUTII DE ASIGURARI SOCIALE DE STAT- CAS PT. SENTINTE JUDECATORESTI</t>
  </si>
  <si>
    <t>SUBTOTAL 10.03.01</t>
  </si>
  <si>
    <t>10.03.02.</t>
  </si>
  <si>
    <t>CONTRIBUTII DE ASIGURARI DE SOMAJ PT. PLATA SENTINTE JUDECATORESTI</t>
  </si>
  <si>
    <t>SUBTOTAL 10.03.02</t>
  </si>
  <si>
    <t>10.03.03.</t>
  </si>
  <si>
    <t>CONTRIBUTII DE ASIGURARI SOCIALE DE SANATATE PT. PLATA SENTINTE JUDECATORESTI</t>
  </si>
  <si>
    <t>SUBTOTAL 10.03.03</t>
  </si>
  <si>
    <t>10.03.04.</t>
  </si>
  <si>
    <t>CONTRIBUTII DE ASIGURARI PT. ACCIDENTE DE MUNCA SI BOLI PROFESIONALE  PT. PLATA SENTINTE JUDECATORESTI</t>
  </si>
  <si>
    <t>SUBTOTAL 10.03.04</t>
  </si>
  <si>
    <t>10.03.06.</t>
  </si>
  <si>
    <t xml:space="preserve"> CONTRIBUTII  ANGAJATOR - CONTRIBUTII LA FONDUL DE GARANTARE  A CREANTELOR SALARIALE  PT. PLATA INFLATIE  SENTINTE  JUDECATORESTI</t>
  </si>
  <si>
    <t>SUBTOTAL 10.03.06</t>
  </si>
  <si>
    <t>10.03.07.</t>
  </si>
  <si>
    <t>PLATA CONTRIBUTII  ANGAJATOR  LA FONDUL DE GARANTARE  A CREANTELOR SALARIALE PT. PLATA SALARII</t>
  </si>
  <si>
    <t xml:space="preserve">PLATA CONTRIBUTII  ANGAJATOR  LA FONDUL DE GARANTARE  A CREANTELOR SALARIALE PT. PLATA STAT COMISIE DISCIPLINA </t>
  </si>
  <si>
    <t>SUBTOTAL 10.03.07</t>
  </si>
  <si>
    <t>TOTAL  ART. 10.03</t>
  </si>
  <si>
    <t>TOTAL TITLUL 10</t>
  </si>
  <si>
    <t>DIRECŢIA DE IMPLEMENTARE A PROIECTELOR FINANŢATE DIN ÎMPRUMUTURI EXTERNE</t>
  </si>
  <si>
    <t>SITUAŢIE PRIVIND CHELTUIELILE EFECTUATE DIN FONDURI PUBLICE
IN PERIOADA 01.04.2020 - 30.04.2020</t>
  </si>
  <si>
    <t xml:space="preserve">CAPITOLUL 61.01 – ORDINE PUBLICĂ ŞI SIGURANŢĂ NAŢIONALĂ </t>
  </si>
  <si>
    <t>Titlul 65 - Cheltuieli aferente programelor cu finantare rambursabila</t>
  </si>
  <si>
    <t>Numar act
OP / FV</t>
  </si>
  <si>
    <t>Titlu</t>
  </si>
  <si>
    <t>Descriere</t>
  </si>
  <si>
    <t>61.01</t>
  </si>
  <si>
    <t>Decont chirie luna septembrie 2020 personal asimilat magistratilor</t>
  </si>
  <si>
    <t>290-301</t>
  </si>
  <si>
    <t>Salarii nete aferente lunii octombrie 2020 DIPFIE</t>
  </si>
  <si>
    <t>Contributii angajati luna octombrie 2020 BUGETUL DE STAT  BUGETELE ASIG.SOC. SI FD.SPEC.  in curs de distribuire</t>
  </si>
  <si>
    <t>Sume din contributia asiguratorie pentru munca in curs de distribuire la luna octombrie 2020</t>
  </si>
  <si>
    <t>Achiziție echipament IT MP si parchete</t>
  </si>
  <si>
    <t>Revizie auto Renault</t>
  </si>
  <si>
    <t>Achizitie combustibil pentru autoturismele DIPFIE -octombrie 2020</t>
  </si>
  <si>
    <t>Servicii dirigentie santier supervizare lucrari Palatul de Justitie Prahova - luna octombrie 2020</t>
  </si>
  <si>
    <t>Servicii consultanta tehnica pentru DIPFIE - luna octombrie 2020</t>
  </si>
  <si>
    <t>Decont materiale constructie</t>
  </si>
  <si>
    <t>Titlul 71 - Active nefinanciare</t>
  </si>
  <si>
    <t>Plata lucrari Palatul de Justitie Prahova, perioada 31.07.2020-15.08.2020</t>
  </si>
  <si>
    <t>Plata retinere 5% Palatul de Justitie Prahova,perioada 31.07.2020-15.08.2020</t>
  </si>
  <si>
    <t>Plata Taxa CSC Palatul de Justitie Prahova, perioada perioada 31.07.2020-15.08.2020</t>
  </si>
  <si>
    <t>CHELTUIELILE TOTALE EFECTUATE DIN FONDURI PUBLICE IN PERIOADA 
01.11.2020 - 30.11.2020</t>
  </si>
  <si>
    <t>LEI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</si>
</sst>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dd/mm/yy;@"/>
    <numFmt numFmtId="165" formatCode="_-* #,##0.00\ _l_e_i_-;\-* #,##0.00\ _l_e_i_-;_-* &quot;-&quot;??\ _l_e_i_-;_-@_-"/>
  </numFmts>
  <fonts count="29">
    <font>
      <sz val="11"/>
      <color theme="1"/>
      <name val="Calibri"/>
      <family val="2"/>
      <scheme val="minor"/>
    </font>
    <font>
      <b/>
      <sz val="11"/>
      <name val="Trebuchet MS"/>
      <family val="2"/>
    </font>
    <font>
      <sz val="11"/>
      <name val="Trebuchet MS"/>
      <family val="2"/>
    </font>
    <font>
      <sz val="10"/>
      <color rgb="FF000000"/>
      <name val="Arial"/>
      <family val="2"/>
      <charset val="238"/>
    </font>
    <font>
      <sz val="11"/>
      <color rgb="FF000000"/>
      <name val="Liberation Sans1"/>
      <charset val="238"/>
    </font>
    <font>
      <sz val="11"/>
      <color theme="1"/>
      <name val="Trebuchet MS"/>
      <family val="2"/>
    </font>
    <font>
      <b/>
      <sz val="11"/>
      <color indexed="8"/>
      <name val="Trebuchet MS"/>
      <family val="2"/>
    </font>
    <font>
      <sz val="11"/>
      <color indexed="10"/>
      <name val="Trebuchet MS"/>
      <family val="2"/>
    </font>
    <font>
      <b/>
      <sz val="11"/>
      <color indexed="10"/>
      <name val="Trebuchet MS"/>
      <family val="2"/>
    </font>
    <font>
      <b/>
      <sz val="11"/>
      <color theme="1"/>
      <name val="Trebuchet MS"/>
      <family val="2"/>
    </font>
    <font>
      <sz val="11"/>
      <color rgb="FFFF0000"/>
      <name val="Trebuchet MS"/>
      <family val="2"/>
    </font>
    <font>
      <sz val="10"/>
      <name val="Arial"/>
      <family val="2"/>
    </font>
    <font>
      <b/>
      <sz val="11"/>
      <color theme="1"/>
      <name val="Trebuchet MS"/>
      <family val="2"/>
      <charset val="238"/>
    </font>
    <font>
      <b/>
      <sz val="10"/>
      <name val="Trebuchet MS"/>
      <family val="2"/>
    </font>
    <font>
      <sz val="11"/>
      <color indexed="8"/>
      <name val="Trebuchet MS"/>
      <family val="2"/>
    </font>
    <font>
      <b/>
      <sz val="11"/>
      <color theme="1"/>
      <name val="Calibri"/>
      <family val="2"/>
      <charset val="238"/>
      <scheme val="minor"/>
    </font>
    <font>
      <b/>
      <sz val="11"/>
      <name val="Trebuchet MS"/>
      <family val="2"/>
      <charset val="238"/>
    </font>
    <font>
      <b/>
      <sz val="11"/>
      <color theme="1"/>
      <name val="Calibri"/>
      <family val="2"/>
      <scheme val="minor"/>
    </font>
    <font>
      <sz val="11"/>
      <name val="Trebuchet MS"/>
      <family val="2"/>
      <charset val="238"/>
    </font>
    <font>
      <sz val="11"/>
      <name val="Calibri"/>
      <family val="2"/>
      <scheme val="minor"/>
    </font>
    <font>
      <sz val="10"/>
      <name val="Arial"/>
      <family val="2"/>
      <charset val="238"/>
    </font>
    <font>
      <sz val="11"/>
      <color theme="1"/>
      <name val="Calibri"/>
      <family val="2"/>
      <scheme val="minor"/>
    </font>
    <font>
      <sz val="11"/>
      <color rgb="FF9C5700"/>
      <name val="Calibri"/>
      <family val="2"/>
      <scheme val="minor"/>
    </font>
    <font>
      <sz val="11"/>
      <name val="Arial"/>
      <family val="2"/>
      <charset val="238"/>
    </font>
    <font>
      <sz val="10"/>
      <color indexed="12"/>
      <name val="Arial"/>
      <family val="2"/>
      <charset val="238"/>
    </font>
    <font>
      <b/>
      <u/>
      <sz val="10"/>
      <color indexed="8"/>
      <name val="Arial"/>
      <family val="2"/>
      <charset val="238"/>
    </font>
    <font>
      <sz val="10"/>
      <name val="Trebuchet MS"/>
      <family val="2"/>
    </font>
    <font>
      <sz val="10"/>
      <color indexed="12"/>
      <name val="Trebuchet MS"/>
      <family val="2"/>
    </font>
    <font>
      <sz val="10"/>
      <color theme="1"/>
      <name val="Trebuchet MS"/>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EB9C"/>
      </patternFill>
    </fill>
    <fill>
      <patternFill patternType="solid">
        <fgColor indexed="4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3" fillId="0" borderId="0"/>
    <xf numFmtId="0" fontId="4" fillId="0" borderId="0"/>
    <xf numFmtId="0" fontId="11" fillId="0" borderId="0"/>
    <xf numFmtId="43" fontId="21" fillId="0" borderId="0" applyFont="0" applyFill="0" applyBorder="0" applyAlignment="0" applyProtection="0"/>
    <xf numFmtId="0" fontId="22" fillId="4" borderId="0" applyNumberFormat="0" applyBorder="0" applyAlignment="0" applyProtection="0"/>
  </cellStyleXfs>
  <cellXfs count="277">
    <xf numFmtId="0" fontId="0" fillId="0" borderId="0" xfId="0"/>
    <xf numFmtId="0" fontId="1" fillId="0" borderId="0" xfId="0" applyFont="1"/>
    <xf numFmtId="0" fontId="5" fillId="0" borderId="0" xfId="0" applyFont="1"/>
    <xf numFmtId="0" fontId="5" fillId="0" borderId="0" xfId="0" applyFont="1" applyAlignment="1">
      <alignment horizontal="center" wrapText="1"/>
    </xf>
    <xf numFmtId="0" fontId="8" fillId="0" borderId="0" xfId="0" applyFont="1"/>
    <xf numFmtId="0" fontId="1" fillId="0" borderId="4" xfId="0" applyFont="1" applyBorder="1" applyAlignment="1">
      <alignment horizontal="center" wrapText="1"/>
    </xf>
    <xf numFmtId="0" fontId="1" fillId="0" borderId="4" xfId="0" applyFont="1" applyBorder="1" applyAlignment="1">
      <alignment horizontal="left" wrapText="1"/>
    </xf>
    <xf numFmtId="0" fontId="7" fillId="0" borderId="0" xfId="0" applyFont="1"/>
    <xf numFmtId="0" fontId="1" fillId="0" borderId="3" xfId="0" applyFont="1" applyBorder="1"/>
    <xf numFmtId="0" fontId="1" fillId="0" borderId="4" xfId="0" applyFont="1" applyBorder="1"/>
    <xf numFmtId="0" fontId="1" fillId="0" borderId="4" xfId="0" applyFont="1" applyBorder="1" applyAlignment="1">
      <alignment wrapText="1"/>
    </xf>
    <xf numFmtId="0" fontId="5" fillId="0" borderId="0" xfId="0" applyFont="1" applyAlignment="1">
      <alignment horizontal="right"/>
    </xf>
    <xf numFmtId="0" fontId="7" fillId="0" borderId="0" xfId="0" applyFont="1" applyAlignment="1">
      <alignment horizontal="right"/>
    </xf>
    <xf numFmtId="4" fontId="6" fillId="0" borderId="5" xfId="0" applyNumberFormat="1" applyFont="1" applyBorder="1" applyAlignment="1">
      <alignment horizontal="right"/>
    </xf>
    <xf numFmtId="0" fontId="7" fillId="0" borderId="0" xfId="0" applyFont="1" applyBorder="1" applyAlignment="1"/>
    <xf numFmtId="0" fontId="5" fillId="2" borderId="0" xfId="0" applyFont="1" applyFill="1"/>
    <xf numFmtId="14" fontId="2" fillId="0" borderId="2" xfId="0" applyNumberFormat="1" applyFont="1" applyBorder="1" applyAlignment="1">
      <alignment horizontal="center" wrapText="1"/>
    </xf>
    <xf numFmtId="0" fontId="5" fillId="0" borderId="2" xfId="0" applyFont="1" applyBorder="1" applyAlignment="1">
      <alignment horizontal="center" wrapText="1"/>
    </xf>
    <xf numFmtId="4" fontId="5" fillId="0" borderId="2" xfId="0" applyNumberFormat="1" applyFont="1" applyBorder="1" applyAlignment="1">
      <alignment horizontal="center" wrapText="1"/>
    </xf>
    <xf numFmtId="0" fontId="5" fillId="0" borderId="2" xfId="0" applyFont="1" applyBorder="1" applyAlignment="1">
      <alignment horizontal="left" wrapText="1"/>
    </xf>
    <xf numFmtId="1" fontId="2" fillId="0" borderId="6" xfId="0" applyNumberFormat="1" applyFont="1" applyBorder="1"/>
    <xf numFmtId="1" fontId="1" fillId="0" borderId="7" xfId="0" applyNumberFormat="1" applyFont="1" applyBorder="1"/>
    <xf numFmtId="14" fontId="1" fillId="0" borderId="4" xfId="0" applyNumberFormat="1" applyFont="1" applyBorder="1" applyAlignment="1">
      <alignment horizontal="center" wrapText="1"/>
    </xf>
    <xf numFmtId="0" fontId="9" fillId="0" borderId="4" xfId="0" applyFont="1" applyBorder="1" applyAlignment="1">
      <alignment horizontal="center" wrapText="1"/>
    </xf>
    <xf numFmtId="0" fontId="9" fillId="0" borderId="4" xfId="0" applyFont="1" applyBorder="1" applyAlignment="1">
      <alignment horizontal="left" wrapText="1"/>
    </xf>
    <xf numFmtId="4" fontId="9" fillId="0" borderId="5" xfId="0" applyNumberFormat="1" applyFont="1" applyBorder="1" applyAlignment="1">
      <alignment horizontal="center" wrapText="1"/>
    </xf>
    <xf numFmtId="0" fontId="10" fillId="0" borderId="0" xfId="0" applyFont="1"/>
    <xf numFmtId="0" fontId="10" fillId="0" borderId="0" xfId="0" applyFont="1" applyBorder="1" applyAlignment="1"/>
    <xf numFmtId="0" fontId="5" fillId="0" borderId="1" xfId="0" applyFont="1" applyBorder="1" applyAlignment="1">
      <alignment wrapText="1"/>
    </xf>
    <xf numFmtId="4" fontId="5" fillId="0" borderId="1" xfId="0" applyNumberFormat="1" applyFont="1" applyBorder="1" applyAlignment="1">
      <alignment wrapText="1"/>
    </xf>
    <xf numFmtId="0" fontId="5" fillId="0" borderId="1" xfId="0" applyFont="1" applyBorder="1" applyAlignment="1">
      <alignment horizontal="left" wrapText="1"/>
    </xf>
    <xf numFmtId="0" fontId="1" fillId="2" borderId="0" xfId="0" applyFont="1" applyFill="1" applyAlignment="1">
      <alignment vertical="center"/>
    </xf>
    <xf numFmtId="14" fontId="2" fillId="2" borderId="0" xfId="0" applyNumberFormat="1" applyFont="1" applyFill="1" applyAlignment="1">
      <alignment horizontal="righ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4" fontId="2" fillId="2" borderId="0" xfId="0" applyNumberFormat="1" applyFont="1" applyFill="1" applyAlignment="1">
      <alignment vertical="center"/>
    </xf>
    <xf numFmtId="0" fontId="2" fillId="2" borderId="0" xfId="0" applyFont="1" applyFill="1"/>
    <xf numFmtId="0" fontId="1" fillId="2" borderId="0" xfId="0" applyFont="1" applyFill="1" applyAlignment="1">
      <alignment horizontal="left" vertical="center" wrapText="1"/>
    </xf>
    <xf numFmtId="0" fontId="9" fillId="2" borderId="3" xfId="0" applyFont="1" applyFill="1" applyBorder="1" applyAlignment="1">
      <alignment vertical="center"/>
    </xf>
    <xf numFmtId="14" fontId="9" fillId="2" borderId="4" xfId="0" applyNumberFormat="1" applyFont="1" applyFill="1" applyBorder="1" applyAlignment="1">
      <alignment horizontal="right" vertical="center"/>
    </xf>
    <xf numFmtId="0" fontId="9" fillId="2" borderId="4" xfId="0" applyFont="1" applyFill="1" applyBorder="1" applyAlignment="1">
      <alignment horizontal="left" vertical="center" wrapText="1"/>
    </xf>
    <xf numFmtId="0" fontId="9" fillId="2" borderId="4" xfId="0" applyFont="1" applyFill="1" applyBorder="1" applyAlignment="1">
      <alignment vertical="center" wrapText="1"/>
    </xf>
    <xf numFmtId="4" fontId="9" fillId="2" borderId="5" xfId="0" applyNumberFormat="1" applyFont="1" applyFill="1" applyBorder="1" applyAlignment="1">
      <alignment horizontal="right" vertical="center" wrapText="1"/>
    </xf>
    <xf numFmtId="0" fontId="7" fillId="0" borderId="0" xfId="0" applyFont="1" applyBorder="1" applyAlignment="1">
      <alignment horizontal="left"/>
    </xf>
    <xf numFmtId="0" fontId="2" fillId="2" borderId="0" xfId="0" applyFont="1" applyFill="1" applyBorder="1" applyAlignment="1">
      <alignment vertical="center"/>
    </xf>
    <xf numFmtId="0" fontId="2" fillId="2" borderId="0" xfId="0" applyFont="1" applyFill="1" applyBorder="1"/>
    <xf numFmtId="0" fontId="0" fillId="0" borderId="0" xfId="0" applyBorder="1"/>
    <xf numFmtId="14" fontId="5" fillId="0" borderId="8" xfId="0" applyNumberFormat="1" applyFont="1" applyBorder="1" applyAlignment="1">
      <alignment wrapText="1"/>
    </xf>
    <xf numFmtId="0" fontId="10" fillId="0" borderId="0" xfId="0" applyFont="1" applyAlignment="1">
      <alignment horizontal="center" wrapText="1"/>
    </xf>
    <xf numFmtId="0" fontId="10" fillId="0" borderId="0" xfId="0" applyFont="1" applyAlignment="1">
      <alignment horizontal="right"/>
    </xf>
    <xf numFmtId="0" fontId="9" fillId="0" borderId="0" xfId="0" applyFont="1"/>
    <xf numFmtId="0" fontId="5" fillId="0" borderId="8" xfId="0" applyFont="1" applyBorder="1" applyAlignment="1">
      <alignment horizontal="left" wrapText="1"/>
    </xf>
    <xf numFmtId="0" fontId="10" fillId="0" borderId="0" xfId="0" applyFont="1" applyBorder="1" applyAlignment="1">
      <alignment vertical="center" wrapText="1"/>
    </xf>
    <xf numFmtId="0" fontId="10" fillId="0" borderId="0" xfId="0" applyFont="1" applyBorder="1"/>
    <xf numFmtId="0" fontId="10" fillId="0" borderId="0" xfId="0" applyFont="1" applyBorder="1" applyAlignment="1">
      <alignment wrapText="1"/>
    </xf>
    <xf numFmtId="0" fontId="7" fillId="0" borderId="0" xfId="0" applyFont="1" applyBorder="1"/>
    <xf numFmtId="0" fontId="5" fillId="0" borderId="0" xfId="0" applyFont="1" applyBorder="1"/>
    <xf numFmtId="0" fontId="12" fillId="0" borderId="3" xfId="0" applyFont="1" applyBorder="1"/>
    <xf numFmtId="0" fontId="12" fillId="0" borderId="4" xfId="0" applyFont="1" applyBorder="1"/>
    <xf numFmtId="0" fontId="12" fillId="0" borderId="4" xfId="0" applyFont="1" applyBorder="1" applyAlignment="1">
      <alignment horizontal="center" wrapText="1"/>
    </xf>
    <xf numFmtId="0" fontId="12" fillId="0" borderId="4" xfId="0" applyFont="1" applyBorder="1" applyAlignment="1">
      <alignment wrapText="1"/>
    </xf>
    <xf numFmtId="0" fontId="12" fillId="0" borderId="10" xfId="0" applyFont="1" applyBorder="1" applyAlignment="1">
      <alignment horizontal="left" wrapText="1"/>
    </xf>
    <xf numFmtId="4" fontId="12" fillId="0" borderId="9" xfId="0" applyNumberFormat="1" applyFont="1" applyBorder="1" applyAlignment="1">
      <alignment horizontal="center"/>
    </xf>
    <xf numFmtId="0" fontId="5" fillId="0" borderId="1" xfId="0" applyFont="1" applyBorder="1" applyAlignment="1">
      <alignment horizontal="center" wrapText="1"/>
    </xf>
    <xf numFmtId="0" fontId="5" fillId="0" borderId="8" xfId="0" applyFont="1" applyBorder="1" applyAlignment="1">
      <alignment horizontal="center" wrapText="1"/>
    </xf>
    <xf numFmtId="14" fontId="5" fillId="0" borderId="1" xfId="0" applyNumberFormat="1" applyFont="1" applyBorder="1" applyAlignment="1">
      <alignment horizontal="center" wrapText="1"/>
    </xf>
    <xf numFmtId="14" fontId="5" fillId="0" borderId="2" xfId="0" applyNumberFormat="1" applyFont="1" applyBorder="1" applyAlignment="1">
      <alignment horizontal="center" wrapText="1"/>
    </xf>
    <xf numFmtId="0" fontId="10" fillId="2" borderId="0" xfId="0" applyFont="1" applyFill="1"/>
    <xf numFmtId="0" fontId="5" fillId="0" borderId="4" xfId="0" applyFont="1" applyBorder="1" applyAlignment="1">
      <alignment horizontal="left" wrapText="1"/>
    </xf>
    <xf numFmtId="0" fontId="5" fillId="0" borderId="8" xfId="0" applyFont="1" applyBorder="1" applyAlignment="1">
      <alignment wrapText="1"/>
    </xf>
    <xf numFmtId="4" fontId="5" fillId="0" borderId="8" xfId="0" applyNumberFormat="1" applyFont="1" applyBorder="1" applyAlignment="1">
      <alignment wrapText="1"/>
    </xf>
    <xf numFmtId="0" fontId="5" fillId="0" borderId="11" xfId="0" applyFont="1" applyBorder="1" applyAlignment="1">
      <alignment wrapText="1"/>
    </xf>
    <xf numFmtId="14" fontId="5" fillId="0" borderId="12" xfId="0" applyNumberFormat="1" applyFont="1" applyBorder="1" applyAlignment="1">
      <alignment wrapText="1"/>
    </xf>
    <xf numFmtId="0" fontId="5" fillId="0" borderId="12" xfId="0" applyFont="1" applyBorder="1" applyAlignment="1">
      <alignment wrapText="1"/>
    </xf>
    <xf numFmtId="0" fontId="5" fillId="0" borderId="12" xfId="0" applyFont="1" applyBorder="1" applyAlignment="1">
      <alignment horizontal="left" wrapText="1"/>
    </xf>
    <xf numFmtId="4" fontId="5" fillId="0" borderId="2" xfId="0" applyNumberFormat="1" applyFont="1" applyBorder="1" applyAlignment="1">
      <alignment wrapText="1"/>
    </xf>
    <xf numFmtId="14" fontId="5" fillId="0" borderId="1" xfId="0" applyNumberFormat="1" applyFont="1" applyBorder="1" applyAlignment="1">
      <alignment wrapText="1"/>
    </xf>
    <xf numFmtId="0" fontId="5" fillId="0" borderId="2" xfId="0" applyFont="1" applyBorder="1" applyAlignment="1">
      <alignment wrapText="1"/>
    </xf>
    <xf numFmtId="14" fontId="5" fillId="0" borderId="2" xfId="0" applyNumberFormat="1" applyFont="1" applyBorder="1" applyAlignment="1">
      <alignment wrapText="1"/>
    </xf>
    <xf numFmtId="14" fontId="5" fillId="0" borderId="4" xfId="0" applyNumberFormat="1" applyFont="1" applyBorder="1" applyAlignment="1">
      <alignment horizontal="center" wrapText="1"/>
    </xf>
    <xf numFmtId="0" fontId="5" fillId="0" borderId="4" xfId="0" applyFont="1" applyBorder="1" applyAlignment="1">
      <alignment horizontal="center" wrapText="1"/>
    </xf>
    <xf numFmtId="0" fontId="5" fillId="0" borderId="3" xfId="0" applyFont="1" applyBorder="1" applyAlignment="1">
      <alignment horizontal="center" wrapText="1"/>
    </xf>
    <xf numFmtId="4" fontId="5" fillId="0" borderId="1" xfId="0" applyNumberFormat="1" applyFont="1" applyBorder="1" applyAlignment="1">
      <alignment horizontal="center" wrapText="1"/>
    </xf>
    <xf numFmtId="4" fontId="5" fillId="0" borderId="12" xfId="0" applyNumberFormat="1" applyFont="1" applyBorder="1" applyAlignment="1">
      <alignment horizontal="center" wrapText="1"/>
    </xf>
    <xf numFmtId="0" fontId="5" fillId="0" borderId="0" xfId="0" applyFont="1" applyBorder="1" applyAlignment="1">
      <alignment wrapText="1"/>
    </xf>
    <xf numFmtId="4" fontId="9" fillId="0" borderId="5" xfId="0" applyNumberFormat="1" applyFont="1" applyBorder="1" applyAlignment="1">
      <alignment horizontal="left" wrapText="1"/>
    </xf>
    <xf numFmtId="0" fontId="2" fillId="2" borderId="1" xfId="0" applyFont="1" applyFill="1" applyBorder="1" applyAlignment="1">
      <alignment vertical="center"/>
    </xf>
    <xf numFmtId="14" fontId="2" fillId="2" borderId="1" xfId="0" applyNumberFormat="1" applyFont="1" applyFill="1" applyBorder="1" applyAlignment="1">
      <alignment horizontal="right"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4" fontId="2" fillId="2" borderId="1" xfId="0" applyNumberFormat="1" applyFont="1" applyFill="1" applyBorder="1" applyAlignment="1">
      <alignment horizontal="right" vertical="center" wrapText="1"/>
    </xf>
    <xf numFmtId="0" fontId="5" fillId="0" borderId="1" xfId="0" applyFont="1" applyBorder="1" applyAlignment="1">
      <alignment vertical="center"/>
    </xf>
    <xf numFmtId="0" fontId="2" fillId="0" borderId="1" xfId="0" applyFont="1" applyBorder="1" applyAlignment="1">
      <alignment horizontal="left" wrapText="1"/>
    </xf>
    <xf numFmtId="0" fontId="5" fillId="0" borderId="1" xfId="0" applyFont="1" applyBorder="1" applyAlignment="1">
      <alignment horizontal="right" vertical="center"/>
    </xf>
    <xf numFmtId="0" fontId="2" fillId="0" borderId="1" xfId="0" applyFont="1" applyBorder="1" applyAlignment="1">
      <alignment vertical="center" wrapText="1"/>
    </xf>
    <xf numFmtId="0" fontId="2" fillId="0" borderId="1" xfId="0" applyFont="1" applyBorder="1"/>
    <xf numFmtId="0" fontId="2" fillId="0" borderId="1" xfId="0" applyFont="1" applyBorder="1" applyAlignment="1">
      <alignment wrapText="1"/>
    </xf>
    <xf numFmtId="0" fontId="5" fillId="0" borderId="1" xfId="0" applyFont="1" applyBorder="1"/>
    <xf numFmtId="4" fontId="5" fillId="0" borderId="1" xfId="0" applyNumberFormat="1" applyFont="1" applyBorder="1"/>
    <xf numFmtId="0" fontId="1" fillId="0" borderId="0" xfId="0" applyFont="1" applyBorder="1"/>
    <xf numFmtId="0" fontId="2" fillId="0" borderId="0" xfId="0" applyFont="1" applyBorder="1"/>
    <xf numFmtId="0" fontId="2" fillId="0" borderId="0" xfId="0" applyFont="1" applyBorder="1" applyAlignment="1">
      <alignment wrapText="1"/>
    </xf>
    <xf numFmtId="0" fontId="1" fillId="0" borderId="0" xfId="0" applyFont="1" applyBorder="1" applyAlignment="1">
      <alignment wrapText="1"/>
    </xf>
    <xf numFmtId="0" fontId="2" fillId="0" borderId="0" xfId="0" applyFont="1" applyBorder="1" applyAlignment="1">
      <alignment horizontal="right"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4" fontId="1" fillId="0" borderId="1" xfId="0" applyNumberFormat="1" applyFont="1" applyBorder="1" applyAlignment="1">
      <alignment horizontal="center" vertical="center" wrapText="1"/>
    </xf>
    <xf numFmtId="0" fontId="5" fillId="0" borderId="0" xfId="0" applyFont="1" applyAlignment="1">
      <alignment vertical="center"/>
    </xf>
    <xf numFmtId="0" fontId="2"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4" fontId="2" fillId="0" borderId="1" xfId="0" applyNumberFormat="1" applyFont="1" applyBorder="1" applyAlignment="1">
      <alignment horizontal="right" vertical="center" wrapText="1"/>
    </xf>
    <xf numFmtId="4" fontId="1" fillId="0" borderId="1" xfId="0" applyNumberFormat="1" applyFont="1" applyBorder="1"/>
    <xf numFmtId="0" fontId="5" fillId="0" borderId="0" xfId="0" applyFont="1" applyAlignment="1">
      <alignment wrapText="1"/>
    </xf>
    <xf numFmtId="0" fontId="1" fillId="0" borderId="0" xfId="0" applyFont="1" applyBorder="1" applyAlignment="1">
      <alignment horizontal="center"/>
    </xf>
    <xf numFmtId="0" fontId="1" fillId="0" borderId="0" xfId="0" applyFont="1" applyAlignment="1">
      <alignment horizontal="left"/>
    </xf>
    <xf numFmtId="4" fontId="1" fillId="0" borderId="0" xfId="0" applyNumberFormat="1"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3" fillId="0" borderId="0" xfId="0" applyFont="1" applyAlignment="1">
      <alignment horizontal="left" vertical="center"/>
    </xf>
    <xf numFmtId="0" fontId="1" fillId="0" borderId="1" xfId="0" applyFont="1" applyBorder="1" applyAlignment="1">
      <alignment wrapText="1"/>
    </xf>
    <xf numFmtId="1"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4" fontId="13" fillId="2" borderId="1" xfId="0" applyNumberFormat="1" applyFont="1" applyFill="1" applyBorder="1"/>
    <xf numFmtId="0" fontId="9" fillId="0" borderId="1" xfId="0" applyFont="1" applyBorder="1"/>
    <xf numFmtId="0" fontId="5" fillId="0" borderId="0" xfId="0" applyFont="1" applyAlignment="1">
      <alignment horizontal="center"/>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4" fontId="2" fillId="2" borderId="1" xfId="0" applyNumberFormat="1" applyFont="1" applyFill="1" applyBorder="1" applyAlignment="1">
      <alignment vertical="center"/>
    </xf>
    <xf numFmtId="14" fontId="5" fillId="0" borderId="1" xfId="0" applyNumberFormat="1" applyFont="1" applyBorder="1"/>
    <xf numFmtId="4" fontId="9" fillId="0" borderId="1" xfId="0" applyNumberFormat="1" applyFont="1" applyBorder="1"/>
    <xf numFmtId="4" fontId="2" fillId="2" borderId="1" xfId="0" applyNumberFormat="1" applyFont="1" applyFill="1" applyBorder="1" applyAlignment="1">
      <alignment vertical="center"/>
    </xf>
    <xf numFmtId="0" fontId="14" fillId="0" borderId="1" xfId="0" applyFont="1" applyFill="1" applyBorder="1" applyAlignment="1">
      <alignment horizontal="left" vertical="center"/>
    </xf>
    <xf numFmtId="0" fontId="0" fillId="0" borderId="1" xfId="0" applyBorder="1"/>
    <xf numFmtId="0" fontId="2" fillId="0" borderId="0" xfId="0" applyFont="1"/>
    <xf numFmtId="0" fontId="16" fillId="2" borderId="0" xfId="0" applyFont="1" applyFill="1" applyAlignment="1">
      <alignment vertical="center"/>
    </xf>
    <xf numFmtId="14" fontId="16" fillId="2" borderId="0" xfId="0" applyNumberFormat="1" applyFont="1" applyFill="1" applyAlignment="1">
      <alignment horizontal="right" vertical="center"/>
    </xf>
    <xf numFmtId="0" fontId="16" fillId="2" borderId="0" xfId="0" applyFont="1" applyFill="1" applyAlignment="1">
      <alignment horizontal="left" vertical="center" wrapText="1"/>
    </xf>
    <xf numFmtId="0" fontId="16" fillId="2" borderId="0" xfId="0" applyFont="1" applyFill="1" applyAlignment="1">
      <alignment vertical="center" wrapText="1"/>
    </xf>
    <xf numFmtId="4" fontId="16" fillId="2" borderId="0" xfId="0" applyNumberFormat="1" applyFont="1" applyFill="1" applyAlignment="1">
      <alignment vertical="center"/>
    </xf>
    <xf numFmtId="0" fontId="12" fillId="2" borderId="1" xfId="0" applyFont="1" applyFill="1" applyBorder="1" applyAlignment="1">
      <alignment vertical="center"/>
    </xf>
    <xf numFmtId="14" fontId="12" fillId="2" borderId="1" xfId="0" applyNumberFormat="1" applyFont="1" applyFill="1" applyBorder="1" applyAlignment="1">
      <alignment horizontal="right" vertical="center"/>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4" fontId="12" fillId="2" borderId="1" xfId="0" applyNumberFormat="1" applyFont="1" applyFill="1" applyBorder="1" applyAlignment="1">
      <alignment horizontal="right" vertical="center" wrapText="1"/>
    </xf>
    <xf numFmtId="0" fontId="15" fillId="0" borderId="1" xfId="0" applyFont="1" applyBorder="1"/>
    <xf numFmtId="14" fontId="15" fillId="0" borderId="1" xfId="0" applyNumberFormat="1" applyFont="1" applyBorder="1"/>
    <xf numFmtId="0" fontId="15" fillId="0" borderId="1" xfId="0" applyFont="1" applyBorder="1" applyAlignment="1">
      <alignment wrapText="1"/>
    </xf>
    <xf numFmtId="4" fontId="15" fillId="0" borderId="1" xfId="0" applyNumberFormat="1" applyFont="1" applyBorder="1"/>
    <xf numFmtId="14" fontId="12" fillId="0" borderId="1" xfId="0" applyNumberFormat="1" applyFont="1" applyBorder="1" applyAlignment="1">
      <alignment wrapText="1"/>
    </xf>
    <xf numFmtId="0" fontId="0" fillId="0" borderId="0" xfId="0" applyAlignment="1">
      <alignment wrapText="1"/>
    </xf>
    <xf numFmtId="4" fontId="15" fillId="0" borderId="1" xfId="0" applyNumberFormat="1" applyFont="1" applyBorder="1" applyAlignment="1">
      <alignment wrapText="1"/>
    </xf>
    <xf numFmtId="0" fontId="9" fillId="0" borderId="1" xfId="0" applyFont="1" applyBorder="1" applyAlignment="1">
      <alignment horizontal="right"/>
    </xf>
    <xf numFmtId="0" fontId="9" fillId="2" borderId="1" xfId="0" applyFont="1" applyFill="1" applyBorder="1" applyAlignment="1">
      <alignment vertical="center"/>
    </xf>
    <xf numFmtId="14"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horizontal="right" vertical="center" wrapText="1"/>
    </xf>
    <xf numFmtId="0" fontId="17" fillId="0" borderId="1" xfId="0" applyFont="1" applyBorder="1"/>
    <xf numFmtId="14" fontId="17" fillId="0" borderId="1" xfId="0" applyNumberFormat="1" applyFont="1" applyBorder="1"/>
    <xf numFmtId="0" fontId="17" fillId="0" borderId="1" xfId="0" applyFont="1" applyBorder="1" applyAlignment="1">
      <alignment wrapText="1"/>
    </xf>
    <xf numFmtId="4" fontId="17" fillId="0" borderId="1" xfId="0" applyNumberFormat="1" applyFont="1" applyBorder="1" applyAlignment="1">
      <alignment wrapText="1"/>
    </xf>
    <xf numFmtId="4" fontId="9" fillId="0" borderId="1" xfId="0" applyNumberFormat="1" applyFont="1" applyBorder="1" applyAlignment="1">
      <alignment horizontal="right"/>
    </xf>
    <xf numFmtId="0" fontId="5" fillId="0" borderId="1" xfId="0" applyFont="1" applyFill="1" applyBorder="1" applyAlignment="1">
      <alignment wrapText="1"/>
    </xf>
    <xf numFmtId="4" fontId="1" fillId="0" borderId="0" xfId="0" applyNumberFormat="1" applyFont="1" applyFill="1" applyBorder="1"/>
    <xf numFmtId="0" fontId="1" fillId="0" borderId="0" xfId="0" applyFont="1" applyBorder="1" applyAlignment="1">
      <alignment horizontal="left"/>
    </xf>
    <xf numFmtId="4" fontId="1" fillId="0" borderId="0" xfId="0" applyNumberFormat="1" applyFont="1" applyFill="1" applyBorder="1" applyAlignment="1">
      <alignment horizontal="left"/>
    </xf>
    <xf numFmtId="0" fontId="1" fillId="0" borderId="0" xfId="0" applyFont="1" applyBorder="1" applyAlignment="1">
      <alignment horizontal="left" wrapText="1"/>
    </xf>
    <xf numFmtId="4" fontId="1" fillId="0" borderId="0" xfId="0" applyNumberFormat="1" applyFont="1" applyFill="1" applyAlignment="1">
      <alignment wrapText="1"/>
    </xf>
    <xf numFmtId="0" fontId="1" fillId="0" borderId="1" xfId="0" applyFont="1" applyFill="1" applyBorder="1" applyAlignment="1">
      <alignment horizontal="center" wrapText="1"/>
    </xf>
    <xf numFmtId="4" fontId="1" fillId="0" borderId="1" xfId="0" applyNumberFormat="1" applyFont="1" applyFill="1" applyBorder="1" applyAlignment="1">
      <alignment horizontal="center" wrapText="1"/>
    </xf>
    <xf numFmtId="0" fontId="2" fillId="0" borderId="1" xfId="0" applyFont="1" applyFill="1" applyBorder="1"/>
    <xf numFmtId="0" fontId="11" fillId="0" borderId="1" xfId="0" applyFont="1" applyBorder="1"/>
    <xf numFmtId="14" fontId="11" fillId="0" borderId="1" xfId="0" applyNumberFormat="1" applyFont="1" applyBorder="1"/>
    <xf numFmtId="4" fontId="11" fillId="0" borderId="1" xfId="0" applyNumberFormat="1" applyFont="1" applyBorder="1"/>
    <xf numFmtId="0" fontId="2" fillId="0" borderId="1" xfId="0" applyFont="1" applyFill="1" applyBorder="1" applyAlignment="1">
      <alignment vertical="top" wrapText="1"/>
    </xf>
    <xf numFmtId="0" fontId="18" fillId="0" borderId="1" xfId="0" applyFont="1" applyFill="1" applyBorder="1"/>
    <xf numFmtId="0" fontId="18" fillId="0" borderId="0" xfId="0" applyFont="1" applyFill="1"/>
    <xf numFmtId="0" fontId="1" fillId="0" borderId="1" xfId="0" applyFont="1" applyFill="1" applyBorder="1" applyAlignment="1">
      <alignment horizontal="centerContinuous"/>
    </xf>
    <xf numFmtId="4" fontId="1" fillId="0" borderId="1" xfId="0" applyNumberFormat="1" applyFont="1" applyFill="1" applyBorder="1"/>
    <xf numFmtId="0" fontId="19" fillId="0" borderId="1" xfId="0" applyFont="1" applyBorder="1"/>
    <xf numFmtId="14" fontId="19" fillId="0" borderId="1" xfId="0" applyNumberFormat="1" applyFont="1" applyBorder="1"/>
    <xf numFmtId="4" fontId="19" fillId="0" borderId="1" xfId="0" applyNumberFormat="1" applyFont="1" applyFill="1" applyBorder="1"/>
    <xf numFmtId="14" fontId="2" fillId="0" borderId="1" xfId="0" applyNumberFormat="1" applyFont="1" applyBorder="1"/>
    <xf numFmtId="4" fontId="2" fillId="0" borderId="1" xfId="0" applyNumberFormat="1" applyFont="1" applyFill="1" applyBorder="1"/>
    <xf numFmtId="4" fontId="19" fillId="0" borderId="1" xfId="0" applyNumberFormat="1" applyFont="1" applyBorder="1"/>
    <xf numFmtId="0" fontId="2" fillId="0" borderId="1" xfId="0" applyFont="1" applyFill="1" applyBorder="1" applyAlignment="1">
      <alignment wrapText="1"/>
    </xf>
    <xf numFmtId="3" fontId="2" fillId="0" borderId="1" xfId="0" applyNumberFormat="1" applyFont="1" applyBorder="1"/>
    <xf numFmtId="164" fontId="2" fillId="0" borderId="1" xfId="0" applyNumberFormat="1" applyFont="1" applyFill="1" applyBorder="1" applyAlignment="1">
      <alignment horizontal="centerContinuous"/>
    </xf>
    <xf numFmtId="4" fontId="11" fillId="0" borderId="1" xfId="0" applyNumberFormat="1" applyFont="1" applyFill="1" applyBorder="1"/>
    <xf numFmtId="164" fontId="2" fillId="0" borderId="1" xfId="0" applyNumberFormat="1" applyFont="1" applyFill="1" applyBorder="1" applyAlignment="1">
      <alignment horizontal="left"/>
    </xf>
    <xf numFmtId="0" fontId="1" fillId="0" borderId="1" xfId="0" applyFont="1" applyFill="1" applyBorder="1" applyAlignment="1">
      <alignment wrapText="1"/>
    </xf>
    <xf numFmtId="14" fontId="2" fillId="0" borderId="1" xfId="0" applyNumberFormat="1" applyFont="1" applyFill="1" applyBorder="1"/>
    <xf numFmtId="0" fontId="11" fillId="0" borderId="1" xfId="0" applyFont="1" applyFill="1" applyBorder="1"/>
    <xf numFmtId="14" fontId="11" fillId="0" borderId="1" xfId="0" applyNumberFormat="1" applyFont="1" applyFill="1" applyBorder="1"/>
    <xf numFmtId="0" fontId="20" fillId="0" borderId="1" xfId="0" applyFont="1" applyBorder="1"/>
    <xf numFmtId="14" fontId="20" fillId="0" borderId="1" xfId="0" applyNumberFormat="1" applyFont="1" applyBorder="1"/>
    <xf numFmtId="4" fontId="20" fillId="0" borderId="1" xfId="0" applyNumberFormat="1" applyFont="1" applyBorder="1"/>
    <xf numFmtId="4" fontId="20" fillId="0" borderId="1" xfId="0" applyNumberFormat="1" applyFont="1" applyFill="1" applyBorder="1"/>
    <xf numFmtId="14" fontId="0" fillId="0" borderId="0" xfId="0" applyNumberFormat="1"/>
    <xf numFmtId="4" fontId="0" fillId="0" borderId="0" xfId="0" applyNumberFormat="1"/>
    <xf numFmtId="0" fontId="19" fillId="0" borderId="0" xfId="0" applyFont="1"/>
    <xf numFmtId="14" fontId="19" fillId="0" borderId="0" xfId="0" applyNumberFormat="1" applyFont="1"/>
    <xf numFmtId="4" fontId="19" fillId="0" borderId="0" xfId="0" applyNumberFormat="1" applyFont="1"/>
    <xf numFmtId="14" fontId="2" fillId="0" borderId="0" xfId="0" applyNumberFormat="1" applyFont="1"/>
    <xf numFmtId="4" fontId="2" fillId="0" borderId="0" xfId="0" applyNumberFormat="1" applyFont="1" applyFill="1"/>
    <xf numFmtId="14" fontId="0" fillId="0" borderId="1" xfId="0" applyNumberFormat="1" applyBorder="1"/>
    <xf numFmtId="4" fontId="0" fillId="0" borderId="1" xfId="0" applyNumberFormat="1" applyBorder="1"/>
    <xf numFmtId="0" fontId="2" fillId="0" borderId="1" xfId="0" applyFont="1" applyFill="1" applyBorder="1" applyAlignment="1">
      <alignment horizontal="left" wrapText="1"/>
    </xf>
    <xf numFmtId="0" fontId="2" fillId="0" borderId="1" xfId="0" applyFont="1" applyFill="1" applyBorder="1" applyAlignment="1">
      <alignment horizontal="centerContinuous"/>
    </xf>
    <xf numFmtId="0" fontId="1" fillId="0" borderId="0" xfId="0" applyFont="1" applyFill="1" applyBorder="1" applyAlignment="1">
      <alignment horizontal="center"/>
    </xf>
    <xf numFmtId="0" fontId="1" fillId="0" borderId="0" xfId="0" applyFont="1" applyFill="1" applyBorder="1" applyAlignment="1">
      <alignment wrapText="1"/>
    </xf>
    <xf numFmtId="0" fontId="2" fillId="0" borderId="0" xfId="0" applyFont="1" applyAlignment="1">
      <alignment wrapText="1"/>
    </xf>
    <xf numFmtId="0" fontId="1" fillId="0" borderId="0" xfId="0" applyFont="1" applyBorder="1" applyAlignment="1">
      <alignment horizontal="center"/>
    </xf>
    <xf numFmtId="0" fontId="10" fillId="0" borderId="0" xfId="0" applyFont="1" applyBorder="1" applyAlignment="1">
      <alignment horizontal="left"/>
    </xf>
    <xf numFmtId="0" fontId="1" fillId="0" borderId="0" xfId="0" applyFont="1" applyAlignment="1">
      <alignment horizontal="center" vertical="center"/>
    </xf>
    <xf numFmtId="0" fontId="13" fillId="2" borderId="13" xfId="0" applyFont="1" applyFill="1" applyBorder="1" applyAlignment="1">
      <alignment horizontal="center"/>
    </xf>
    <xf numFmtId="0" fontId="13" fillId="2" borderId="16" xfId="0" applyFont="1" applyFill="1" applyBorder="1" applyAlignment="1">
      <alignment horizontal="center"/>
    </xf>
    <xf numFmtId="0" fontId="13" fillId="2" borderId="14" xfId="0" applyFont="1" applyFill="1" applyBorder="1" applyAlignment="1">
      <alignment horizontal="center"/>
    </xf>
    <xf numFmtId="0" fontId="1" fillId="0" borderId="15" xfId="0" applyFont="1" applyBorder="1" applyAlignment="1">
      <alignment horizontal="center"/>
    </xf>
    <xf numFmtId="0" fontId="1" fillId="0" borderId="13" xfId="0" applyFont="1" applyBorder="1" applyAlignment="1">
      <alignment horizontal="center" wrapText="1"/>
    </xf>
    <xf numFmtId="0" fontId="1" fillId="0" borderId="14" xfId="0" applyFont="1" applyBorder="1" applyAlignment="1">
      <alignment horizontal="center" wrapText="1"/>
    </xf>
    <xf numFmtId="0" fontId="1" fillId="0" borderId="2" xfId="0" applyFont="1" applyBorder="1" applyAlignment="1">
      <alignment horizontal="center" wrapText="1"/>
    </xf>
    <xf numFmtId="0" fontId="1" fillId="0" borderId="8" xfId="0" applyFont="1" applyBorder="1" applyAlignment="1">
      <alignment horizontal="center" wrapText="1"/>
    </xf>
    <xf numFmtId="4" fontId="1" fillId="0" borderId="2" xfId="0" applyNumberFormat="1" applyFont="1" applyBorder="1" applyAlignment="1">
      <alignment horizontal="center" wrapText="1"/>
    </xf>
    <xf numFmtId="4" fontId="1" fillId="0" borderId="8" xfId="0" applyNumberFormat="1" applyFont="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1" fillId="2" borderId="0" xfId="0" applyFont="1" applyFill="1" applyAlignment="1">
      <alignment horizontal="center" vertical="center" wrapText="1"/>
    </xf>
    <xf numFmtId="0" fontId="23" fillId="0" borderId="0" xfId="0" applyFont="1" applyAlignment="1">
      <alignment horizontal="left" vertical="center"/>
    </xf>
    <xf numFmtId="49" fontId="24" fillId="0" borderId="0" xfId="0" applyNumberFormat="1" applyFont="1" applyAlignment="1">
      <alignment horizontal="center" vertical="center"/>
    </xf>
    <xf numFmtId="0" fontId="24" fillId="0" borderId="0" xfId="0" applyFont="1" applyAlignment="1">
      <alignment vertical="center"/>
    </xf>
    <xf numFmtId="43" fontId="24" fillId="0" borderId="0" xfId="4" applyFont="1" applyAlignment="1">
      <alignment vertical="center"/>
    </xf>
    <xf numFmtId="4" fontId="20" fillId="0" borderId="0" xfId="0" applyNumberFormat="1"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Border="1" applyAlignment="1">
      <alignment horizontal="center" vertical="center"/>
    </xf>
    <xf numFmtId="49" fontId="20" fillId="0" borderId="0" xfId="0" applyNumberFormat="1" applyFont="1" applyBorder="1" applyAlignment="1">
      <alignment horizontal="center" vertical="center"/>
    </xf>
    <xf numFmtId="14" fontId="20" fillId="0" borderId="0" xfId="0" applyNumberFormat="1" applyFont="1" applyBorder="1" applyAlignment="1">
      <alignment vertical="center"/>
    </xf>
    <xf numFmtId="4" fontId="20" fillId="0" borderId="0" xfId="0" applyNumberFormat="1" applyFont="1" applyBorder="1" applyAlignment="1">
      <alignment vertical="center"/>
    </xf>
    <xf numFmtId="0" fontId="20" fillId="0" borderId="0" xfId="0" applyFont="1" applyBorder="1" applyAlignment="1">
      <alignment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center" vertical="center" wrapText="1"/>
    </xf>
    <xf numFmtId="0" fontId="25" fillId="0" borderId="0" xfId="0" applyFont="1" applyAlignment="1">
      <alignment horizontal="center" vertical="center"/>
    </xf>
    <xf numFmtId="4" fontId="25" fillId="0" borderId="0" xfId="0" applyNumberFormat="1" applyFont="1" applyAlignment="1">
      <alignment horizontal="center" vertical="center"/>
    </xf>
    <xf numFmtId="0" fontId="26" fillId="0" borderId="0" xfId="0" applyFont="1" applyAlignment="1">
      <alignment horizontal="left" vertical="center"/>
    </xf>
    <xf numFmtId="49" fontId="27" fillId="0" borderId="0" xfId="0" applyNumberFormat="1" applyFont="1" applyAlignment="1">
      <alignment horizontal="center" vertical="center"/>
    </xf>
    <xf numFmtId="0" fontId="27" fillId="0" borderId="0" xfId="0" applyFont="1" applyAlignment="1">
      <alignment vertical="center"/>
    </xf>
    <xf numFmtId="43" fontId="27" fillId="0" borderId="0" xfId="4" applyFont="1" applyAlignment="1">
      <alignment vertical="center"/>
    </xf>
    <xf numFmtId="4" fontId="26" fillId="0" borderId="0" xfId="0" applyNumberFormat="1" applyFont="1" applyAlignment="1">
      <alignment vertical="center"/>
    </xf>
    <xf numFmtId="0" fontId="26" fillId="0" borderId="0" xfId="0" applyFont="1" applyAlignment="1">
      <alignment vertical="center"/>
    </xf>
    <xf numFmtId="0" fontId="13" fillId="0" borderId="1" xfId="0" applyFont="1" applyBorder="1" applyAlignment="1">
      <alignment horizontal="left" vertical="center" wrapText="1"/>
    </xf>
    <xf numFmtId="4" fontId="13"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14" fontId="26" fillId="0" borderId="1" xfId="0" applyNumberFormat="1" applyFont="1" applyBorder="1" applyAlignment="1">
      <alignment horizontal="left" vertical="center" wrapText="1"/>
    </xf>
    <xf numFmtId="4" fontId="26" fillId="0" borderId="1" xfId="4"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14" fontId="26" fillId="0" borderId="1" xfId="0" applyNumberFormat="1" applyFont="1" applyBorder="1" applyAlignment="1">
      <alignment horizontal="center" vertical="center" wrapText="1"/>
    </xf>
    <xf numFmtId="0" fontId="26" fillId="0" borderId="1" xfId="0" applyFont="1" applyBorder="1" applyAlignment="1">
      <alignment horizontal="left" vertical="center" wrapText="1"/>
    </xf>
    <xf numFmtId="0" fontId="13" fillId="5" borderId="1" xfId="0" applyFont="1" applyFill="1" applyBorder="1" applyAlignment="1">
      <alignment horizontal="center" vertical="center"/>
    </xf>
    <xf numFmtId="4" fontId="13" fillId="5" borderId="1" xfId="0" applyNumberFormat="1" applyFont="1" applyFill="1" applyBorder="1" applyAlignment="1">
      <alignment horizontal="center" vertical="center"/>
    </xf>
    <xf numFmtId="0" fontId="28" fillId="0" borderId="0" xfId="0" applyFont="1"/>
    <xf numFmtId="0" fontId="28" fillId="0" borderId="1" xfId="0" applyFont="1" applyBorder="1" applyAlignment="1">
      <alignment horizontal="center" vertical="center"/>
    </xf>
    <xf numFmtId="14" fontId="28" fillId="0" borderId="1" xfId="0" applyNumberFormat="1" applyFont="1" applyBorder="1" applyAlignment="1">
      <alignment horizontal="center" vertical="center"/>
    </xf>
    <xf numFmtId="43" fontId="26" fillId="0" borderId="1" xfId="4" applyNumberFormat="1" applyFont="1" applyFill="1" applyBorder="1" applyAlignment="1">
      <alignment horizontal="center" vertical="center" wrapText="1"/>
    </xf>
    <xf numFmtId="0" fontId="26" fillId="0" borderId="1" xfId="0" applyFont="1" applyBorder="1" applyAlignment="1">
      <alignment vertical="top" wrapText="1"/>
    </xf>
    <xf numFmtId="43" fontId="26" fillId="0" borderId="1" xfId="4" applyNumberFormat="1" applyFont="1" applyFill="1" applyBorder="1" applyAlignment="1">
      <alignment vertical="center" wrapText="1"/>
    </xf>
    <xf numFmtId="0" fontId="13" fillId="4" borderId="1" xfId="5" applyFont="1" applyBorder="1" applyAlignment="1">
      <alignment horizontal="center"/>
    </xf>
    <xf numFmtId="165" fontId="13" fillId="4" borderId="1" xfId="5" applyNumberFormat="1" applyFont="1" applyBorder="1" applyAlignment="1">
      <alignment horizontal="center"/>
    </xf>
    <xf numFmtId="0" fontId="28" fillId="0" borderId="1" xfId="0" applyFont="1" applyBorder="1"/>
    <xf numFmtId="0" fontId="27" fillId="0" borderId="0" xfId="0" applyFont="1" applyAlignment="1">
      <alignment horizontal="center" vertical="center" wrapText="1"/>
    </xf>
    <xf numFmtId="4" fontId="13" fillId="0" borderId="0" xfId="0" applyNumberFormat="1" applyFont="1" applyAlignment="1">
      <alignment horizontal="center" vertical="center"/>
    </xf>
    <xf numFmtId="0" fontId="13" fillId="0" borderId="0" xfId="0" applyFont="1" applyAlignment="1">
      <alignment vertical="center"/>
    </xf>
  </cellXfs>
  <cellStyles count="6">
    <cellStyle name="Comma" xfId="4" builtinId="3"/>
    <cellStyle name="Neutral" xfId="5" builtinId="28"/>
    <cellStyle name="Normal" xfId="0" builtinId="0"/>
    <cellStyle name="Normal 2" xfId="3" xr:uid="{8AC82D5A-5281-4C4F-9477-1971D5EEA869}"/>
    <cellStyle name="Normal 3 2" xfId="1" xr:uid="{00000000-0005-0000-0000-000001000000}"/>
    <cellStyle name="Normal 5"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902D1-0A31-4A62-817B-836383FA5142}">
  <dimension ref="A1:E193"/>
  <sheetViews>
    <sheetView topLeftCell="A76" workbookViewId="0">
      <selection activeCell="D166" sqref="D166"/>
    </sheetView>
  </sheetViews>
  <sheetFormatPr defaultRowHeight="16.5"/>
  <cols>
    <col min="1" max="1" width="12.28515625" style="136" customWidth="1"/>
    <col min="2" max="2" width="10.7109375" style="136" customWidth="1"/>
    <col min="3" max="3" width="11.7109375" style="136" customWidth="1"/>
    <col min="4" max="4" width="15.5703125" style="207" customWidth="1"/>
    <col min="5" max="5" width="42.140625" style="136" customWidth="1"/>
    <col min="6" max="7" width="9.140625" style="136"/>
    <col min="8" max="8" width="8.28515625" style="136" customWidth="1"/>
    <col min="9" max="9" width="7.42578125" style="136" customWidth="1"/>
    <col min="10" max="10" width="7.28515625" style="136" customWidth="1"/>
    <col min="11" max="16384" width="9.140625" style="136"/>
  </cols>
  <sheetData>
    <row r="1" spans="1:5">
      <c r="A1" s="99" t="s">
        <v>207</v>
      </c>
      <c r="B1" s="99"/>
      <c r="C1" s="99"/>
      <c r="D1" s="166"/>
      <c r="E1" s="102"/>
    </row>
    <row r="2" spans="1:5">
      <c r="A2" s="167" t="s">
        <v>193</v>
      </c>
      <c r="B2" s="167"/>
      <c r="C2" s="167"/>
      <c r="D2" s="168"/>
      <c r="E2" s="169"/>
    </row>
    <row r="3" spans="1:5">
      <c r="A3" s="167" t="s">
        <v>354</v>
      </c>
      <c r="B3" s="167"/>
      <c r="C3" s="167"/>
      <c r="D3" s="168"/>
      <c r="E3" s="169"/>
    </row>
    <row r="4" spans="1:5">
      <c r="A4" s="215" t="s">
        <v>209</v>
      </c>
      <c r="B4" s="215"/>
      <c r="C4" s="215"/>
      <c r="D4" s="215"/>
      <c r="E4" s="215"/>
    </row>
    <row r="5" spans="1:5">
      <c r="A5" s="99"/>
      <c r="B5" s="99"/>
      <c r="C5" s="99"/>
      <c r="D5" s="166"/>
      <c r="E5" s="170"/>
    </row>
    <row r="6" spans="1:5" ht="33">
      <c r="A6" s="171" t="s">
        <v>213</v>
      </c>
      <c r="B6" s="171" t="s">
        <v>211</v>
      </c>
      <c r="C6" s="171" t="s">
        <v>212</v>
      </c>
      <c r="D6" s="172" t="s">
        <v>214</v>
      </c>
      <c r="E6" s="171" t="s">
        <v>215</v>
      </c>
    </row>
    <row r="7" spans="1:5">
      <c r="A7" s="173" t="s">
        <v>355</v>
      </c>
      <c r="B7" s="174">
        <v>3104</v>
      </c>
      <c r="C7" s="175">
        <v>44144</v>
      </c>
      <c r="D7" s="176">
        <v>2603291</v>
      </c>
      <c r="E7" s="177" t="s">
        <v>356</v>
      </c>
    </row>
    <row r="8" spans="1:5">
      <c r="A8" s="173" t="s">
        <v>355</v>
      </c>
      <c r="B8" s="174">
        <v>1</v>
      </c>
      <c r="C8" s="175">
        <v>44145</v>
      </c>
      <c r="D8" s="176">
        <v>15072</v>
      </c>
      <c r="E8" s="177" t="s">
        <v>356</v>
      </c>
    </row>
    <row r="9" spans="1:5">
      <c r="A9" s="173" t="s">
        <v>355</v>
      </c>
      <c r="B9" s="174">
        <v>2</v>
      </c>
      <c r="C9" s="175">
        <v>44145</v>
      </c>
      <c r="D9" s="176">
        <v>2140</v>
      </c>
      <c r="E9" s="177" t="s">
        <v>356</v>
      </c>
    </row>
    <row r="10" spans="1:5">
      <c r="A10" s="173" t="s">
        <v>355</v>
      </c>
      <c r="B10" s="174">
        <v>3</v>
      </c>
      <c r="C10" s="175">
        <v>44145</v>
      </c>
      <c r="D10" s="176">
        <v>5133</v>
      </c>
      <c r="E10" s="177" t="s">
        <v>356</v>
      </c>
    </row>
    <row r="11" spans="1:5">
      <c r="A11" s="173" t="s">
        <v>355</v>
      </c>
      <c r="B11" s="174">
        <v>4</v>
      </c>
      <c r="C11" s="175">
        <v>44145</v>
      </c>
      <c r="D11" s="176">
        <v>2483</v>
      </c>
      <c r="E11" s="177" t="s">
        <v>356</v>
      </c>
    </row>
    <row r="12" spans="1:5" ht="33">
      <c r="A12" s="173" t="s">
        <v>355</v>
      </c>
      <c r="B12" s="174">
        <v>3108</v>
      </c>
      <c r="C12" s="175">
        <v>44144</v>
      </c>
      <c r="D12" s="176">
        <v>1115195</v>
      </c>
      <c r="E12" s="177" t="s">
        <v>357</v>
      </c>
    </row>
    <row r="13" spans="1:5" ht="33">
      <c r="A13" s="173" t="s">
        <v>355</v>
      </c>
      <c r="B13" s="174">
        <v>3108</v>
      </c>
      <c r="C13" s="175">
        <v>44144</v>
      </c>
      <c r="D13" s="176">
        <v>450828</v>
      </c>
      <c r="E13" s="177" t="s">
        <v>357</v>
      </c>
    </row>
    <row r="14" spans="1:5" ht="33">
      <c r="A14" s="173" t="s">
        <v>355</v>
      </c>
      <c r="B14" s="174">
        <v>3108</v>
      </c>
      <c r="C14" s="175">
        <v>44144</v>
      </c>
      <c r="D14" s="176">
        <v>283813</v>
      </c>
      <c r="E14" s="177" t="s">
        <v>358</v>
      </c>
    </row>
    <row r="15" spans="1:5" ht="33">
      <c r="A15" s="173" t="s">
        <v>355</v>
      </c>
      <c r="B15" s="174">
        <v>3093</v>
      </c>
      <c r="C15" s="175">
        <v>44144</v>
      </c>
      <c r="D15" s="176">
        <v>8102</v>
      </c>
      <c r="E15" s="177" t="s">
        <v>359</v>
      </c>
    </row>
    <row r="16" spans="1:5" ht="33">
      <c r="A16" s="173" t="s">
        <v>355</v>
      </c>
      <c r="B16" s="174">
        <v>3103</v>
      </c>
      <c r="C16" s="175">
        <v>44144</v>
      </c>
      <c r="D16" s="176">
        <v>2108</v>
      </c>
      <c r="E16" s="177" t="s">
        <v>359</v>
      </c>
    </row>
    <row r="17" spans="1:5" s="179" customFormat="1" ht="33">
      <c r="A17" s="178" t="s">
        <v>355</v>
      </c>
      <c r="B17" s="174">
        <v>1749</v>
      </c>
      <c r="C17" s="175">
        <v>44161</v>
      </c>
      <c r="D17" s="176">
        <v>-5819</v>
      </c>
      <c r="E17" s="177" t="s">
        <v>360</v>
      </c>
    </row>
    <row r="18" spans="1:5">
      <c r="A18" s="180" t="s">
        <v>361</v>
      </c>
      <c r="B18" s="180"/>
      <c r="C18" s="180"/>
      <c r="D18" s="181">
        <f>SUM(D7:D17)</f>
        <v>4482346</v>
      </c>
      <c r="E18" s="177"/>
    </row>
    <row r="19" spans="1:5">
      <c r="A19" s="173" t="s">
        <v>362</v>
      </c>
      <c r="B19" s="182">
        <v>3128</v>
      </c>
      <c r="C19" s="183">
        <v>44144</v>
      </c>
      <c r="D19" s="184">
        <v>313600</v>
      </c>
      <c r="E19" s="177" t="s">
        <v>356</v>
      </c>
    </row>
    <row r="20" spans="1:5">
      <c r="A20" s="173" t="s">
        <v>362</v>
      </c>
      <c r="B20" s="182">
        <v>1</v>
      </c>
      <c r="C20" s="183">
        <v>44145</v>
      </c>
      <c r="D20" s="184">
        <v>1672</v>
      </c>
      <c r="E20" s="177" t="s">
        <v>356</v>
      </c>
    </row>
    <row r="21" spans="1:5">
      <c r="A21" s="173" t="s">
        <v>362</v>
      </c>
      <c r="B21" s="182">
        <v>2</v>
      </c>
      <c r="C21" s="183">
        <v>44145</v>
      </c>
      <c r="D21" s="184">
        <v>262</v>
      </c>
      <c r="E21" s="177" t="s">
        <v>356</v>
      </c>
    </row>
    <row r="22" spans="1:5">
      <c r="A22" s="173" t="s">
        <v>362</v>
      </c>
      <c r="B22" s="182">
        <v>3</v>
      </c>
      <c r="C22" s="183">
        <v>44145</v>
      </c>
      <c r="D22" s="184">
        <v>798</v>
      </c>
      <c r="E22" s="177" t="s">
        <v>356</v>
      </c>
    </row>
    <row r="23" spans="1:5">
      <c r="A23" s="173" t="s">
        <v>362</v>
      </c>
      <c r="B23" s="95">
        <v>4</v>
      </c>
      <c r="C23" s="185">
        <v>44145</v>
      </c>
      <c r="D23" s="186">
        <v>290</v>
      </c>
      <c r="E23" s="177" t="s">
        <v>356</v>
      </c>
    </row>
    <row r="24" spans="1:5" ht="33">
      <c r="A24" s="173" t="s">
        <v>362</v>
      </c>
      <c r="B24" s="182">
        <v>3132</v>
      </c>
      <c r="C24" s="183">
        <v>44144</v>
      </c>
      <c r="D24" s="187">
        <v>140767</v>
      </c>
      <c r="E24" s="177" t="s">
        <v>357</v>
      </c>
    </row>
    <row r="25" spans="1:5" ht="33">
      <c r="A25" s="173" t="s">
        <v>362</v>
      </c>
      <c r="B25" s="182">
        <v>3132</v>
      </c>
      <c r="C25" s="183">
        <v>44144</v>
      </c>
      <c r="D25" s="187">
        <v>55051</v>
      </c>
      <c r="E25" s="177" t="s">
        <v>357</v>
      </c>
    </row>
    <row r="26" spans="1:5" ht="33">
      <c r="A26" s="173" t="s">
        <v>362</v>
      </c>
      <c r="B26" s="182">
        <v>3132</v>
      </c>
      <c r="C26" s="183">
        <v>44144</v>
      </c>
      <c r="D26" s="187">
        <v>36051</v>
      </c>
      <c r="E26" s="177" t="s">
        <v>358</v>
      </c>
    </row>
    <row r="27" spans="1:5" ht="33">
      <c r="A27" s="173" t="s">
        <v>362</v>
      </c>
      <c r="B27" s="174">
        <v>1750</v>
      </c>
      <c r="C27" s="175">
        <v>44160</v>
      </c>
      <c r="D27" s="176">
        <v>-290</v>
      </c>
      <c r="E27" s="177" t="s">
        <v>360</v>
      </c>
    </row>
    <row r="28" spans="1:5">
      <c r="A28" s="180" t="s">
        <v>363</v>
      </c>
      <c r="B28" s="180"/>
      <c r="C28" s="180"/>
      <c r="D28" s="181">
        <f>SUM(D19:D27)</f>
        <v>548201</v>
      </c>
      <c r="E28" s="188"/>
    </row>
    <row r="29" spans="1:5">
      <c r="A29" s="173" t="s">
        <v>364</v>
      </c>
      <c r="B29" s="182">
        <v>3149</v>
      </c>
      <c r="C29" s="183">
        <v>44144</v>
      </c>
      <c r="D29" s="184">
        <v>366603</v>
      </c>
      <c r="E29" s="177" t="s">
        <v>356</v>
      </c>
    </row>
    <row r="30" spans="1:5">
      <c r="A30" s="173" t="s">
        <v>364</v>
      </c>
      <c r="B30" s="182">
        <v>1</v>
      </c>
      <c r="C30" s="183">
        <v>44145</v>
      </c>
      <c r="D30" s="184">
        <v>2161</v>
      </c>
      <c r="E30" s="177" t="s">
        <v>356</v>
      </c>
    </row>
    <row r="31" spans="1:5">
      <c r="A31" s="173" t="s">
        <v>364</v>
      </c>
      <c r="B31" s="182">
        <v>2</v>
      </c>
      <c r="C31" s="183">
        <v>44145</v>
      </c>
      <c r="D31" s="184">
        <v>135</v>
      </c>
      <c r="E31" s="177" t="s">
        <v>356</v>
      </c>
    </row>
    <row r="32" spans="1:5">
      <c r="A32" s="173" t="s">
        <v>364</v>
      </c>
      <c r="B32" s="189">
        <v>3</v>
      </c>
      <c r="C32" s="185">
        <v>44145</v>
      </c>
      <c r="D32" s="186">
        <v>334</v>
      </c>
      <c r="E32" s="177" t="s">
        <v>356</v>
      </c>
    </row>
    <row r="33" spans="1:5" ht="33">
      <c r="A33" s="173" t="s">
        <v>364</v>
      </c>
      <c r="B33" s="189">
        <v>3153</v>
      </c>
      <c r="C33" s="185">
        <v>44144</v>
      </c>
      <c r="D33" s="186">
        <v>151631</v>
      </c>
      <c r="E33" s="177" t="s">
        <v>357</v>
      </c>
    </row>
    <row r="34" spans="1:5" ht="33">
      <c r="A34" s="173" t="s">
        <v>364</v>
      </c>
      <c r="B34" s="189">
        <v>3153</v>
      </c>
      <c r="C34" s="185">
        <v>44144</v>
      </c>
      <c r="D34" s="186">
        <v>59300</v>
      </c>
      <c r="E34" s="177" t="s">
        <v>357</v>
      </c>
    </row>
    <row r="35" spans="1:5" ht="33">
      <c r="A35" s="173" t="s">
        <v>364</v>
      </c>
      <c r="B35" s="189">
        <v>3153</v>
      </c>
      <c r="C35" s="185">
        <v>44144</v>
      </c>
      <c r="D35" s="186">
        <v>38834</v>
      </c>
      <c r="E35" s="177" t="s">
        <v>358</v>
      </c>
    </row>
    <row r="36" spans="1:5" ht="33">
      <c r="A36" s="173" t="s">
        <v>364</v>
      </c>
      <c r="B36" s="189">
        <v>1175</v>
      </c>
      <c r="C36" s="185">
        <v>44160</v>
      </c>
      <c r="D36" s="186">
        <v>-1033</v>
      </c>
      <c r="E36" s="177" t="s">
        <v>360</v>
      </c>
    </row>
    <row r="37" spans="1:5">
      <c r="A37" s="180" t="s">
        <v>365</v>
      </c>
      <c r="B37" s="180"/>
      <c r="C37" s="180"/>
      <c r="D37" s="181">
        <f>SUM(D29:D36)</f>
        <v>617965</v>
      </c>
      <c r="E37" s="188"/>
    </row>
    <row r="38" spans="1:5">
      <c r="A38" s="190">
        <v>39092</v>
      </c>
      <c r="B38" s="174">
        <v>3169</v>
      </c>
      <c r="C38" s="175">
        <v>44144</v>
      </c>
      <c r="D38" s="191">
        <v>20242</v>
      </c>
      <c r="E38" s="177" t="s">
        <v>356</v>
      </c>
    </row>
    <row r="39" spans="1:5" ht="49.5">
      <c r="A39" s="192">
        <v>39092</v>
      </c>
      <c r="B39" s="182">
        <v>3169</v>
      </c>
      <c r="C39" s="183">
        <v>44144</v>
      </c>
      <c r="D39" s="184">
        <v>8650</v>
      </c>
      <c r="E39" s="177" t="s">
        <v>366</v>
      </c>
    </row>
    <row r="40" spans="1:5" ht="49.5">
      <c r="A40" s="192">
        <v>39092</v>
      </c>
      <c r="B40" s="182">
        <v>3169</v>
      </c>
      <c r="C40" s="183">
        <v>44144</v>
      </c>
      <c r="D40" s="184">
        <v>3460</v>
      </c>
      <c r="E40" s="177" t="s">
        <v>366</v>
      </c>
    </row>
    <row r="41" spans="1:5" ht="49.5">
      <c r="A41" s="192">
        <v>39092</v>
      </c>
      <c r="B41" s="182">
        <v>3169</v>
      </c>
      <c r="C41" s="183">
        <v>44144</v>
      </c>
      <c r="D41" s="184">
        <v>2249</v>
      </c>
      <c r="E41" s="177" t="s">
        <v>366</v>
      </c>
    </row>
    <row r="42" spans="1:5">
      <c r="A42" s="180" t="s">
        <v>367</v>
      </c>
      <c r="B42" s="180"/>
      <c r="C42" s="180"/>
      <c r="D42" s="181">
        <f>SUM(D38:D41)</f>
        <v>34601</v>
      </c>
      <c r="E42" s="188"/>
    </row>
    <row r="43" spans="1:5" ht="33">
      <c r="A43" s="173" t="s">
        <v>368</v>
      </c>
      <c r="B43" s="182">
        <v>3469</v>
      </c>
      <c r="C43" s="183">
        <v>44162</v>
      </c>
      <c r="D43" s="187">
        <v>20</v>
      </c>
      <c r="E43" s="188" t="s">
        <v>369</v>
      </c>
    </row>
    <row r="44" spans="1:5" ht="33" hidden="1">
      <c r="A44" s="173" t="s">
        <v>368</v>
      </c>
      <c r="B44" s="182"/>
      <c r="C44" s="183"/>
      <c r="D44" s="187"/>
      <c r="E44" s="188" t="s">
        <v>370</v>
      </c>
    </row>
    <row r="45" spans="1:5" ht="33" hidden="1">
      <c r="A45" s="173" t="s">
        <v>368</v>
      </c>
      <c r="B45" s="182"/>
      <c r="C45" s="183"/>
      <c r="D45" s="187"/>
      <c r="E45" s="188" t="s">
        <v>369</v>
      </c>
    </row>
    <row r="46" spans="1:5" ht="33" hidden="1">
      <c r="A46" s="173" t="s">
        <v>368</v>
      </c>
      <c r="B46" s="182"/>
      <c r="C46" s="183"/>
      <c r="D46" s="187"/>
      <c r="E46" s="188" t="s">
        <v>369</v>
      </c>
    </row>
    <row r="47" spans="1:5" ht="33" hidden="1">
      <c r="A47" s="173" t="s">
        <v>368</v>
      </c>
      <c r="B47" s="182"/>
      <c r="C47" s="183"/>
      <c r="D47" s="187"/>
      <c r="E47" s="188" t="s">
        <v>369</v>
      </c>
    </row>
    <row r="48" spans="1:5" ht="33" hidden="1">
      <c r="A48" s="173" t="s">
        <v>368</v>
      </c>
      <c r="B48" s="182"/>
      <c r="C48" s="183"/>
      <c r="D48" s="187"/>
      <c r="E48" s="188" t="s">
        <v>369</v>
      </c>
    </row>
    <row r="49" spans="1:5" ht="33" hidden="1">
      <c r="A49" s="173" t="s">
        <v>368</v>
      </c>
      <c r="B49" s="182"/>
      <c r="C49" s="183"/>
      <c r="D49" s="187"/>
      <c r="E49" s="188" t="s">
        <v>369</v>
      </c>
    </row>
    <row r="50" spans="1:5">
      <c r="A50" s="180" t="s">
        <v>371</v>
      </c>
      <c r="B50" s="180"/>
      <c r="C50" s="180"/>
      <c r="D50" s="181">
        <f>SUM(D43:D49)</f>
        <v>20</v>
      </c>
      <c r="E50" s="188"/>
    </row>
    <row r="51" spans="1:5" ht="15.75" customHeight="1">
      <c r="A51" s="173" t="s">
        <v>372</v>
      </c>
      <c r="B51" s="182">
        <v>3217</v>
      </c>
      <c r="C51" s="183">
        <v>44145</v>
      </c>
      <c r="D51" s="187">
        <v>13765.24</v>
      </c>
      <c r="E51" s="188" t="s">
        <v>373</v>
      </c>
    </row>
    <row r="52" spans="1:5" ht="15" customHeight="1">
      <c r="A52" s="173" t="s">
        <v>372</v>
      </c>
      <c r="B52" s="182">
        <v>3231</v>
      </c>
      <c r="C52" s="183">
        <v>44145</v>
      </c>
      <c r="D52" s="187">
        <v>480</v>
      </c>
      <c r="E52" s="188" t="s">
        <v>373</v>
      </c>
    </row>
    <row r="53" spans="1:5" ht="15" customHeight="1">
      <c r="A53" s="173" t="s">
        <v>372</v>
      </c>
      <c r="B53" s="182">
        <v>3232</v>
      </c>
      <c r="C53" s="183">
        <v>44145</v>
      </c>
      <c r="D53" s="187">
        <v>620</v>
      </c>
      <c r="E53" s="188" t="s">
        <v>373</v>
      </c>
    </row>
    <row r="54" spans="1:5">
      <c r="A54" s="180" t="s">
        <v>374</v>
      </c>
      <c r="B54" s="180"/>
      <c r="C54" s="180"/>
      <c r="D54" s="181">
        <f>SUM(D51:D53)</f>
        <v>14865.24</v>
      </c>
      <c r="E54" s="188"/>
    </row>
    <row r="55" spans="1:5">
      <c r="A55" s="173" t="s">
        <v>375</v>
      </c>
      <c r="B55" s="95">
        <v>3085</v>
      </c>
      <c r="C55" s="185">
        <v>44141</v>
      </c>
      <c r="D55" s="186">
        <v>598.71</v>
      </c>
      <c r="E55" s="188" t="s">
        <v>376</v>
      </c>
    </row>
    <row r="56" spans="1:5">
      <c r="A56" s="173" t="s">
        <v>375</v>
      </c>
      <c r="B56" s="95">
        <v>3377</v>
      </c>
      <c r="C56" s="185">
        <v>44153</v>
      </c>
      <c r="D56" s="186">
        <v>295.8</v>
      </c>
      <c r="E56" s="188" t="s">
        <v>376</v>
      </c>
    </row>
    <row r="57" spans="1:5">
      <c r="A57" s="173" t="s">
        <v>375</v>
      </c>
      <c r="B57" s="95">
        <v>3378</v>
      </c>
      <c r="C57" s="185">
        <v>44153</v>
      </c>
      <c r="D57" s="186">
        <v>279.38</v>
      </c>
      <c r="E57" s="188" t="s">
        <v>376</v>
      </c>
    </row>
    <row r="58" spans="1:5">
      <c r="A58" s="180" t="s">
        <v>377</v>
      </c>
      <c r="B58" s="180"/>
      <c r="C58" s="180"/>
      <c r="D58" s="181">
        <f>SUM(D55:D57)</f>
        <v>1173.8899999999999</v>
      </c>
      <c r="E58" s="193"/>
    </row>
    <row r="59" spans="1:5">
      <c r="A59" s="194" t="s">
        <v>378</v>
      </c>
      <c r="B59" s="95">
        <v>3068</v>
      </c>
      <c r="C59" s="185">
        <v>44144</v>
      </c>
      <c r="D59" s="186">
        <v>3420</v>
      </c>
      <c r="E59" s="177" t="s">
        <v>379</v>
      </c>
    </row>
    <row r="60" spans="1:5">
      <c r="A60" s="194" t="s">
        <v>378</v>
      </c>
      <c r="B60" s="95">
        <v>3089</v>
      </c>
      <c r="C60" s="185">
        <v>44145</v>
      </c>
      <c r="D60" s="186">
        <v>5539.5</v>
      </c>
      <c r="E60" s="177" t="s">
        <v>379</v>
      </c>
    </row>
    <row r="61" spans="1:5">
      <c r="A61" s="194" t="s">
        <v>378</v>
      </c>
      <c r="B61" s="95">
        <v>3211</v>
      </c>
      <c r="C61" s="185">
        <v>44145</v>
      </c>
      <c r="D61" s="186">
        <v>1350</v>
      </c>
      <c r="E61" s="177" t="s">
        <v>379</v>
      </c>
    </row>
    <row r="62" spans="1:5">
      <c r="A62" s="194" t="s">
        <v>378</v>
      </c>
      <c r="B62" s="95">
        <v>3212</v>
      </c>
      <c r="C62" s="185">
        <v>44145</v>
      </c>
      <c r="D62" s="186">
        <v>1551.5</v>
      </c>
      <c r="E62" s="177" t="s">
        <v>379</v>
      </c>
    </row>
    <row r="63" spans="1:5">
      <c r="A63" s="194" t="s">
        <v>378</v>
      </c>
      <c r="B63" s="95">
        <v>3213</v>
      </c>
      <c r="C63" s="185">
        <v>44145</v>
      </c>
      <c r="D63" s="186">
        <v>1506</v>
      </c>
      <c r="E63" s="177" t="s">
        <v>379</v>
      </c>
    </row>
    <row r="64" spans="1:5">
      <c r="A64" s="194" t="s">
        <v>378</v>
      </c>
      <c r="B64" s="95">
        <v>3214</v>
      </c>
      <c r="C64" s="185">
        <v>44145</v>
      </c>
      <c r="D64" s="186">
        <v>1057</v>
      </c>
      <c r="E64" s="177" t="s">
        <v>379</v>
      </c>
    </row>
    <row r="65" spans="1:5">
      <c r="A65" s="194" t="s">
        <v>378</v>
      </c>
      <c r="B65" s="95">
        <v>3215</v>
      </c>
      <c r="C65" s="185">
        <v>44145</v>
      </c>
      <c r="D65" s="186">
        <v>4405</v>
      </c>
      <c r="E65" s="177" t="s">
        <v>379</v>
      </c>
    </row>
    <row r="66" spans="1:5">
      <c r="A66" s="194" t="s">
        <v>378</v>
      </c>
      <c r="B66" s="95">
        <v>3428</v>
      </c>
      <c r="C66" s="185">
        <v>44153</v>
      </c>
      <c r="D66" s="186">
        <v>73685.3</v>
      </c>
      <c r="E66" s="177" t="s">
        <v>379</v>
      </c>
    </row>
    <row r="67" spans="1:5" ht="15.75" customHeight="1">
      <c r="A67" s="194" t="s">
        <v>378</v>
      </c>
      <c r="B67" s="95">
        <v>3430</v>
      </c>
      <c r="C67" s="185">
        <v>44153</v>
      </c>
      <c r="D67" s="186">
        <v>82834.880000000005</v>
      </c>
      <c r="E67" s="177" t="s">
        <v>379</v>
      </c>
    </row>
    <row r="68" spans="1:5">
      <c r="A68" s="194" t="s">
        <v>378</v>
      </c>
      <c r="B68" s="95">
        <v>3472</v>
      </c>
      <c r="C68" s="185">
        <v>44162</v>
      </c>
      <c r="D68" s="186">
        <v>5458.99</v>
      </c>
      <c r="E68" s="177" t="s">
        <v>379</v>
      </c>
    </row>
    <row r="69" spans="1:5" hidden="1">
      <c r="A69" s="194" t="s">
        <v>378</v>
      </c>
      <c r="B69" s="95"/>
      <c r="C69" s="185"/>
      <c r="D69" s="186"/>
      <c r="E69" s="177" t="s">
        <v>379</v>
      </c>
    </row>
    <row r="70" spans="1:5" hidden="1">
      <c r="A70" s="194" t="s">
        <v>378</v>
      </c>
      <c r="B70" s="95"/>
      <c r="C70" s="185"/>
      <c r="D70" s="186"/>
      <c r="E70" s="177" t="s">
        <v>379</v>
      </c>
    </row>
    <row r="71" spans="1:5" hidden="1">
      <c r="A71" s="194" t="s">
        <v>378</v>
      </c>
      <c r="B71" s="95"/>
      <c r="C71" s="185"/>
      <c r="D71" s="186"/>
      <c r="E71" s="177" t="s">
        <v>379</v>
      </c>
    </row>
    <row r="72" spans="1:5" hidden="1">
      <c r="A72" s="194" t="s">
        <v>378</v>
      </c>
      <c r="B72" s="95"/>
      <c r="C72" s="185"/>
      <c r="D72" s="186"/>
      <c r="E72" s="177" t="s">
        <v>379</v>
      </c>
    </row>
    <row r="73" spans="1:5" hidden="1">
      <c r="A73" s="194" t="s">
        <v>378</v>
      </c>
      <c r="B73" s="95"/>
      <c r="C73" s="185"/>
      <c r="D73" s="186"/>
      <c r="E73" s="177" t="s">
        <v>379</v>
      </c>
    </row>
    <row r="74" spans="1:5" hidden="1">
      <c r="A74" s="194" t="s">
        <v>378</v>
      </c>
      <c r="B74" s="95"/>
      <c r="C74" s="185"/>
      <c r="D74" s="186"/>
      <c r="E74" s="177" t="s">
        <v>380</v>
      </c>
    </row>
    <row r="75" spans="1:5" hidden="1">
      <c r="A75" s="194" t="s">
        <v>378</v>
      </c>
      <c r="B75" s="95"/>
      <c r="C75" s="185"/>
      <c r="D75" s="186"/>
      <c r="E75" s="177" t="s">
        <v>380</v>
      </c>
    </row>
    <row r="76" spans="1:5">
      <c r="A76" s="180" t="s">
        <v>381</v>
      </c>
      <c r="B76" s="180"/>
      <c r="C76" s="180"/>
      <c r="D76" s="181">
        <f>SUM(D59:D75)</f>
        <v>180808.16999999998</v>
      </c>
      <c r="E76" s="188"/>
    </row>
    <row r="77" spans="1:5">
      <c r="A77" s="194" t="s">
        <v>382</v>
      </c>
      <c r="B77" s="182">
        <v>3124</v>
      </c>
      <c r="C77" s="183">
        <v>44144</v>
      </c>
      <c r="D77" s="184">
        <v>53626</v>
      </c>
      <c r="E77" s="188" t="s">
        <v>383</v>
      </c>
    </row>
    <row r="78" spans="1:5">
      <c r="A78" s="194" t="s">
        <v>382</v>
      </c>
      <c r="B78" s="182">
        <v>1</v>
      </c>
      <c r="C78" s="183">
        <v>44145</v>
      </c>
      <c r="D78" s="184">
        <v>176</v>
      </c>
      <c r="E78" s="188" t="s">
        <v>383</v>
      </c>
    </row>
    <row r="79" spans="1:5">
      <c r="A79" s="194" t="s">
        <v>382</v>
      </c>
      <c r="B79" s="182">
        <v>2</v>
      </c>
      <c r="C79" s="183">
        <v>44145</v>
      </c>
      <c r="D79" s="184">
        <v>203</v>
      </c>
      <c r="E79" s="188" t="s">
        <v>383</v>
      </c>
    </row>
    <row r="80" spans="1:5">
      <c r="A80" s="194" t="s">
        <v>382</v>
      </c>
      <c r="B80" s="182">
        <v>3</v>
      </c>
      <c r="C80" s="183">
        <v>44145</v>
      </c>
      <c r="D80" s="184">
        <v>203</v>
      </c>
      <c r="E80" s="188" t="s">
        <v>383</v>
      </c>
    </row>
    <row r="81" spans="1:5">
      <c r="A81" s="194" t="s">
        <v>382</v>
      </c>
      <c r="B81" s="182">
        <v>4</v>
      </c>
      <c r="C81" s="183">
        <v>44145</v>
      </c>
      <c r="D81" s="184">
        <v>64</v>
      </c>
      <c r="E81" s="188" t="s">
        <v>383</v>
      </c>
    </row>
    <row r="82" spans="1:5" ht="33">
      <c r="A82" s="194" t="s">
        <v>382</v>
      </c>
      <c r="B82" s="182">
        <v>3116</v>
      </c>
      <c r="C82" s="183">
        <v>44144</v>
      </c>
      <c r="D82" s="184">
        <v>21048</v>
      </c>
      <c r="E82" s="177" t="s">
        <v>384</v>
      </c>
    </row>
    <row r="83" spans="1:5" ht="33">
      <c r="A83" s="194" t="s">
        <v>382</v>
      </c>
      <c r="B83" s="182">
        <v>3116</v>
      </c>
      <c r="C83" s="183">
        <v>44144</v>
      </c>
      <c r="D83" s="184">
        <v>8419</v>
      </c>
      <c r="E83" s="177" t="s">
        <v>384</v>
      </c>
    </row>
    <row r="84" spans="1:5" ht="33">
      <c r="A84" s="194" t="s">
        <v>382</v>
      </c>
      <c r="B84" s="182">
        <v>3116</v>
      </c>
      <c r="C84" s="183">
        <v>44144</v>
      </c>
      <c r="D84" s="184">
        <v>5473</v>
      </c>
      <c r="E84" s="177" t="s">
        <v>384</v>
      </c>
    </row>
    <row r="85" spans="1:5" ht="33">
      <c r="A85" s="194" t="s">
        <v>382</v>
      </c>
      <c r="B85" s="182">
        <v>1752</v>
      </c>
      <c r="C85" s="183">
        <v>44160</v>
      </c>
      <c r="D85" s="184">
        <v>-86</v>
      </c>
      <c r="E85" s="177" t="s">
        <v>360</v>
      </c>
    </row>
    <row r="86" spans="1:5">
      <c r="A86" s="180" t="s">
        <v>385</v>
      </c>
      <c r="B86" s="180"/>
      <c r="C86" s="180"/>
      <c r="D86" s="181">
        <f>SUM(D77:D85)</f>
        <v>89126</v>
      </c>
      <c r="E86" s="193"/>
    </row>
    <row r="87" spans="1:5" hidden="1">
      <c r="A87" s="194" t="s">
        <v>386</v>
      </c>
      <c r="B87" s="174"/>
      <c r="C87" s="175"/>
      <c r="D87" s="176"/>
      <c r="E87" s="177" t="s">
        <v>356</v>
      </c>
    </row>
    <row r="88" spans="1:5" ht="33">
      <c r="A88" s="194" t="s">
        <v>386</v>
      </c>
      <c r="B88" s="195">
        <v>3147</v>
      </c>
      <c r="C88" s="196">
        <v>44144</v>
      </c>
      <c r="D88" s="191">
        <v>68744</v>
      </c>
      <c r="E88" s="177" t="s">
        <v>387</v>
      </c>
    </row>
    <row r="89" spans="1:5" ht="33">
      <c r="A89" s="194" t="s">
        <v>386</v>
      </c>
      <c r="B89" s="174">
        <v>3141</v>
      </c>
      <c r="C89" s="175">
        <v>44144</v>
      </c>
      <c r="D89" s="191">
        <v>38257</v>
      </c>
      <c r="E89" s="177" t="s">
        <v>357</v>
      </c>
    </row>
    <row r="90" spans="1:5" ht="33">
      <c r="A90" s="194" t="s">
        <v>386</v>
      </c>
      <c r="B90" s="174">
        <v>3148</v>
      </c>
      <c r="C90" s="175">
        <v>44144</v>
      </c>
      <c r="D90" s="191">
        <v>223</v>
      </c>
      <c r="E90" s="177" t="s">
        <v>357</v>
      </c>
    </row>
    <row r="91" spans="1:5" ht="33">
      <c r="A91" s="194" t="s">
        <v>386</v>
      </c>
      <c r="B91" s="174">
        <v>3141</v>
      </c>
      <c r="C91" s="175">
        <v>44144</v>
      </c>
      <c r="D91" s="191">
        <v>11477</v>
      </c>
      <c r="E91" s="177" t="s">
        <v>358</v>
      </c>
    </row>
    <row r="92" spans="1:5">
      <c r="A92" s="194" t="s">
        <v>386</v>
      </c>
      <c r="B92" s="174">
        <v>3354</v>
      </c>
      <c r="C92" s="175">
        <v>44151</v>
      </c>
      <c r="D92" s="191">
        <v>265</v>
      </c>
      <c r="E92" s="177" t="s">
        <v>388</v>
      </c>
    </row>
    <row r="93" spans="1:5" ht="33">
      <c r="A93" s="194" t="s">
        <v>386</v>
      </c>
      <c r="B93" s="174">
        <v>3351</v>
      </c>
      <c r="C93" s="175">
        <v>44151</v>
      </c>
      <c r="D93" s="191">
        <v>113</v>
      </c>
      <c r="E93" s="177" t="s">
        <v>357</v>
      </c>
    </row>
    <row r="94" spans="1:5" ht="33">
      <c r="A94" s="194" t="s">
        <v>386</v>
      </c>
      <c r="B94" s="174">
        <v>3351</v>
      </c>
      <c r="C94" s="175">
        <v>44151</v>
      </c>
      <c r="D94" s="191">
        <v>45</v>
      </c>
      <c r="E94" s="177" t="s">
        <v>357</v>
      </c>
    </row>
    <row r="95" spans="1:5" ht="33">
      <c r="A95" s="194" t="s">
        <v>386</v>
      </c>
      <c r="B95" s="174">
        <v>3351</v>
      </c>
      <c r="C95" s="175">
        <v>44151</v>
      </c>
      <c r="D95" s="191">
        <v>30</v>
      </c>
      <c r="E95" s="177" t="s">
        <v>358</v>
      </c>
    </row>
    <row r="96" spans="1:5" ht="36" customHeight="1">
      <c r="A96" s="194" t="s">
        <v>386</v>
      </c>
      <c r="B96" s="197">
        <v>1739</v>
      </c>
      <c r="C96" s="198">
        <v>44159</v>
      </c>
      <c r="D96" s="199">
        <v>4241</v>
      </c>
      <c r="E96" s="177" t="s">
        <v>389</v>
      </c>
    </row>
    <row r="97" spans="1:5" ht="36" customHeight="1">
      <c r="A97" s="194" t="s">
        <v>386</v>
      </c>
      <c r="B97" s="197">
        <v>1740</v>
      </c>
      <c r="C97" s="198">
        <v>44159</v>
      </c>
      <c r="D97" s="199">
        <v>232</v>
      </c>
      <c r="E97" s="177" t="s">
        <v>389</v>
      </c>
    </row>
    <row r="98" spans="1:5" ht="36" customHeight="1">
      <c r="A98" s="194" t="s">
        <v>386</v>
      </c>
      <c r="B98" s="197">
        <v>1741</v>
      </c>
      <c r="C98" s="198">
        <v>44159</v>
      </c>
      <c r="D98" s="199">
        <v>1410</v>
      </c>
      <c r="E98" s="177" t="s">
        <v>389</v>
      </c>
    </row>
    <row r="99" spans="1:5" ht="36" customHeight="1">
      <c r="A99" s="194" t="s">
        <v>386</v>
      </c>
      <c r="B99" s="197">
        <v>1742</v>
      </c>
      <c r="C99" s="198">
        <v>44159</v>
      </c>
      <c r="D99" s="199">
        <v>10</v>
      </c>
      <c r="E99" s="177" t="s">
        <v>389</v>
      </c>
    </row>
    <row r="100" spans="1:5" ht="36" customHeight="1">
      <c r="A100" s="194" t="s">
        <v>386</v>
      </c>
      <c r="B100" s="197">
        <v>1742</v>
      </c>
      <c r="C100" s="198">
        <v>44159</v>
      </c>
      <c r="D100" s="199">
        <v>3780</v>
      </c>
      <c r="E100" s="177" t="s">
        <v>389</v>
      </c>
    </row>
    <row r="101" spans="1:5" ht="36" customHeight="1">
      <c r="A101" s="194" t="s">
        <v>386</v>
      </c>
      <c r="B101" s="197">
        <v>1738</v>
      </c>
      <c r="C101" s="198">
        <v>44159</v>
      </c>
      <c r="D101" s="200">
        <v>3310</v>
      </c>
      <c r="E101" s="177" t="s">
        <v>390</v>
      </c>
    </row>
    <row r="102" spans="1:5" ht="36" customHeight="1">
      <c r="A102" s="194" t="s">
        <v>386</v>
      </c>
      <c r="B102" s="197">
        <v>1737</v>
      </c>
      <c r="C102" s="198">
        <v>44159</v>
      </c>
      <c r="D102" s="200">
        <v>1075</v>
      </c>
      <c r="E102" s="177" t="s">
        <v>391</v>
      </c>
    </row>
    <row r="103" spans="1:5" ht="36" customHeight="1">
      <c r="A103" s="194" t="s">
        <v>386</v>
      </c>
      <c r="B103" s="174">
        <v>3173</v>
      </c>
      <c r="C103" s="175">
        <v>44144</v>
      </c>
      <c r="D103" s="191">
        <v>885.72</v>
      </c>
      <c r="E103" s="177" t="s">
        <v>392</v>
      </c>
    </row>
    <row r="104" spans="1:5" ht="36" customHeight="1">
      <c r="A104" s="194" t="s">
        <v>386</v>
      </c>
      <c r="B104" s="174">
        <v>3474</v>
      </c>
      <c r="C104" s="175">
        <v>44162</v>
      </c>
      <c r="D104" s="191">
        <v>2436.6</v>
      </c>
      <c r="E104" s="177" t="s">
        <v>393</v>
      </c>
    </row>
    <row r="105" spans="1:5" ht="36" customHeight="1">
      <c r="A105" s="194" t="s">
        <v>386</v>
      </c>
      <c r="B105" s="174">
        <v>1750</v>
      </c>
      <c r="C105" s="175">
        <v>44160</v>
      </c>
      <c r="D105" s="191">
        <v>290</v>
      </c>
      <c r="E105" s="177" t="s">
        <v>360</v>
      </c>
    </row>
    <row r="106" spans="1:5" ht="36" customHeight="1">
      <c r="A106" s="194" t="s">
        <v>386</v>
      </c>
      <c r="B106" s="174">
        <v>1751</v>
      </c>
      <c r="C106" s="175">
        <v>44160</v>
      </c>
      <c r="D106" s="191">
        <v>1033</v>
      </c>
      <c r="E106" s="177" t="s">
        <v>360</v>
      </c>
    </row>
    <row r="107" spans="1:5" ht="36" customHeight="1">
      <c r="A107" s="194" t="s">
        <v>386</v>
      </c>
      <c r="B107" s="174">
        <v>1752</v>
      </c>
      <c r="C107" s="175">
        <v>44160</v>
      </c>
      <c r="D107" s="191">
        <v>86</v>
      </c>
      <c r="E107" s="177" t="s">
        <v>360</v>
      </c>
    </row>
    <row r="108" spans="1:5" ht="36" customHeight="1">
      <c r="A108" s="194" t="s">
        <v>386</v>
      </c>
      <c r="B108" s="174">
        <v>1749</v>
      </c>
      <c r="C108" s="175">
        <v>44161</v>
      </c>
      <c r="D108" s="191">
        <v>5819</v>
      </c>
      <c r="E108" s="177" t="s">
        <v>394</v>
      </c>
    </row>
    <row r="109" spans="1:5">
      <c r="A109" s="180" t="s">
        <v>395</v>
      </c>
      <c r="B109" s="180"/>
      <c r="C109" s="180"/>
      <c r="D109" s="181">
        <f>SUM(D87:D108)</f>
        <v>143762.32</v>
      </c>
      <c r="E109" s="193"/>
    </row>
    <row r="110" spans="1:5">
      <c r="A110" s="180" t="s">
        <v>396</v>
      </c>
      <c r="B110" s="180"/>
      <c r="C110" s="180"/>
      <c r="D110" s="181">
        <f>+D18+D28+D37+D42+D50+D54+D58+D76+D86+D109</f>
        <v>6112868.6200000001</v>
      </c>
      <c r="E110" s="188"/>
    </row>
    <row r="111" spans="1:5">
      <c r="A111" s="173" t="s">
        <v>397</v>
      </c>
      <c r="B111">
        <v>3142</v>
      </c>
      <c r="C111" s="201">
        <v>44144</v>
      </c>
      <c r="D111" s="202">
        <v>48814</v>
      </c>
      <c r="E111" s="188" t="s">
        <v>398</v>
      </c>
    </row>
    <row r="112" spans="1:5">
      <c r="A112" s="180" t="s">
        <v>399</v>
      </c>
      <c r="B112" s="180"/>
      <c r="C112" s="180"/>
      <c r="D112" s="181">
        <f>SUM(D111:D111)</f>
        <v>48814</v>
      </c>
      <c r="E112" s="193"/>
    </row>
    <row r="113" spans="1:5">
      <c r="A113" s="173" t="s">
        <v>400</v>
      </c>
      <c r="B113" s="203">
        <v>3165</v>
      </c>
      <c r="C113" s="204">
        <v>44144</v>
      </c>
      <c r="D113" s="205">
        <v>7406</v>
      </c>
      <c r="E113" s="188" t="s">
        <v>401</v>
      </c>
    </row>
    <row r="114" spans="1:5">
      <c r="A114" s="180" t="s">
        <v>402</v>
      </c>
      <c r="B114" s="180"/>
      <c r="C114" s="180"/>
      <c r="D114" s="181">
        <f>SUM(D113:D113)</f>
        <v>7406</v>
      </c>
      <c r="E114" s="96"/>
    </row>
    <row r="115" spans="1:5" ht="33">
      <c r="A115" s="194" t="s">
        <v>403</v>
      </c>
      <c r="B115" s="203">
        <v>3086</v>
      </c>
      <c r="C115" s="204">
        <v>44141</v>
      </c>
      <c r="D115" s="205">
        <v>1450</v>
      </c>
      <c r="E115" s="188" t="s">
        <v>404</v>
      </c>
    </row>
    <row r="116" spans="1:5">
      <c r="A116" s="194" t="s">
        <v>403</v>
      </c>
      <c r="B116" s="95">
        <v>3218</v>
      </c>
      <c r="C116" s="185">
        <v>44145</v>
      </c>
      <c r="D116" s="186">
        <v>1450</v>
      </c>
      <c r="E116" s="188" t="s">
        <v>405</v>
      </c>
    </row>
    <row r="117" spans="1:5">
      <c r="A117" s="194" t="s">
        <v>403</v>
      </c>
      <c r="B117" s="95">
        <v>1726</v>
      </c>
      <c r="C117" s="185">
        <v>44155</v>
      </c>
      <c r="D117" s="186">
        <v>1450</v>
      </c>
      <c r="E117" s="188" t="s">
        <v>405</v>
      </c>
    </row>
    <row r="118" spans="1:5" ht="33">
      <c r="A118" s="194" t="s">
        <v>403</v>
      </c>
      <c r="B118" s="95">
        <v>301</v>
      </c>
      <c r="C118" s="185">
        <v>44138</v>
      </c>
      <c r="D118" s="186">
        <v>-250</v>
      </c>
      <c r="E118" s="188" t="s">
        <v>404</v>
      </c>
    </row>
    <row r="119" spans="1:5" ht="33" hidden="1">
      <c r="A119" s="194" t="s">
        <v>403</v>
      </c>
      <c r="B119" s="95"/>
      <c r="C119" s="185"/>
      <c r="D119" s="186"/>
      <c r="E119" s="177" t="s">
        <v>406</v>
      </c>
    </row>
    <row r="120" spans="1:5" ht="33" hidden="1">
      <c r="A120" s="194" t="s">
        <v>403</v>
      </c>
      <c r="B120" s="95"/>
      <c r="C120" s="185"/>
      <c r="D120" s="186"/>
      <c r="E120" s="177" t="s">
        <v>407</v>
      </c>
    </row>
    <row r="121" spans="1:5" ht="33" hidden="1">
      <c r="A121" s="194" t="s">
        <v>403</v>
      </c>
      <c r="B121" s="95"/>
      <c r="C121" s="185"/>
      <c r="D121" s="186"/>
      <c r="E121" s="177" t="s">
        <v>408</v>
      </c>
    </row>
    <row r="122" spans="1:5" hidden="1">
      <c r="A122" s="194" t="s">
        <v>403</v>
      </c>
      <c r="B122" s="95"/>
      <c r="C122" s="185"/>
      <c r="D122" s="186"/>
      <c r="E122" s="188" t="s">
        <v>405</v>
      </c>
    </row>
    <row r="123" spans="1:5" ht="33" hidden="1">
      <c r="A123" s="194" t="s">
        <v>403</v>
      </c>
      <c r="B123" s="95"/>
      <c r="C123" s="185"/>
      <c r="D123" s="186"/>
      <c r="E123" s="177" t="s">
        <v>406</v>
      </c>
    </row>
    <row r="124" spans="1:5" ht="33" hidden="1">
      <c r="A124" s="194" t="s">
        <v>403</v>
      </c>
      <c r="B124" s="95"/>
      <c r="C124" s="185"/>
      <c r="D124" s="186"/>
      <c r="E124" s="177" t="s">
        <v>407</v>
      </c>
    </row>
    <row r="125" spans="1:5" ht="33" hidden="1">
      <c r="A125" s="194" t="s">
        <v>403</v>
      </c>
      <c r="B125" s="95"/>
      <c r="C125" s="185"/>
      <c r="D125" s="186"/>
      <c r="E125" s="177" t="s">
        <v>408</v>
      </c>
    </row>
    <row r="126" spans="1:5">
      <c r="A126" s="180" t="s">
        <v>409</v>
      </c>
      <c r="B126" s="180"/>
      <c r="C126" s="180"/>
      <c r="D126" s="181">
        <f>SUM(D115:D125)</f>
        <v>4100</v>
      </c>
      <c r="E126" s="96"/>
    </row>
    <row r="127" spans="1:5">
      <c r="A127" s="173" t="s">
        <v>410</v>
      </c>
      <c r="B127" s="95">
        <v>309</v>
      </c>
      <c r="C127" s="185">
        <v>44153</v>
      </c>
      <c r="D127" s="186">
        <v>730.84</v>
      </c>
      <c r="E127" s="188" t="s">
        <v>411</v>
      </c>
    </row>
    <row r="128" spans="1:5">
      <c r="A128" s="173" t="s">
        <v>410</v>
      </c>
      <c r="B128" s="95">
        <v>310</v>
      </c>
      <c r="C128" s="185">
        <v>44153</v>
      </c>
      <c r="D128" s="186">
        <v>487.21</v>
      </c>
      <c r="E128" s="188" t="s">
        <v>411</v>
      </c>
    </row>
    <row r="129" spans="1:5">
      <c r="A129" s="173" t="s">
        <v>410</v>
      </c>
      <c r="B129" s="95">
        <v>3379</v>
      </c>
      <c r="C129" s="185">
        <v>44153</v>
      </c>
      <c r="D129" s="186">
        <v>2154.4299999999998</v>
      </c>
      <c r="E129" s="188" t="s">
        <v>411</v>
      </c>
    </row>
    <row r="130" spans="1:5">
      <c r="A130" s="173" t="s">
        <v>410</v>
      </c>
      <c r="B130" s="95">
        <v>3380</v>
      </c>
      <c r="C130" s="185">
        <v>44153</v>
      </c>
      <c r="D130" s="186">
        <v>372.6</v>
      </c>
      <c r="E130" s="188" t="s">
        <v>411</v>
      </c>
    </row>
    <row r="131" spans="1:5">
      <c r="A131" s="173" t="s">
        <v>410</v>
      </c>
      <c r="B131" s="95">
        <v>3381</v>
      </c>
      <c r="C131" s="185">
        <v>44153</v>
      </c>
      <c r="D131" s="186">
        <v>867.57</v>
      </c>
      <c r="E131" s="188" t="s">
        <v>411</v>
      </c>
    </row>
    <row r="132" spans="1:5">
      <c r="A132" s="173" t="s">
        <v>410</v>
      </c>
      <c r="B132" s="95">
        <v>3386</v>
      </c>
      <c r="C132" s="185">
        <v>44153</v>
      </c>
      <c r="D132" s="186">
        <v>4590.49</v>
      </c>
      <c r="E132" s="188" t="s">
        <v>411</v>
      </c>
    </row>
    <row r="133" spans="1:5">
      <c r="A133" s="173" t="s">
        <v>410</v>
      </c>
      <c r="B133" s="95">
        <v>3436</v>
      </c>
      <c r="C133" s="185">
        <v>44153</v>
      </c>
      <c r="D133" s="186">
        <v>2897.84</v>
      </c>
      <c r="E133" s="188" t="s">
        <v>412</v>
      </c>
    </row>
    <row r="134" spans="1:5">
      <c r="A134" s="173" t="s">
        <v>410</v>
      </c>
      <c r="B134" s="95">
        <v>3437</v>
      </c>
      <c r="C134" s="185">
        <v>44153</v>
      </c>
      <c r="D134" s="186">
        <v>2046.94</v>
      </c>
      <c r="E134" s="188" t="s">
        <v>412</v>
      </c>
    </row>
    <row r="135" spans="1:5">
      <c r="A135" s="173" t="s">
        <v>410</v>
      </c>
      <c r="B135" s="95">
        <v>312</v>
      </c>
      <c r="C135" s="185">
        <v>44160</v>
      </c>
      <c r="D135" s="186">
        <v>301.57</v>
      </c>
      <c r="E135" s="188" t="s">
        <v>412</v>
      </c>
    </row>
    <row r="136" spans="1:5">
      <c r="A136" s="173" t="s">
        <v>410</v>
      </c>
      <c r="B136" s="95">
        <v>312</v>
      </c>
      <c r="C136" s="185">
        <v>44160</v>
      </c>
      <c r="D136" s="186">
        <v>134.49</v>
      </c>
      <c r="E136" s="188" t="s">
        <v>412</v>
      </c>
    </row>
    <row r="137" spans="1:5">
      <c r="A137" s="173" t="s">
        <v>410</v>
      </c>
      <c r="B137" s="95">
        <v>314</v>
      </c>
      <c r="C137" s="185">
        <v>44160</v>
      </c>
      <c r="D137" s="186">
        <v>791.88</v>
      </c>
      <c r="E137" s="188" t="s">
        <v>412</v>
      </c>
    </row>
    <row r="138" spans="1:5">
      <c r="A138" s="173" t="s">
        <v>410</v>
      </c>
      <c r="B138" s="95">
        <v>1744</v>
      </c>
      <c r="C138" s="185">
        <v>44160</v>
      </c>
      <c r="D138" s="186">
        <v>152.4</v>
      </c>
      <c r="E138" s="188" t="s">
        <v>412</v>
      </c>
    </row>
    <row r="139" spans="1:5">
      <c r="A139" s="173" t="s">
        <v>410</v>
      </c>
      <c r="B139" s="95">
        <v>1745</v>
      </c>
      <c r="C139" s="185">
        <v>44160</v>
      </c>
      <c r="D139" s="186">
        <v>403.27</v>
      </c>
      <c r="E139" s="188" t="s">
        <v>412</v>
      </c>
    </row>
    <row r="140" spans="1:5">
      <c r="A140" s="173" t="s">
        <v>410</v>
      </c>
      <c r="B140" s="95">
        <v>1746</v>
      </c>
      <c r="C140" s="185">
        <v>44160</v>
      </c>
      <c r="D140" s="186">
        <v>1472.59</v>
      </c>
      <c r="E140" s="188" t="s">
        <v>412</v>
      </c>
    </row>
    <row r="141" spans="1:5">
      <c r="A141" s="173" t="s">
        <v>410</v>
      </c>
      <c r="B141" s="95">
        <v>1747</v>
      </c>
      <c r="C141" s="185">
        <v>44160</v>
      </c>
      <c r="D141" s="186">
        <v>171.69</v>
      </c>
      <c r="E141" s="188" t="s">
        <v>412</v>
      </c>
    </row>
    <row r="142" spans="1:5">
      <c r="A142" s="173" t="s">
        <v>410</v>
      </c>
      <c r="B142" s="95">
        <v>1748</v>
      </c>
      <c r="C142" s="185">
        <v>44160</v>
      </c>
      <c r="D142" s="186">
        <v>1418.29</v>
      </c>
      <c r="E142" s="188" t="s">
        <v>412</v>
      </c>
    </row>
    <row r="143" spans="1:5">
      <c r="A143" s="180" t="s">
        <v>413</v>
      </c>
      <c r="B143" s="180"/>
      <c r="C143" s="180"/>
      <c r="D143" s="181">
        <f>SUM(D127:D142)</f>
        <v>18994.099999999999</v>
      </c>
      <c r="E143" s="193"/>
    </row>
    <row r="144" spans="1:5">
      <c r="A144" s="180" t="s">
        <v>414</v>
      </c>
      <c r="B144" s="180"/>
      <c r="C144" s="180"/>
      <c r="D144" s="181">
        <f>D112+D114+D126+D143</f>
        <v>79314.100000000006</v>
      </c>
      <c r="E144" s="188"/>
    </row>
    <row r="145" spans="1:5" ht="43.5" hidden="1" customHeight="1">
      <c r="A145" s="173" t="s">
        <v>415</v>
      </c>
      <c r="B145" s="95"/>
      <c r="C145" s="185"/>
      <c r="D145" s="186"/>
      <c r="E145" s="188" t="s">
        <v>416</v>
      </c>
    </row>
    <row r="146" spans="1:5" hidden="1">
      <c r="A146" s="180" t="s">
        <v>417</v>
      </c>
      <c r="B146" s="180"/>
      <c r="C146" s="180"/>
      <c r="D146" s="181">
        <f>SUM(D145:D145)</f>
        <v>0</v>
      </c>
      <c r="E146" s="193"/>
    </row>
    <row r="147" spans="1:5" ht="33" hidden="1">
      <c r="A147" s="194" t="s">
        <v>418</v>
      </c>
      <c r="C147" s="206"/>
      <c r="E147" s="188" t="s">
        <v>419</v>
      </c>
    </row>
    <row r="148" spans="1:5" hidden="1">
      <c r="A148" s="180" t="s">
        <v>420</v>
      </c>
      <c r="B148" s="180"/>
      <c r="C148" s="180"/>
      <c r="D148" s="181">
        <f>SUM(D147:D147)</f>
        <v>0</v>
      </c>
      <c r="E148" s="193"/>
    </row>
    <row r="149" spans="1:5" ht="49.5" hidden="1">
      <c r="A149" s="173" t="s">
        <v>421</v>
      </c>
      <c r="B149" s="95"/>
      <c r="C149" s="185"/>
      <c r="D149" s="186"/>
      <c r="E149" s="188" t="s">
        <v>422</v>
      </c>
    </row>
    <row r="150" spans="1:5" hidden="1">
      <c r="A150" s="180" t="s">
        <v>423</v>
      </c>
      <c r="B150" s="180"/>
      <c r="C150" s="180"/>
      <c r="D150" s="181">
        <f>SUM(D149:D149)</f>
        <v>0</v>
      </c>
      <c r="E150" s="193"/>
    </row>
    <row r="151" spans="1:5" ht="66" hidden="1">
      <c r="A151" s="173" t="s">
        <v>424</v>
      </c>
      <c r="B151" s="95"/>
      <c r="C151" s="185"/>
      <c r="D151" s="186"/>
      <c r="E151" s="188" t="s">
        <v>425</v>
      </c>
    </row>
    <row r="152" spans="1:5" hidden="1">
      <c r="A152" s="180" t="s">
        <v>426</v>
      </c>
      <c r="B152" s="180"/>
      <c r="C152" s="180"/>
      <c r="D152" s="181">
        <f>SUM(D151:D151)</f>
        <v>0</v>
      </c>
      <c r="E152" s="188"/>
    </row>
    <row r="153" spans="1:5" ht="66" hidden="1">
      <c r="A153" s="173" t="s">
        <v>427</v>
      </c>
      <c r="B153" s="95"/>
      <c r="C153" s="185"/>
      <c r="D153" s="186"/>
      <c r="E153" s="188" t="s">
        <v>428</v>
      </c>
    </row>
    <row r="154" spans="1:5" hidden="1">
      <c r="A154" s="180" t="s">
        <v>429</v>
      </c>
      <c r="B154" s="180"/>
      <c r="C154" s="180"/>
      <c r="D154" s="181">
        <f>SUM(D153:D153)</f>
        <v>0</v>
      </c>
      <c r="E154" s="193"/>
    </row>
    <row r="155" spans="1:5" ht="49.5">
      <c r="A155" s="173" t="s">
        <v>430</v>
      </c>
      <c r="B155" s="135">
        <v>3102</v>
      </c>
      <c r="C155" s="208">
        <v>44144</v>
      </c>
      <c r="D155" s="209">
        <v>130130</v>
      </c>
      <c r="E155" s="210" t="s">
        <v>431</v>
      </c>
    </row>
    <row r="156" spans="1:5" ht="66">
      <c r="A156" s="173" t="s">
        <v>430</v>
      </c>
      <c r="B156" s="211">
        <v>3355</v>
      </c>
      <c r="C156" s="183">
        <v>44151</v>
      </c>
      <c r="D156" s="186">
        <v>10</v>
      </c>
      <c r="E156" s="210" t="s">
        <v>432</v>
      </c>
    </row>
    <row r="157" spans="1:5">
      <c r="A157" s="180" t="s">
        <v>433</v>
      </c>
      <c r="B157" s="180"/>
      <c r="C157" s="180"/>
      <c r="D157" s="181">
        <f>SUM(D155:D156)</f>
        <v>130140</v>
      </c>
      <c r="E157" s="193"/>
    </row>
    <row r="158" spans="1:5">
      <c r="A158" s="180" t="s">
        <v>434</v>
      </c>
      <c r="B158" s="180"/>
      <c r="C158" s="180"/>
      <c r="D158" s="181">
        <f>+D146+D148+D150+D152+D157</f>
        <v>130140</v>
      </c>
      <c r="E158" s="193"/>
    </row>
    <row r="159" spans="1:5">
      <c r="A159" s="180" t="s">
        <v>435</v>
      </c>
      <c r="B159" s="180"/>
      <c r="C159" s="180"/>
      <c r="D159" s="181">
        <f>+D110+D144+D158</f>
        <v>6322322.7199999997</v>
      </c>
      <c r="E159" s="193"/>
    </row>
    <row r="160" spans="1:5">
      <c r="A160" s="212"/>
      <c r="B160" s="212"/>
      <c r="C160" s="212"/>
      <c r="D160" s="166"/>
      <c r="E160" s="213"/>
    </row>
    <row r="161" spans="5:5">
      <c r="E161" s="214"/>
    </row>
    <row r="162" spans="5:5">
      <c r="E162" s="214"/>
    </row>
    <row r="163" spans="5:5">
      <c r="E163" s="214"/>
    </row>
    <row r="164" spans="5:5">
      <c r="E164" s="214"/>
    </row>
    <row r="165" spans="5:5">
      <c r="E165" s="214"/>
    </row>
    <row r="166" spans="5:5">
      <c r="E166" s="214"/>
    </row>
    <row r="167" spans="5:5">
      <c r="E167" s="214"/>
    </row>
    <row r="169" spans="5:5">
      <c r="E169" s="214"/>
    </row>
    <row r="170" spans="5:5">
      <c r="E170" s="214"/>
    </row>
    <row r="171" spans="5:5">
      <c r="E171" s="214"/>
    </row>
    <row r="172" spans="5:5">
      <c r="E172" s="214"/>
    </row>
    <row r="173" spans="5:5">
      <c r="E173" s="214"/>
    </row>
    <row r="174" spans="5:5">
      <c r="E174" s="214"/>
    </row>
    <row r="175" spans="5:5">
      <c r="E175" s="214"/>
    </row>
    <row r="176" spans="5:5">
      <c r="E176" s="214"/>
    </row>
    <row r="177" spans="5:5">
      <c r="E177" s="214"/>
    </row>
    <row r="178" spans="5:5">
      <c r="E178" s="214"/>
    </row>
    <row r="179" spans="5:5">
      <c r="E179" s="214"/>
    </row>
    <row r="180" spans="5:5">
      <c r="E180" s="214"/>
    </row>
    <row r="181" spans="5:5">
      <c r="E181" s="214"/>
    </row>
    <row r="182" spans="5:5">
      <c r="E182" s="214"/>
    </row>
    <row r="183" spans="5:5">
      <c r="E183" s="214"/>
    </row>
    <row r="184" spans="5:5">
      <c r="E184" s="214"/>
    </row>
    <row r="185" spans="5:5">
      <c r="E185" s="214"/>
    </row>
    <row r="186" spans="5:5">
      <c r="E186" s="214"/>
    </row>
    <row r="187" spans="5:5">
      <c r="E187" s="214"/>
    </row>
    <row r="188" spans="5:5">
      <c r="E188" s="214"/>
    </row>
    <row r="189" spans="5:5">
      <c r="E189" s="214"/>
    </row>
    <row r="190" spans="5:5">
      <c r="E190" s="214"/>
    </row>
    <row r="191" spans="5:5">
      <c r="E191" s="214"/>
    </row>
    <row r="192" spans="5:5">
      <c r="E192" s="214"/>
    </row>
    <row r="193" spans="5:5">
      <c r="E193" s="214"/>
    </row>
  </sheetData>
  <mergeCells count="1">
    <mergeCell ref="A4:E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C7A28-3BE7-4368-83B9-F7A9C0F02E35}">
  <dimension ref="A1:G34"/>
  <sheetViews>
    <sheetView tabSelected="1" topLeftCell="A22" workbookViewId="0">
      <selection activeCell="B20" sqref="B20"/>
    </sheetView>
  </sheetViews>
  <sheetFormatPr defaultRowHeight="15"/>
  <cols>
    <col min="3" max="3" width="14.7109375" customWidth="1"/>
    <col min="6" max="6" width="27.7109375" customWidth="1"/>
    <col min="7" max="7" width="46.140625" customWidth="1"/>
  </cols>
  <sheetData>
    <row r="1" spans="1:7">
      <c r="A1" s="231" t="s">
        <v>283</v>
      </c>
      <c r="B1" s="232"/>
      <c r="C1" s="233"/>
      <c r="D1" s="233"/>
      <c r="E1" s="234"/>
      <c r="F1" s="235"/>
      <c r="G1" s="236"/>
    </row>
    <row r="2" spans="1:7">
      <c r="A2" s="237" t="s">
        <v>436</v>
      </c>
      <c r="B2" s="232"/>
      <c r="C2" s="233"/>
      <c r="D2" s="233"/>
      <c r="E2" s="234"/>
      <c r="F2" s="235"/>
      <c r="G2" s="236"/>
    </row>
    <row r="3" spans="1:7">
      <c r="A3" s="237"/>
      <c r="B3" s="232"/>
      <c r="C3" s="233"/>
      <c r="D3" s="233"/>
      <c r="E3" s="234"/>
      <c r="F3" s="235"/>
      <c r="G3" s="236"/>
    </row>
    <row r="4" spans="1:7">
      <c r="A4" s="238"/>
      <c r="B4" s="239"/>
      <c r="C4" s="240"/>
      <c r="D4" s="238"/>
      <c r="E4" s="238"/>
      <c r="F4" s="241"/>
      <c r="G4" s="242"/>
    </row>
    <row r="5" spans="1:7" ht="31.5" customHeight="1">
      <c r="A5" s="243" t="s">
        <v>437</v>
      </c>
      <c r="B5" s="244"/>
      <c r="C5" s="244"/>
      <c r="D5" s="244"/>
      <c r="E5" s="244"/>
      <c r="F5" s="244"/>
      <c r="G5" s="244"/>
    </row>
    <row r="6" spans="1:7">
      <c r="A6" s="245"/>
      <c r="B6" s="246"/>
      <c r="C6" s="246"/>
      <c r="D6" s="246"/>
      <c r="E6" s="246"/>
      <c r="F6" s="247"/>
      <c r="G6" s="246"/>
    </row>
    <row r="7" spans="1:7">
      <c r="A7" s="248" t="s">
        <v>438</v>
      </c>
      <c r="B7" s="249"/>
      <c r="C7" s="250"/>
      <c r="D7" s="250"/>
      <c r="E7" s="251"/>
      <c r="F7" s="252"/>
      <c r="G7" s="253"/>
    </row>
    <row r="8" spans="1:7">
      <c r="A8" s="119" t="s">
        <v>439</v>
      </c>
      <c r="B8" s="249"/>
      <c r="C8" s="250"/>
      <c r="D8" s="250"/>
      <c r="E8" s="251"/>
      <c r="F8" s="252"/>
      <c r="G8" s="253"/>
    </row>
    <row r="9" spans="1:7">
      <c r="A9" s="238"/>
      <c r="B9" s="239"/>
      <c r="C9" s="240"/>
      <c r="D9" s="238"/>
      <c r="E9" s="238"/>
      <c r="F9" s="241"/>
      <c r="G9" s="242"/>
    </row>
    <row r="10" spans="1:7" ht="45">
      <c r="A10" s="254" t="s">
        <v>210</v>
      </c>
      <c r="B10" s="254" t="s">
        <v>440</v>
      </c>
      <c r="C10" s="254" t="s">
        <v>212</v>
      </c>
      <c r="D10" s="254" t="s">
        <v>216</v>
      </c>
      <c r="E10" s="254" t="s">
        <v>441</v>
      </c>
      <c r="F10" s="255" t="s">
        <v>214</v>
      </c>
      <c r="G10" s="254" t="s">
        <v>442</v>
      </c>
    </row>
    <row r="11" spans="1:7" ht="54.75" customHeight="1">
      <c r="A11" s="256">
        <v>1</v>
      </c>
      <c r="B11" s="257">
        <v>288</v>
      </c>
      <c r="C11" s="258">
        <v>44139</v>
      </c>
      <c r="D11" s="256" t="s">
        <v>443</v>
      </c>
      <c r="E11" s="256">
        <v>65</v>
      </c>
      <c r="F11" s="259">
        <v>2450.69</v>
      </c>
      <c r="G11" s="260" t="s">
        <v>444</v>
      </c>
    </row>
    <row r="12" spans="1:7" ht="135">
      <c r="A12" s="256">
        <v>2</v>
      </c>
      <c r="B12" s="257">
        <v>289</v>
      </c>
      <c r="C12" s="258">
        <v>44139</v>
      </c>
      <c r="D12" s="256" t="s">
        <v>443</v>
      </c>
      <c r="E12" s="256">
        <v>65</v>
      </c>
      <c r="F12" s="259">
        <v>2394.16</v>
      </c>
      <c r="G12" s="260" t="s">
        <v>444</v>
      </c>
    </row>
    <row r="13" spans="1:7" ht="25.5" customHeight="1">
      <c r="A13" s="256">
        <v>3</v>
      </c>
      <c r="B13" s="257" t="s">
        <v>445</v>
      </c>
      <c r="C13" s="261">
        <v>44144</v>
      </c>
      <c r="D13" s="256" t="s">
        <v>443</v>
      </c>
      <c r="E13" s="256">
        <v>65</v>
      </c>
      <c r="F13" s="259">
        <v>94807</v>
      </c>
      <c r="G13" s="260" t="s">
        <v>446</v>
      </c>
    </row>
    <row r="14" spans="1:7" ht="57" customHeight="1">
      <c r="A14" s="256">
        <v>4</v>
      </c>
      <c r="B14" s="257">
        <v>302</v>
      </c>
      <c r="C14" s="261">
        <v>44144</v>
      </c>
      <c r="D14" s="256" t="s">
        <v>443</v>
      </c>
      <c r="E14" s="256">
        <v>65</v>
      </c>
      <c r="F14" s="259">
        <v>67261</v>
      </c>
      <c r="G14" s="262" t="s">
        <v>447</v>
      </c>
    </row>
    <row r="15" spans="1:7" ht="27" customHeight="1">
      <c r="A15" s="256">
        <v>5</v>
      </c>
      <c r="B15" s="257">
        <v>303</v>
      </c>
      <c r="C15" s="261">
        <v>44144</v>
      </c>
      <c r="D15" s="256" t="s">
        <v>443</v>
      </c>
      <c r="E15" s="256">
        <v>65</v>
      </c>
      <c r="F15" s="259">
        <v>3647</v>
      </c>
      <c r="G15" s="260" t="s">
        <v>448</v>
      </c>
    </row>
    <row r="16" spans="1:7" ht="75">
      <c r="A16" s="256">
        <v>6</v>
      </c>
      <c r="B16" s="257">
        <v>304</v>
      </c>
      <c r="C16" s="258">
        <v>44158</v>
      </c>
      <c r="D16" s="256" t="s">
        <v>443</v>
      </c>
      <c r="E16" s="256">
        <v>65</v>
      </c>
      <c r="F16" s="259">
        <v>517258</v>
      </c>
      <c r="G16" s="260" t="s">
        <v>449</v>
      </c>
    </row>
    <row r="17" spans="1:7" ht="45">
      <c r="A17" s="256">
        <v>7</v>
      </c>
      <c r="B17" s="257">
        <v>305</v>
      </c>
      <c r="C17" s="258">
        <v>44158</v>
      </c>
      <c r="D17" s="256" t="s">
        <v>443</v>
      </c>
      <c r="E17" s="256">
        <v>65</v>
      </c>
      <c r="F17" s="259">
        <v>612.39</v>
      </c>
      <c r="G17" s="260" t="s">
        <v>450</v>
      </c>
    </row>
    <row r="18" spans="1:7" ht="27" customHeight="1">
      <c r="A18" s="256">
        <v>8</v>
      </c>
      <c r="B18" s="257">
        <v>306</v>
      </c>
      <c r="C18" s="258">
        <v>44158</v>
      </c>
      <c r="D18" s="256" t="s">
        <v>443</v>
      </c>
      <c r="E18" s="256">
        <v>65</v>
      </c>
      <c r="F18" s="259">
        <v>309.05</v>
      </c>
      <c r="G18" s="260" t="s">
        <v>451</v>
      </c>
    </row>
    <row r="19" spans="1:7" ht="43.5" customHeight="1">
      <c r="A19" s="256">
        <v>9</v>
      </c>
      <c r="B19" s="257">
        <v>307</v>
      </c>
      <c r="C19" s="258">
        <v>44160</v>
      </c>
      <c r="D19" s="256" t="s">
        <v>443</v>
      </c>
      <c r="E19" s="256">
        <v>65</v>
      </c>
      <c r="F19" s="259">
        <v>26350</v>
      </c>
      <c r="G19" s="260" t="s">
        <v>452</v>
      </c>
    </row>
    <row r="20" spans="1:7" ht="39.75" customHeight="1">
      <c r="A20" s="256">
        <v>10</v>
      </c>
      <c r="B20" s="257">
        <v>308</v>
      </c>
      <c r="C20" s="258">
        <v>44160</v>
      </c>
      <c r="D20" s="256" t="s">
        <v>443</v>
      </c>
      <c r="E20" s="256">
        <v>65</v>
      </c>
      <c r="F20" s="259">
        <v>6289.54</v>
      </c>
      <c r="G20" s="260" t="s">
        <v>453</v>
      </c>
    </row>
    <row r="21" spans="1:7" ht="60">
      <c r="A21" s="256">
        <v>11</v>
      </c>
      <c r="B21" s="257">
        <v>312</v>
      </c>
      <c r="C21" s="258">
        <v>44162</v>
      </c>
      <c r="D21" s="256" t="s">
        <v>443</v>
      </c>
      <c r="E21" s="256">
        <v>65</v>
      </c>
      <c r="F21" s="259">
        <v>896.95</v>
      </c>
      <c r="G21" s="260" t="s">
        <v>454</v>
      </c>
    </row>
    <row r="22" spans="1:7">
      <c r="A22" s="263" t="s">
        <v>178</v>
      </c>
      <c r="B22" s="263"/>
      <c r="C22" s="263"/>
      <c r="D22" s="263"/>
      <c r="E22" s="263"/>
      <c r="F22" s="264">
        <f>SUM(F11:F21)</f>
        <v>722275.78</v>
      </c>
      <c r="G22" s="257"/>
    </row>
    <row r="23" spans="1:7">
      <c r="A23" s="238"/>
      <c r="B23" s="239"/>
      <c r="C23" s="240"/>
      <c r="D23" s="238"/>
      <c r="E23" s="238"/>
      <c r="F23" s="241"/>
      <c r="G23" s="242"/>
    </row>
    <row r="24" spans="1:7">
      <c r="A24" s="233"/>
      <c r="B24" s="232"/>
      <c r="C24" s="233"/>
      <c r="D24" s="233"/>
      <c r="E24" s="234"/>
      <c r="F24" s="235"/>
      <c r="G24" s="236"/>
    </row>
    <row r="25" spans="1:7">
      <c r="A25" s="248" t="s">
        <v>438</v>
      </c>
      <c r="B25" s="249"/>
      <c r="C25" s="250"/>
      <c r="D25" s="250"/>
      <c r="E25" s="251"/>
      <c r="F25" s="252"/>
    </row>
    <row r="26" spans="1:7" ht="15.75">
      <c r="A26" s="265" t="s">
        <v>455</v>
      </c>
      <c r="B26" s="265"/>
      <c r="C26" s="265"/>
      <c r="D26" s="265"/>
      <c r="E26" s="265"/>
      <c r="F26" s="265"/>
      <c r="G26" s="265"/>
    </row>
    <row r="27" spans="1:7" ht="15.75">
      <c r="A27" s="265"/>
      <c r="B27" s="265"/>
      <c r="C27" s="265"/>
      <c r="D27" s="265"/>
      <c r="E27" s="265"/>
      <c r="F27" s="265"/>
      <c r="G27" s="265"/>
    </row>
    <row r="28" spans="1:7" ht="45">
      <c r="A28" s="254" t="s">
        <v>210</v>
      </c>
      <c r="B28" s="254" t="s">
        <v>440</v>
      </c>
      <c r="C28" s="254" t="s">
        <v>212</v>
      </c>
      <c r="D28" s="254" t="s">
        <v>216</v>
      </c>
      <c r="E28" s="254" t="s">
        <v>441</v>
      </c>
      <c r="F28" s="255" t="s">
        <v>214</v>
      </c>
      <c r="G28" s="254" t="s">
        <v>442</v>
      </c>
    </row>
    <row r="29" spans="1:7" ht="55.5" customHeight="1">
      <c r="A29" s="266">
        <v>1</v>
      </c>
      <c r="B29" s="266">
        <v>309</v>
      </c>
      <c r="C29" s="267">
        <v>44161</v>
      </c>
      <c r="D29" s="266" t="s">
        <v>443</v>
      </c>
      <c r="E29" s="266">
        <v>71</v>
      </c>
      <c r="F29" s="268">
        <v>1961750</v>
      </c>
      <c r="G29" s="269" t="s">
        <v>456</v>
      </c>
    </row>
    <row r="30" spans="1:7" ht="39" customHeight="1">
      <c r="A30" s="266">
        <v>2</v>
      </c>
      <c r="B30" s="266">
        <v>310</v>
      </c>
      <c r="C30" s="267">
        <v>44161</v>
      </c>
      <c r="D30" s="266" t="s">
        <v>443</v>
      </c>
      <c r="E30" s="266">
        <v>71</v>
      </c>
      <c r="F30" s="270">
        <v>103250</v>
      </c>
      <c r="G30" s="269" t="s">
        <v>457</v>
      </c>
    </row>
    <row r="31" spans="1:7" ht="30" customHeight="1">
      <c r="A31" s="266">
        <v>3</v>
      </c>
      <c r="B31" s="266">
        <v>311</v>
      </c>
      <c r="C31" s="267">
        <v>44161</v>
      </c>
      <c r="D31" s="266" t="s">
        <v>443</v>
      </c>
      <c r="E31" s="266">
        <v>71</v>
      </c>
      <c r="F31" s="270">
        <v>11446.06</v>
      </c>
      <c r="G31" s="269" t="s">
        <v>458</v>
      </c>
    </row>
    <row r="32" spans="1:7" ht="15.75">
      <c r="A32" s="271" t="s">
        <v>178</v>
      </c>
      <c r="B32" s="271"/>
      <c r="C32" s="271"/>
      <c r="D32" s="271"/>
      <c r="E32" s="271"/>
      <c r="F32" s="272">
        <f>SUM(F29:F31)</f>
        <v>2076446.06</v>
      </c>
      <c r="G32" s="273"/>
    </row>
    <row r="33" spans="1:7">
      <c r="A33" s="250"/>
      <c r="B33" s="249"/>
      <c r="C33" s="250"/>
      <c r="D33" s="250"/>
      <c r="E33" s="251"/>
      <c r="F33" s="252"/>
      <c r="G33" s="253"/>
    </row>
    <row r="34" spans="1:7">
      <c r="A34" s="274" t="s">
        <v>459</v>
      </c>
      <c r="B34" s="274"/>
      <c r="C34" s="274"/>
      <c r="D34" s="274"/>
      <c r="E34" s="274"/>
      <c r="F34" s="275">
        <f>F22+F32</f>
        <v>2798721.84</v>
      </c>
      <c r="G34" s="276" t="s">
        <v>460</v>
      </c>
    </row>
  </sheetData>
  <mergeCells count="4">
    <mergeCell ref="A5:G5"/>
    <mergeCell ref="A22:E22"/>
    <mergeCell ref="A32:E32"/>
    <mergeCell ref="A34:E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8"/>
  <sheetViews>
    <sheetView topLeftCell="A67" zoomScaleNormal="100" zoomScaleSheetLayoutView="112" workbookViewId="0">
      <selection activeCell="F76" sqref="F76"/>
    </sheetView>
  </sheetViews>
  <sheetFormatPr defaultRowHeight="16.5"/>
  <cols>
    <col min="1" max="1" width="6.85546875" style="2" customWidth="1"/>
    <col min="2" max="2" width="13.42578125" style="2" customWidth="1"/>
    <col min="3" max="3" width="10.140625" style="2" customWidth="1"/>
    <col min="4" max="4" width="26.140625" style="2" customWidth="1"/>
    <col min="5" max="5" width="94.85546875" style="3" customWidth="1"/>
    <col min="6" max="6" width="15" style="11" customWidth="1"/>
    <col min="7" max="7" width="17.7109375" style="2" customWidth="1"/>
    <col min="8" max="9" width="19" style="2" customWidth="1"/>
    <col min="10" max="10" width="13.85546875" style="2" customWidth="1"/>
    <col min="11" max="11" width="22" style="2" customWidth="1"/>
    <col min="12" max="12" width="24.42578125" style="2" customWidth="1"/>
    <col min="13" max="13" width="28.28515625" style="2" customWidth="1"/>
    <col min="14" max="256" width="9.140625" style="2"/>
    <col min="257" max="257" width="6.5703125" style="2" customWidth="1"/>
    <col min="258" max="258" width="12.85546875" style="2" customWidth="1"/>
    <col min="259" max="259" width="12.42578125" style="2" customWidth="1"/>
    <col min="260" max="260" width="29" style="2" customWidth="1"/>
    <col min="261" max="261" width="36.5703125" style="2" customWidth="1"/>
    <col min="262" max="262" width="12.5703125" style="2" customWidth="1"/>
    <col min="263" max="263" width="17.7109375" style="2" customWidth="1"/>
    <col min="264" max="265" width="19" style="2" customWidth="1"/>
    <col min="266" max="266" width="13.85546875" style="2" customWidth="1"/>
    <col min="267" max="267" width="22" style="2" customWidth="1"/>
    <col min="268" max="268" width="24.42578125" style="2" customWidth="1"/>
    <col min="269" max="269" width="28.28515625" style="2" customWidth="1"/>
    <col min="270" max="512" width="9.140625" style="2"/>
    <col min="513" max="513" width="6.5703125" style="2" customWidth="1"/>
    <col min="514" max="514" width="12.85546875" style="2" customWidth="1"/>
    <col min="515" max="515" width="12.42578125" style="2" customWidth="1"/>
    <col min="516" max="516" width="29" style="2" customWidth="1"/>
    <col min="517" max="517" width="36.5703125" style="2" customWidth="1"/>
    <col min="518" max="518" width="12.5703125" style="2" customWidth="1"/>
    <col min="519" max="519" width="17.7109375" style="2" customWidth="1"/>
    <col min="520" max="521" width="19" style="2" customWidth="1"/>
    <col min="522" max="522" width="13.85546875" style="2" customWidth="1"/>
    <col min="523" max="523" width="22" style="2" customWidth="1"/>
    <col min="524" max="524" width="24.42578125" style="2" customWidth="1"/>
    <col min="525" max="525" width="28.28515625" style="2" customWidth="1"/>
    <col min="526" max="768" width="9.140625" style="2"/>
    <col min="769" max="769" width="6.5703125" style="2" customWidth="1"/>
    <col min="770" max="770" width="12.85546875" style="2" customWidth="1"/>
    <col min="771" max="771" width="12.42578125" style="2" customWidth="1"/>
    <col min="772" max="772" width="29" style="2" customWidth="1"/>
    <col min="773" max="773" width="36.5703125" style="2" customWidth="1"/>
    <col min="774" max="774" width="12.5703125" style="2" customWidth="1"/>
    <col min="775" max="775" width="17.7109375" style="2" customWidth="1"/>
    <col min="776" max="777" width="19" style="2" customWidth="1"/>
    <col min="778" max="778" width="13.85546875" style="2" customWidth="1"/>
    <col min="779" max="779" width="22" style="2" customWidth="1"/>
    <col min="780" max="780" width="24.42578125" style="2" customWidth="1"/>
    <col min="781" max="781" width="28.28515625" style="2" customWidth="1"/>
    <col min="782" max="1024" width="9.140625" style="2"/>
    <col min="1025" max="1025" width="6.5703125" style="2" customWidth="1"/>
    <col min="1026" max="1026" width="12.85546875" style="2" customWidth="1"/>
    <col min="1027" max="1027" width="12.42578125" style="2" customWidth="1"/>
    <col min="1028" max="1028" width="29" style="2" customWidth="1"/>
    <col min="1029" max="1029" width="36.5703125" style="2" customWidth="1"/>
    <col min="1030" max="1030" width="12.5703125" style="2" customWidth="1"/>
    <col min="1031" max="1031" width="17.7109375" style="2" customWidth="1"/>
    <col min="1032" max="1033" width="19" style="2" customWidth="1"/>
    <col min="1034" max="1034" width="13.85546875" style="2" customWidth="1"/>
    <col min="1035" max="1035" width="22" style="2" customWidth="1"/>
    <col min="1036" max="1036" width="24.42578125" style="2" customWidth="1"/>
    <col min="1037" max="1037" width="28.28515625" style="2" customWidth="1"/>
    <col min="1038" max="1280" width="9.140625" style="2"/>
    <col min="1281" max="1281" width="6.5703125" style="2" customWidth="1"/>
    <col min="1282" max="1282" width="12.85546875" style="2" customWidth="1"/>
    <col min="1283" max="1283" width="12.42578125" style="2" customWidth="1"/>
    <col min="1284" max="1284" width="29" style="2" customWidth="1"/>
    <col min="1285" max="1285" width="36.5703125" style="2" customWidth="1"/>
    <col min="1286" max="1286" width="12.5703125" style="2" customWidth="1"/>
    <col min="1287" max="1287" width="17.7109375" style="2" customWidth="1"/>
    <col min="1288" max="1289" width="19" style="2" customWidth="1"/>
    <col min="1290" max="1290" width="13.85546875" style="2" customWidth="1"/>
    <col min="1291" max="1291" width="22" style="2" customWidth="1"/>
    <col min="1292" max="1292" width="24.42578125" style="2" customWidth="1"/>
    <col min="1293" max="1293" width="28.28515625" style="2" customWidth="1"/>
    <col min="1294" max="1536" width="9.140625" style="2"/>
    <col min="1537" max="1537" width="6.5703125" style="2" customWidth="1"/>
    <col min="1538" max="1538" width="12.85546875" style="2" customWidth="1"/>
    <col min="1539" max="1539" width="12.42578125" style="2" customWidth="1"/>
    <col min="1540" max="1540" width="29" style="2" customWidth="1"/>
    <col min="1541" max="1541" width="36.5703125" style="2" customWidth="1"/>
    <col min="1542" max="1542" width="12.5703125" style="2" customWidth="1"/>
    <col min="1543" max="1543" width="17.7109375" style="2" customWidth="1"/>
    <col min="1544" max="1545" width="19" style="2" customWidth="1"/>
    <col min="1546" max="1546" width="13.85546875" style="2" customWidth="1"/>
    <col min="1547" max="1547" width="22" style="2" customWidth="1"/>
    <col min="1548" max="1548" width="24.42578125" style="2" customWidth="1"/>
    <col min="1549" max="1549" width="28.28515625" style="2" customWidth="1"/>
    <col min="1550" max="1792" width="9.140625" style="2"/>
    <col min="1793" max="1793" width="6.5703125" style="2" customWidth="1"/>
    <col min="1794" max="1794" width="12.85546875" style="2" customWidth="1"/>
    <col min="1795" max="1795" width="12.42578125" style="2" customWidth="1"/>
    <col min="1796" max="1796" width="29" style="2" customWidth="1"/>
    <col min="1797" max="1797" width="36.5703125" style="2" customWidth="1"/>
    <col min="1798" max="1798" width="12.5703125" style="2" customWidth="1"/>
    <col min="1799" max="1799" width="17.7109375" style="2" customWidth="1"/>
    <col min="1800" max="1801" width="19" style="2" customWidth="1"/>
    <col min="1802" max="1802" width="13.85546875" style="2" customWidth="1"/>
    <col min="1803" max="1803" width="22" style="2" customWidth="1"/>
    <col min="1804" max="1804" width="24.42578125" style="2" customWidth="1"/>
    <col min="1805" max="1805" width="28.28515625" style="2" customWidth="1"/>
    <col min="1806" max="2048" width="9.140625" style="2"/>
    <col min="2049" max="2049" width="6.5703125" style="2" customWidth="1"/>
    <col min="2050" max="2050" width="12.85546875" style="2" customWidth="1"/>
    <col min="2051" max="2051" width="12.42578125" style="2" customWidth="1"/>
    <col min="2052" max="2052" width="29" style="2" customWidth="1"/>
    <col min="2053" max="2053" width="36.5703125" style="2" customWidth="1"/>
    <col min="2054" max="2054" width="12.5703125" style="2" customWidth="1"/>
    <col min="2055" max="2055" width="17.7109375" style="2" customWidth="1"/>
    <col min="2056" max="2057" width="19" style="2" customWidth="1"/>
    <col min="2058" max="2058" width="13.85546875" style="2" customWidth="1"/>
    <col min="2059" max="2059" width="22" style="2" customWidth="1"/>
    <col min="2060" max="2060" width="24.42578125" style="2" customWidth="1"/>
    <col min="2061" max="2061" width="28.28515625" style="2" customWidth="1"/>
    <col min="2062" max="2304" width="9.140625" style="2"/>
    <col min="2305" max="2305" width="6.5703125" style="2" customWidth="1"/>
    <col min="2306" max="2306" width="12.85546875" style="2" customWidth="1"/>
    <col min="2307" max="2307" width="12.42578125" style="2" customWidth="1"/>
    <col min="2308" max="2308" width="29" style="2" customWidth="1"/>
    <col min="2309" max="2309" width="36.5703125" style="2" customWidth="1"/>
    <col min="2310" max="2310" width="12.5703125" style="2" customWidth="1"/>
    <col min="2311" max="2311" width="17.7109375" style="2" customWidth="1"/>
    <col min="2312" max="2313" width="19" style="2" customWidth="1"/>
    <col min="2314" max="2314" width="13.85546875" style="2" customWidth="1"/>
    <col min="2315" max="2315" width="22" style="2" customWidth="1"/>
    <col min="2316" max="2316" width="24.42578125" style="2" customWidth="1"/>
    <col min="2317" max="2317" width="28.28515625" style="2" customWidth="1"/>
    <col min="2318" max="2560" width="9.140625" style="2"/>
    <col min="2561" max="2561" width="6.5703125" style="2" customWidth="1"/>
    <col min="2562" max="2562" width="12.85546875" style="2" customWidth="1"/>
    <col min="2563" max="2563" width="12.42578125" style="2" customWidth="1"/>
    <col min="2564" max="2564" width="29" style="2" customWidth="1"/>
    <col min="2565" max="2565" width="36.5703125" style="2" customWidth="1"/>
    <col min="2566" max="2566" width="12.5703125" style="2" customWidth="1"/>
    <col min="2567" max="2567" width="17.7109375" style="2" customWidth="1"/>
    <col min="2568" max="2569" width="19" style="2" customWidth="1"/>
    <col min="2570" max="2570" width="13.85546875" style="2" customWidth="1"/>
    <col min="2571" max="2571" width="22" style="2" customWidth="1"/>
    <col min="2572" max="2572" width="24.42578125" style="2" customWidth="1"/>
    <col min="2573" max="2573" width="28.28515625" style="2" customWidth="1"/>
    <col min="2574" max="2816" width="9.140625" style="2"/>
    <col min="2817" max="2817" width="6.5703125" style="2" customWidth="1"/>
    <col min="2818" max="2818" width="12.85546875" style="2" customWidth="1"/>
    <col min="2819" max="2819" width="12.42578125" style="2" customWidth="1"/>
    <col min="2820" max="2820" width="29" style="2" customWidth="1"/>
    <col min="2821" max="2821" width="36.5703125" style="2" customWidth="1"/>
    <col min="2822" max="2822" width="12.5703125" style="2" customWidth="1"/>
    <col min="2823" max="2823" width="17.7109375" style="2" customWidth="1"/>
    <col min="2824" max="2825" width="19" style="2" customWidth="1"/>
    <col min="2826" max="2826" width="13.85546875" style="2" customWidth="1"/>
    <col min="2827" max="2827" width="22" style="2" customWidth="1"/>
    <col min="2828" max="2828" width="24.42578125" style="2" customWidth="1"/>
    <col min="2829" max="2829" width="28.28515625" style="2" customWidth="1"/>
    <col min="2830" max="3072" width="9.140625" style="2"/>
    <col min="3073" max="3073" width="6.5703125" style="2" customWidth="1"/>
    <col min="3074" max="3074" width="12.85546875" style="2" customWidth="1"/>
    <col min="3075" max="3075" width="12.42578125" style="2" customWidth="1"/>
    <col min="3076" max="3076" width="29" style="2" customWidth="1"/>
    <col min="3077" max="3077" width="36.5703125" style="2" customWidth="1"/>
    <col min="3078" max="3078" width="12.5703125" style="2" customWidth="1"/>
    <col min="3079" max="3079" width="17.7109375" style="2" customWidth="1"/>
    <col min="3080" max="3081" width="19" style="2" customWidth="1"/>
    <col min="3082" max="3082" width="13.85546875" style="2" customWidth="1"/>
    <col min="3083" max="3083" width="22" style="2" customWidth="1"/>
    <col min="3084" max="3084" width="24.42578125" style="2" customWidth="1"/>
    <col min="3085" max="3085" width="28.28515625" style="2" customWidth="1"/>
    <col min="3086" max="3328" width="9.140625" style="2"/>
    <col min="3329" max="3329" width="6.5703125" style="2" customWidth="1"/>
    <col min="3330" max="3330" width="12.85546875" style="2" customWidth="1"/>
    <col min="3331" max="3331" width="12.42578125" style="2" customWidth="1"/>
    <col min="3332" max="3332" width="29" style="2" customWidth="1"/>
    <col min="3333" max="3333" width="36.5703125" style="2" customWidth="1"/>
    <col min="3334" max="3334" width="12.5703125" style="2" customWidth="1"/>
    <col min="3335" max="3335" width="17.7109375" style="2" customWidth="1"/>
    <col min="3336" max="3337" width="19" style="2" customWidth="1"/>
    <col min="3338" max="3338" width="13.85546875" style="2" customWidth="1"/>
    <col min="3339" max="3339" width="22" style="2" customWidth="1"/>
    <col min="3340" max="3340" width="24.42578125" style="2" customWidth="1"/>
    <col min="3341" max="3341" width="28.28515625" style="2" customWidth="1"/>
    <col min="3342" max="3584" width="9.140625" style="2"/>
    <col min="3585" max="3585" width="6.5703125" style="2" customWidth="1"/>
    <col min="3586" max="3586" width="12.85546875" style="2" customWidth="1"/>
    <col min="3587" max="3587" width="12.42578125" style="2" customWidth="1"/>
    <col min="3588" max="3588" width="29" style="2" customWidth="1"/>
    <col min="3589" max="3589" width="36.5703125" style="2" customWidth="1"/>
    <col min="3590" max="3590" width="12.5703125" style="2" customWidth="1"/>
    <col min="3591" max="3591" width="17.7109375" style="2" customWidth="1"/>
    <col min="3592" max="3593" width="19" style="2" customWidth="1"/>
    <col min="3594" max="3594" width="13.85546875" style="2" customWidth="1"/>
    <col min="3595" max="3595" width="22" style="2" customWidth="1"/>
    <col min="3596" max="3596" width="24.42578125" style="2" customWidth="1"/>
    <col min="3597" max="3597" width="28.28515625" style="2" customWidth="1"/>
    <col min="3598" max="3840" width="9.140625" style="2"/>
    <col min="3841" max="3841" width="6.5703125" style="2" customWidth="1"/>
    <col min="3842" max="3842" width="12.85546875" style="2" customWidth="1"/>
    <col min="3843" max="3843" width="12.42578125" style="2" customWidth="1"/>
    <col min="3844" max="3844" width="29" style="2" customWidth="1"/>
    <col min="3845" max="3845" width="36.5703125" style="2" customWidth="1"/>
    <col min="3846" max="3846" width="12.5703125" style="2" customWidth="1"/>
    <col min="3847" max="3847" width="17.7109375" style="2" customWidth="1"/>
    <col min="3848" max="3849" width="19" style="2" customWidth="1"/>
    <col min="3850" max="3850" width="13.85546875" style="2" customWidth="1"/>
    <col min="3851" max="3851" width="22" style="2" customWidth="1"/>
    <col min="3852" max="3852" width="24.42578125" style="2" customWidth="1"/>
    <col min="3853" max="3853" width="28.28515625" style="2" customWidth="1"/>
    <col min="3854" max="4096" width="9.140625" style="2"/>
    <col min="4097" max="4097" width="6.5703125" style="2" customWidth="1"/>
    <col min="4098" max="4098" width="12.85546875" style="2" customWidth="1"/>
    <col min="4099" max="4099" width="12.42578125" style="2" customWidth="1"/>
    <col min="4100" max="4100" width="29" style="2" customWidth="1"/>
    <col min="4101" max="4101" width="36.5703125" style="2" customWidth="1"/>
    <col min="4102" max="4102" width="12.5703125" style="2" customWidth="1"/>
    <col min="4103" max="4103" width="17.7109375" style="2" customWidth="1"/>
    <col min="4104" max="4105" width="19" style="2" customWidth="1"/>
    <col min="4106" max="4106" width="13.85546875" style="2" customWidth="1"/>
    <col min="4107" max="4107" width="22" style="2" customWidth="1"/>
    <col min="4108" max="4108" width="24.42578125" style="2" customWidth="1"/>
    <col min="4109" max="4109" width="28.28515625" style="2" customWidth="1"/>
    <col min="4110" max="4352" width="9.140625" style="2"/>
    <col min="4353" max="4353" width="6.5703125" style="2" customWidth="1"/>
    <col min="4354" max="4354" width="12.85546875" style="2" customWidth="1"/>
    <col min="4355" max="4355" width="12.42578125" style="2" customWidth="1"/>
    <col min="4356" max="4356" width="29" style="2" customWidth="1"/>
    <col min="4357" max="4357" width="36.5703125" style="2" customWidth="1"/>
    <col min="4358" max="4358" width="12.5703125" style="2" customWidth="1"/>
    <col min="4359" max="4359" width="17.7109375" style="2" customWidth="1"/>
    <col min="4360" max="4361" width="19" style="2" customWidth="1"/>
    <col min="4362" max="4362" width="13.85546875" style="2" customWidth="1"/>
    <col min="4363" max="4363" width="22" style="2" customWidth="1"/>
    <col min="4364" max="4364" width="24.42578125" style="2" customWidth="1"/>
    <col min="4365" max="4365" width="28.28515625" style="2" customWidth="1"/>
    <col min="4366" max="4608" width="9.140625" style="2"/>
    <col min="4609" max="4609" width="6.5703125" style="2" customWidth="1"/>
    <col min="4610" max="4610" width="12.85546875" style="2" customWidth="1"/>
    <col min="4611" max="4611" width="12.42578125" style="2" customWidth="1"/>
    <col min="4612" max="4612" width="29" style="2" customWidth="1"/>
    <col min="4613" max="4613" width="36.5703125" style="2" customWidth="1"/>
    <col min="4614" max="4614" width="12.5703125" style="2" customWidth="1"/>
    <col min="4615" max="4615" width="17.7109375" style="2" customWidth="1"/>
    <col min="4616" max="4617" width="19" style="2" customWidth="1"/>
    <col min="4618" max="4618" width="13.85546875" style="2" customWidth="1"/>
    <col min="4619" max="4619" width="22" style="2" customWidth="1"/>
    <col min="4620" max="4620" width="24.42578125" style="2" customWidth="1"/>
    <col min="4621" max="4621" width="28.28515625" style="2" customWidth="1"/>
    <col min="4622" max="4864" width="9.140625" style="2"/>
    <col min="4865" max="4865" width="6.5703125" style="2" customWidth="1"/>
    <col min="4866" max="4866" width="12.85546875" style="2" customWidth="1"/>
    <col min="4867" max="4867" width="12.42578125" style="2" customWidth="1"/>
    <col min="4868" max="4868" width="29" style="2" customWidth="1"/>
    <col min="4869" max="4869" width="36.5703125" style="2" customWidth="1"/>
    <col min="4870" max="4870" width="12.5703125" style="2" customWidth="1"/>
    <col min="4871" max="4871" width="17.7109375" style="2" customWidth="1"/>
    <col min="4872" max="4873" width="19" style="2" customWidth="1"/>
    <col min="4874" max="4874" width="13.85546875" style="2" customWidth="1"/>
    <col min="4875" max="4875" width="22" style="2" customWidth="1"/>
    <col min="4876" max="4876" width="24.42578125" style="2" customWidth="1"/>
    <col min="4877" max="4877" width="28.28515625" style="2" customWidth="1"/>
    <col min="4878" max="5120" width="9.140625" style="2"/>
    <col min="5121" max="5121" width="6.5703125" style="2" customWidth="1"/>
    <col min="5122" max="5122" width="12.85546875" style="2" customWidth="1"/>
    <col min="5123" max="5123" width="12.42578125" style="2" customWidth="1"/>
    <col min="5124" max="5124" width="29" style="2" customWidth="1"/>
    <col min="5125" max="5125" width="36.5703125" style="2" customWidth="1"/>
    <col min="5126" max="5126" width="12.5703125" style="2" customWidth="1"/>
    <col min="5127" max="5127" width="17.7109375" style="2" customWidth="1"/>
    <col min="5128" max="5129" width="19" style="2" customWidth="1"/>
    <col min="5130" max="5130" width="13.85546875" style="2" customWidth="1"/>
    <col min="5131" max="5131" width="22" style="2" customWidth="1"/>
    <col min="5132" max="5132" width="24.42578125" style="2" customWidth="1"/>
    <col min="5133" max="5133" width="28.28515625" style="2" customWidth="1"/>
    <col min="5134" max="5376" width="9.140625" style="2"/>
    <col min="5377" max="5377" width="6.5703125" style="2" customWidth="1"/>
    <col min="5378" max="5378" width="12.85546875" style="2" customWidth="1"/>
    <col min="5379" max="5379" width="12.42578125" style="2" customWidth="1"/>
    <col min="5380" max="5380" width="29" style="2" customWidth="1"/>
    <col min="5381" max="5381" width="36.5703125" style="2" customWidth="1"/>
    <col min="5382" max="5382" width="12.5703125" style="2" customWidth="1"/>
    <col min="5383" max="5383" width="17.7109375" style="2" customWidth="1"/>
    <col min="5384" max="5385" width="19" style="2" customWidth="1"/>
    <col min="5386" max="5386" width="13.85546875" style="2" customWidth="1"/>
    <col min="5387" max="5387" width="22" style="2" customWidth="1"/>
    <col min="5388" max="5388" width="24.42578125" style="2" customWidth="1"/>
    <col min="5389" max="5389" width="28.28515625" style="2" customWidth="1"/>
    <col min="5390" max="5632" width="9.140625" style="2"/>
    <col min="5633" max="5633" width="6.5703125" style="2" customWidth="1"/>
    <col min="5634" max="5634" width="12.85546875" style="2" customWidth="1"/>
    <col min="5635" max="5635" width="12.42578125" style="2" customWidth="1"/>
    <col min="5636" max="5636" width="29" style="2" customWidth="1"/>
    <col min="5637" max="5637" width="36.5703125" style="2" customWidth="1"/>
    <col min="5638" max="5638" width="12.5703125" style="2" customWidth="1"/>
    <col min="5639" max="5639" width="17.7109375" style="2" customWidth="1"/>
    <col min="5640" max="5641" width="19" style="2" customWidth="1"/>
    <col min="5642" max="5642" width="13.85546875" style="2" customWidth="1"/>
    <col min="5643" max="5643" width="22" style="2" customWidth="1"/>
    <col min="5644" max="5644" width="24.42578125" style="2" customWidth="1"/>
    <col min="5645" max="5645" width="28.28515625" style="2" customWidth="1"/>
    <col min="5646" max="5888" width="9.140625" style="2"/>
    <col min="5889" max="5889" width="6.5703125" style="2" customWidth="1"/>
    <col min="5890" max="5890" width="12.85546875" style="2" customWidth="1"/>
    <col min="5891" max="5891" width="12.42578125" style="2" customWidth="1"/>
    <col min="5892" max="5892" width="29" style="2" customWidth="1"/>
    <col min="5893" max="5893" width="36.5703125" style="2" customWidth="1"/>
    <col min="5894" max="5894" width="12.5703125" style="2" customWidth="1"/>
    <col min="5895" max="5895" width="17.7109375" style="2" customWidth="1"/>
    <col min="5896" max="5897" width="19" style="2" customWidth="1"/>
    <col min="5898" max="5898" width="13.85546875" style="2" customWidth="1"/>
    <col min="5899" max="5899" width="22" style="2" customWidth="1"/>
    <col min="5900" max="5900" width="24.42578125" style="2" customWidth="1"/>
    <col min="5901" max="5901" width="28.28515625" style="2" customWidth="1"/>
    <col min="5902" max="6144" width="9.140625" style="2"/>
    <col min="6145" max="6145" width="6.5703125" style="2" customWidth="1"/>
    <col min="6146" max="6146" width="12.85546875" style="2" customWidth="1"/>
    <col min="6147" max="6147" width="12.42578125" style="2" customWidth="1"/>
    <col min="6148" max="6148" width="29" style="2" customWidth="1"/>
    <col min="6149" max="6149" width="36.5703125" style="2" customWidth="1"/>
    <col min="6150" max="6150" width="12.5703125" style="2" customWidth="1"/>
    <col min="6151" max="6151" width="17.7109375" style="2" customWidth="1"/>
    <col min="6152" max="6153" width="19" style="2" customWidth="1"/>
    <col min="6154" max="6154" width="13.85546875" style="2" customWidth="1"/>
    <col min="6155" max="6155" width="22" style="2" customWidth="1"/>
    <col min="6156" max="6156" width="24.42578125" style="2" customWidth="1"/>
    <col min="6157" max="6157" width="28.28515625" style="2" customWidth="1"/>
    <col min="6158" max="6400" width="9.140625" style="2"/>
    <col min="6401" max="6401" width="6.5703125" style="2" customWidth="1"/>
    <col min="6402" max="6402" width="12.85546875" style="2" customWidth="1"/>
    <col min="6403" max="6403" width="12.42578125" style="2" customWidth="1"/>
    <col min="6404" max="6404" width="29" style="2" customWidth="1"/>
    <col min="6405" max="6405" width="36.5703125" style="2" customWidth="1"/>
    <col min="6406" max="6406" width="12.5703125" style="2" customWidth="1"/>
    <col min="6407" max="6407" width="17.7109375" style="2" customWidth="1"/>
    <col min="6408" max="6409" width="19" style="2" customWidth="1"/>
    <col min="6410" max="6410" width="13.85546875" style="2" customWidth="1"/>
    <col min="6411" max="6411" width="22" style="2" customWidth="1"/>
    <col min="6412" max="6412" width="24.42578125" style="2" customWidth="1"/>
    <col min="6413" max="6413" width="28.28515625" style="2" customWidth="1"/>
    <col min="6414" max="6656" width="9.140625" style="2"/>
    <col min="6657" max="6657" width="6.5703125" style="2" customWidth="1"/>
    <col min="6658" max="6658" width="12.85546875" style="2" customWidth="1"/>
    <col min="6659" max="6659" width="12.42578125" style="2" customWidth="1"/>
    <col min="6660" max="6660" width="29" style="2" customWidth="1"/>
    <col min="6661" max="6661" width="36.5703125" style="2" customWidth="1"/>
    <col min="6662" max="6662" width="12.5703125" style="2" customWidth="1"/>
    <col min="6663" max="6663" width="17.7109375" style="2" customWidth="1"/>
    <col min="6664" max="6665" width="19" style="2" customWidth="1"/>
    <col min="6666" max="6666" width="13.85546875" style="2" customWidth="1"/>
    <col min="6667" max="6667" width="22" style="2" customWidth="1"/>
    <col min="6668" max="6668" width="24.42578125" style="2" customWidth="1"/>
    <col min="6669" max="6669" width="28.28515625" style="2" customWidth="1"/>
    <col min="6670" max="6912" width="9.140625" style="2"/>
    <col min="6913" max="6913" width="6.5703125" style="2" customWidth="1"/>
    <col min="6914" max="6914" width="12.85546875" style="2" customWidth="1"/>
    <col min="6915" max="6915" width="12.42578125" style="2" customWidth="1"/>
    <col min="6916" max="6916" width="29" style="2" customWidth="1"/>
    <col min="6917" max="6917" width="36.5703125" style="2" customWidth="1"/>
    <col min="6918" max="6918" width="12.5703125" style="2" customWidth="1"/>
    <col min="6919" max="6919" width="17.7109375" style="2" customWidth="1"/>
    <col min="6920" max="6921" width="19" style="2" customWidth="1"/>
    <col min="6922" max="6922" width="13.85546875" style="2" customWidth="1"/>
    <col min="6923" max="6923" width="22" style="2" customWidth="1"/>
    <col min="6924" max="6924" width="24.42578125" style="2" customWidth="1"/>
    <col min="6925" max="6925" width="28.28515625" style="2" customWidth="1"/>
    <col min="6926" max="7168" width="9.140625" style="2"/>
    <col min="7169" max="7169" width="6.5703125" style="2" customWidth="1"/>
    <col min="7170" max="7170" width="12.85546875" style="2" customWidth="1"/>
    <col min="7171" max="7171" width="12.42578125" style="2" customWidth="1"/>
    <col min="7172" max="7172" width="29" style="2" customWidth="1"/>
    <col min="7173" max="7173" width="36.5703125" style="2" customWidth="1"/>
    <col min="7174" max="7174" width="12.5703125" style="2" customWidth="1"/>
    <col min="7175" max="7175" width="17.7109375" style="2" customWidth="1"/>
    <col min="7176" max="7177" width="19" style="2" customWidth="1"/>
    <col min="7178" max="7178" width="13.85546875" style="2" customWidth="1"/>
    <col min="7179" max="7179" width="22" style="2" customWidth="1"/>
    <col min="7180" max="7180" width="24.42578125" style="2" customWidth="1"/>
    <col min="7181" max="7181" width="28.28515625" style="2" customWidth="1"/>
    <col min="7182" max="7424" width="9.140625" style="2"/>
    <col min="7425" max="7425" width="6.5703125" style="2" customWidth="1"/>
    <col min="7426" max="7426" width="12.85546875" style="2" customWidth="1"/>
    <col min="7427" max="7427" width="12.42578125" style="2" customWidth="1"/>
    <col min="7428" max="7428" width="29" style="2" customWidth="1"/>
    <col min="7429" max="7429" width="36.5703125" style="2" customWidth="1"/>
    <col min="7430" max="7430" width="12.5703125" style="2" customWidth="1"/>
    <col min="7431" max="7431" width="17.7109375" style="2" customWidth="1"/>
    <col min="7432" max="7433" width="19" style="2" customWidth="1"/>
    <col min="7434" max="7434" width="13.85546875" style="2" customWidth="1"/>
    <col min="7435" max="7435" width="22" style="2" customWidth="1"/>
    <col min="7436" max="7436" width="24.42578125" style="2" customWidth="1"/>
    <col min="7437" max="7437" width="28.28515625" style="2" customWidth="1"/>
    <col min="7438" max="7680" width="9.140625" style="2"/>
    <col min="7681" max="7681" width="6.5703125" style="2" customWidth="1"/>
    <col min="7682" max="7682" width="12.85546875" style="2" customWidth="1"/>
    <col min="7683" max="7683" width="12.42578125" style="2" customWidth="1"/>
    <col min="7684" max="7684" width="29" style="2" customWidth="1"/>
    <col min="7685" max="7685" width="36.5703125" style="2" customWidth="1"/>
    <col min="7686" max="7686" width="12.5703125" style="2" customWidth="1"/>
    <col min="7687" max="7687" width="17.7109375" style="2" customWidth="1"/>
    <col min="7688" max="7689" width="19" style="2" customWidth="1"/>
    <col min="7690" max="7690" width="13.85546875" style="2" customWidth="1"/>
    <col min="7691" max="7691" width="22" style="2" customWidth="1"/>
    <col min="7692" max="7692" width="24.42578125" style="2" customWidth="1"/>
    <col min="7693" max="7693" width="28.28515625" style="2" customWidth="1"/>
    <col min="7694" max="7936" width="9.140625" style="2"/>
    <col min="7937" max="7937" width="6.5703125" style="2" customWidth="1"/>
    <col min="7938" max="7938" width="12.85546875" style="2" customWidth="1"/>
    <col min="7939" max="7939" width="12.42578125" style="2" customWidth="1"/>
    <col min="7940" max="7940" width="29" style="2" customWidth="1"/>
    <col min="7941" max="7941" width="36.5703125" style="2" customWidth="1"/>
    <col min="7942" max="7942" width="12.5703125" style="2" customWidth="1"/>
    <col min="7943" max="7943" width="17.7109375" style="2" customWidth="1"/>
    <col min="7944" max="7945" width="19" style="2" customWidth="1"/>
    <col min="7946" max="7946" width="13.85546875" style="2" customWidth="1"/>
    <col min="7947" max="7947" width="22" style="2" customWidth="1"/>
    <col min="7948" max="7948" width="24.42578125" style="2" customWidth="1"/>
    <col min="7949" max="7949" width="28.28515625" style="2" customWidth="1"/>
    <col min="7950" max="8192" width="9.140625" style="2"/>
    <col min="8193" max="8193" width="6.5703125" style="2" customWidth="1"/>
    <col min="8194" max="8194" width="12.85546875" style="2" customWidth="1"/>
    <col min="8195" max="8195" width="12.42578125" style="2" customWidth="1"/>
    <col min="8196" max="8196" width="29" style="2" customWidth="1"/>
    <col min="8197" max="8197" width="36.5703125" style="2" customWidth="1"/>
    <col min="8198" max="8198" width="12.5703125" style="2" customWidth="1"/>
    <col min="8199" max="8199" width="17.7109375" style="2" customWidth="1"/>
    <col min="8200" max="8201" width="19" style="2" customWidth="1"/>
    <col min="8202" max="8202" width="13.85546875" style="2" customWidth="1"/>
    <col min="8203" max="8203" width="22" style="2" customWidth="1"/>
    <col min="8204" max="8204" width="24.42578125" style="2" customWidth="1"/>
    <col min="8205" max="8205" width="28.28515625" style="2" customWidth="1"/>
    <col min="8206" max="8448" width="9.140625" style="2"/>
    <col min="8449" max="8449" width="6.5703125" style="2" customWidth="1"/>
    <col min="8450" max="8450" width="12.85546875" style="2" customWidth="1"/>
    <col min="8451" max="8451" width="12.42578125" style="2" customWidth="1"/>
    <col min="8452" max="8452" width="29" style="2" customWidth="1"/>
    <col min="8453" max="8453" width="36.5703125" style="2" customWidth="1"/>
    <col min="8454" max="8454" width="12.5703125" style="2" customWidth="1"/>
    <col min="8455" max="8455" width="17.7109375" style="2" customWidth="1"/>
    <col min="8456" max="8457" width="19" style="2" customWidth="1"/>
    <col min="8458" max="8458" width="13.85546875" style="2" customWidth="1"/>
    <col min="8459" max="8459" width="22" style="2" customWidth="1"/>
    <col min="8460" max="8460" width="24.42578125" style="2" customWidth="1"/>
    <col min="8461" max="8461" width="28.28515625" style="2" customWidth="1"/>
    <col min="8462" max="8704" width="9.140625" style="2"/>
    <col min="8705" max="8705" width="6.5703125" style="2" customWidth="1"/>
    <col min="8706" max="8706" width="12.85546875" style="2" customWidth="1"/>
    <col min="8707" max="8707" width="12.42578125" style="2" customWidth="1"/>
    <col min="8708" max="8708" width="29" style="2" customWidth="1"/>
    <col min="8709" max="8709" width="36.5703125" style="2" customWidth="1"/>
    <col min="8710" max="8710" width="12.5703125" style="2" customWidth="1"/>
    <col min="8711" max="8711" width="17.7109375" style="2" customWidth="1"/>
    <col min="8712" max="8713" width="19" style="2" customWidth="1"/>
    <col min="8714" max="8714" width="13.85546875" style="2" customWidth="1"/>
    <col min="8715" max="8715" width="22" style="2" customWidth="1"/>
    <col min="8716" max="8716" width="24.42578125" style="2" customWidth="1"/>
    <col min="8717" max="8717" width="28.28515625" style="2" customWidth="1"/>
    <col min="8718" max="8960" width="9.140625" style="2"/>
    <col min="8961" max="8961" width="6.5703125" style="2" customWidth="1"/>
    <col min="8962" max="8962" width="12.85546875" style="2" customWidth="1"/>
    <col min="8963" max="8963" width="12.42578125" style="2" customWidth="1"/>
    <col min="8964" max="8964" width="29" style="2" customWidth="1"/>
    <col min="8965" max="8965" width="36.5703125" style="2" customWidth="1"/>
    <col min="8966" max="8966" width="12.5703125" style="2" customWidth="1"/>
    <col min="8967" max="8967" width="17.7109375" style="2" customWidth="1"/>
    <col min="8968" max="8969" width="19" style="2" customWidth="1"/>
    <col min="8970" max="8970" width="13.85546875" style="2" customWidth="1"/>
    <col min="8971" max="8971" width="22" style="2" customWidth="1"/>
    <col min="8972" max="8972" width="24.42578125" style="2" customWidth="1"/>
    <col min="8973" max="8973" width="28.28515625" style="2" customWidth="1"/>
    <col min="8974" max="9216" width="9.140625" style="2"/>
    <col min="9217" max="9217" width="6.5703125" style="2" customWidth="1"/>
    <col min="9218" max="9218" width="12.85546875" style="2" customWidth="1"/>
    <col min="9219" max="9219" width="12.42578125" style="2" customWidth="1"/>
    <col min="9220" max="9220" width="29" style="2" customWidth="1"/>
    <col min="9221" max="9221" width="36.5703125" style="2" customWidth="1"/>
    <col min="9222" max="9222" width="12.5703125" style="2" customWidth="1"/>
    <col min="9223" max="9223" width="17.7109375" style="2" customWidth="1"/>
    <col min="9224" max="9225" width="19" style="2" customWidth="1"/>
    <col min="9226" max="9226" width="13.85546875" style="2" customWidth="1"/>
    <col min="9227" max="9227" width="22" style="2" customWidth="1"/>
    <col min="9228" max="9228" width="24.42578125" style="2" customWidth="1"/>
    <col min="9229" max="9229" width="28.28515625" style="2" customWidth="1"/>
    <col min="9230" max="9472" width="9.140625" style="2"/>
    <col min="9473" max="9473" width="6.5703125" style="2" customWidth="1"/>
    <col min="9474" max="9474" width="12.85546875" style="2" customWidth="1"/>
    <col min="9475" max="9475" width="12.42578125" style="2" customWidth="1"/>
    <col min="9476" max="9476" width="29" style="2" customWidth="1"/>
    <col min="9477" max="9477" width="36.5703125" style="2" customWidth="1"/>
    <col min="9478" max="9478" width="12.5703125" style="2" customWidth="1"/>
    <col min="9479" max="9479" width="17.7109375" style="2" customWidth="1"/>
    <col min="9480" max="9481" width="19" style="2" customWidth="1"/>
    <col min="9482" max="9482" width="13.85546875" style="2" customWidth="1"/>
    <col min="9483" max="9483" width="22" style="2" customWidth="1"/>
    <col min="9484" max="9484" width="24.42578125" style="2" customWidth="1"/>
    <col min="9485" max="9485" width="28.28515625" style="2" customWidth="1"/>
    <col min="9486" max="9728" width="9.140625" style="2"/>
    <col min="9729" max="9729" width="6.5703125" style="2" customWidth="1"/>
    <col min="9730" max="9730" width="12.85546875" style="2" customWidth="1"/>
    <col min="9731" max="9731" width="12.42578125" style="2" customWidth="1"/>
    <col min="9732" max="9732" width="29" style="2" customWidth="1"/>
    <col min="9733" max="9733" width="36.5703125" style="2" customWidth="1"/>
    <col min="9734" max="9734" width="12.5703125" style="2" customWidth="1"/>
    <col min="9735" max="9735" width="17.7109375" style="2" customWidth="1"/>
    <col min="9736" max="9737" width="19" style="2" customWidth="1"/>
    <col min="9738" max="9738" width="13.85546875" style="2" customWidth="1"/>
    <col min="9739" max="9739" width="22" style="2" customWidth="1"/>
    <col min="9740" max="9740" width="24.42578125" style="2" customWidth="1"/>
    <col min="9741" max="9741" width="28.28515625" style="2" customWidth="1"/>
    <col min="9742" max="9984" width="9.140625" style="2"/>
    <col min="9985" max="9985" width="6.5703125" style="2" customWidth="1"/>
    <col min="9986" max="9986" width="12.85546875" style="2" customWidth="1"/>
    <col min="9987" max="9987" width="12.42578125" style="2" customWidth="1"/>
    <col min="9988" max="9988" width="29" style="2" customWidth="1"/>
    <col min="9989" max="9989" width="36.5703125" style="2" customWidth="1"/>
    <col min="9990" max="9990" width="12.5703125" style="2" customWidth="1"/>
    <col min="9991" max="9991" width="17.7109375" style="2" customWidth="1"/>
    <col min="9992" max="9993" width="19" style="2" customWidth="1"/>
    <col min="9994" max="9994" width="13.85546875" style="2" customWidth="1"/>
    <col min="9995" max="9995" width="22" style="2" customWidth="1"/>
    <col min="9996" max="9996" width="24.42578125" style="2" customWidth="1"/>
    <col min="9997" max="9997" width="28.28515625" style="2" customWidth="1"/>
    <col min="9998" max="10240" width="9.140625" style="2"/>
    <col min="10241" max="10241" width="6.5703125" style="2" customWidth="1"/>
    <col min="10242" max="10242" width="12.85546875" style="2" customWidth="1"/>
    <col min="10243" max="10243" width="12.42578125" style="2" customWidth="1"/>
    <col min="10244" max="10244" width="29" style="2" customWidth="1"/>
    <col min="10245" max="10245" width="36.5703125" style="2" customWidth="1"/>
    <col min="10246" max="10246" width="12.5703125" style="2" customWidth="1"/>
    <col min="10247" max="10247" width="17.7109375" style="2" customWidth="1"/>
    <col min="10248" max="10249" width="19" style="2" customWidth="1"/>
    <col min="10250" max="10250" width="13.85546875" style="2" customWidth="1"/>
    <col min="10251" max="10251" width="22" style="2" customWidth="1"/>
    <col min="10252" max="10252" width="24.42578125" style="2" customWidth="1"/>
    <col min="10253" max="10253" width="28.28515625" style="2" customWidth="1"/>
    <col min="10254" max="10496" width="9.140625" style="2"/>
    <col min="10497" max="10497" width="6.5703125" style="2" customWidth="1"/>
    <col min="10498" max="10498" width="12.85546875" style="2" customWidth="1"/>
    <col min="10499" max="10499" width="12.42578125" style="2" customWidth="1"/>
    <col min="10500" max="10500" width="29" style="2" customWidth="1"/>
    <col min="10501" max="10501" width="36.5703125" style="2" customWidth="1"/>
    <col min="10502" max="10502" width="12.5703125" style="2" customWidth="1"/>
    <col min="10503" max="10503" width="17.7109375" style="2" customWidth="1"/>
    <col min="10504" max="10505" width="19" style="2" customWidth="1"/>
    <col min="10506" max="10506" width="13.85546875" style="2" customWidth="1"/>
    <col min="10507" max="10507" width="22" style="2" customWidth="1"/>
    <col min="10508" max="10508" width="24.42578125" style="2" customWidth="1"/>
    <col min="10509" max="10509" width="28.28515625" style="2" customWidth="1"/>
    <col min="10510" max="10752" width="9.140625" style="2"/>
    <col min="10753" max="10753" width="6.5703125" style="2" customWidth="1"/>
    <col min="10754" max="10754" width="12.85546875" style="2" customWidth="1"/>
    <col min="10755" max="10755" width="12.42578125" style="2" customWidth="1"/>
    <col min="10756" max="10756" width="29" style="2" customWidth="1"/>
    <col min="10757" max="10757" width="36.5703125" style="2" customWidth="1"/>
    <col min="10758" max="10758" width="12.5703125" style="2" customWidth="1"/>
    <col min="10759" max="10759" width="17.7109375" style="2" customWidth="1"/>
    <col min="10760" max="10761" width="19" style="2" customWidth="1"/>
    <col min="10762" max="10762" width="13.85546875" style="2" customWidth="1"/>
    <col min="10763" max="10763" width="22" style="2" customWidth="1"/>
    <col min="10764" max="10764" width="24.42578125" style="2" customWidth="1"/>
    <col min="10765" max="10765" width="28.28515625" style="2" customWidth="1"/>
    <col min="10766" max="11008" width="9.140625" style="2"/>
    <col min="11009" max="11009" width="6.5703125" style="2" customWidth="1"/>
    <col min="11010" max="11010" width="12.85546875" style="2" customWidth="1"/>
    <col min="11011" max="11011" width="12.42578125" style="2" customWidth="1"/>
    <col min="11012" max="11012" width="29" style="2" customWidth="1"/>
    <col min="11013" max="11013" width="36.5703125" style="2" customWidth="1"/>
    <col min="11014" max="11014" width="12.5703125" style="2" customWidth="1"/>
    <col min="11015" max="11015" width="17.7109375" style="2" customWidth="1"/>
    <col min="11016" max="11017" width="19" style="2" customWidth="1"/>
    <col min="11018" max="11018" width="13.85546875" style="2" customWidth="1"/>
    <col min="11019" max="11019" width="22" style="2" customWidth="1"/>
    <col min="11020" max="11020" width="24.42578125" style="2" customWidth="1"/>
    <col min="11021" max="11021" width="28.28515625" style="2" customWidth="1"/>
    <col min="11022" max="11264" width="9.140625" style="2"/>
    <col min="11265" max="11265" width="6.5703125" style="2" customWidth="1"/>
    <col min="11266" max="11266" width="12.85546875" style="2" customWidth="1"/>
    <col min="11267" max="11267" width="12.42578125" style="2" customWidth="1"/>
    <col min="11268" max="11268" width="29" style="2" customWidth="1"/>
    <col min="11269" max="11269" width="36.5703125" style="2" customWidth="1"/>
    <col min="11270" max="11270" width="12.5703125" style="2" customWidth="1"/>
    <col min="11271" max="11271" width="17.7109375" style="2" customWidth="1"/>
    <col min="11272" max="11273" width="19" style="2" customWidth="1"/>
    <col min="11274" max="11274" width="13.85546875" style="2" customWidth="1"/>
    <col min="11275" max="11275" width="22" style="2" customWidth="1"/>
    <col min="11276" max="11276" width="24.42578125" style="2" customWidth="1"/>
    <col min="11277" max="11277" width="28.28515625" style="2" customWidth="1"/>
    <col min="11278" max="11520" width="9.140625" style="2"/>
    <col min="11521" max="11521" width="6.5703125" style="2" customWidth="1"/>
    <col min="11522" max="11522" width="12.85546875" style="2" customWidth="1"/>
    <col min="11523" max="11523" width="12.42578125" style="2" customWidth="1"/>
    <col min="11524" max="11524" width="29" style="2" customWidth="1"/>
    <col min="11525" max="11525" width="36.5703125" style="2" customWidth="1"/>
    <col min="11526" max="11526" width="12.5703125" style="2" customWidth="1"/>
    <col min="11527" max="11527" width="17.7109375" style="2" customWidth="1"/>
    <col min="11528" max="11529" width="19" style="2" customWidth="1"/>
    <col min="11530" max="11530" width="13.85546875" style="2" customWidth="1"/>
    <col min="11531" max="11531" width="22" style="2" customWidth="1"/>
    <col min="11532" max="11532" width="24.42578125" style="2" customWidth="1"/>
    <col min="11533" max="11533" width="28.28515625" style="2" customWidth="1"/>
    <col min="11534" max="11776" width="9.140625" style="2"/>
    <col min="11777" max="11777" width="6.5703125" style="2" customWidth="1"/>
    <col min="11778" max="11778" width="12.85546875" style="2" customWidth="1"/>
    <col min="11779" max="11779" width="12.42578125" style="2" customWidth="1"/>
    <col min="11780" max="11780" width="29" style="2" customWidth="1"/>
    <col min="11781" max="11781" width="36.5703125" style="2" customWidth="1"/>
    <col min="11782" max="11782" width="12.5703125" style="2" customWidth="1"/>
    <col min="11783" max="11783" width="17.7109375" style="2" customWidth="1"/>
    <col min="11784" max="11785" width="19" style="2" customWidth="1"/>
    <col min="11786" max="11786" width="13.85546875" style="2" customWidth="1"/>
    <col min="11787" max="11787" width="22" style="2" customWidth="1"/>
    <col min="11788" max="11788" width="24.42578125" style="2" customWidth="1"/>
    <col min="11789" max="11789" width="28.28515625" style="2" customWidth="1"/>
    <col min="11790" max="12032" width="9.140625" style="2"/>
    <col min="12033" max="12033" width="6.5703125" style="2" customWidth="1"/>
    <col min="12034" max="12034" width="12.85546875" style="2" customWidth="1"/>
    <col min="12035" max="12035" width="12.42578125" style="2" customWidth="1"/>
    <col min="12036" max="12036" width="29" style="2" customWidth="1"/>
    <col min="12037" max="12037" width="36.5703125" style="2" customWidth="1"/>
    <col min="12038" max="12038" width="12.5703125" style="2" customWidth="1"/>
    <col min="12039" max="12039" width="17.7109375" style="2" customWidth="1"/>
    <col min="12040" max="12041" width="19" style="2" customWidth="1"/>
    <col min="12042" max="12042" width="13.85546875" style="2" customWidth="1"/>
    <col min="12043" max="12043" width="22" style="2" customWidth="1"/>
    <col min="12044" max="12044" width="24.42578125" style="2" customWidth="1"/>
    <col min="12045" max="12045" width="28.28515625" style="2" customWidth="1"/>
    <col min="12046" max="12288" width="9.140625" style="2"/>
    <col min="12289" max="12289" width="6.5703125" style="2" customWidth="1"/>
    <col min="12290" max="12290" width="12.85546875" style="2" customWidth="1"/>
    <col min="12291" max="12291" width="12.42578125" style="2" customWidth="1"/>
    <col min="12292" max="12292" width="29" style="2" customWidth="1"/>
    <col min="12293" max="12293" width="36.5703125" style="2" customWidth="1"/>
    <col min="12294" max="12294" width="12.5703125" style="2" customWidth="1"/>
    <col min="12295" max="12295" width="17.7109375" style="2" customWidth="1"/>
    <col min="12296" max="12297" width="19" style="2" customWidth="1"/>
    <col min="12298" max="12298" width="13.85546875" style="2" customWidth="1"/>
    <col min="12299" max="12299" width="22" style="2" customWidth="1"/>
    <col min="12300" max="12300" width="24.42578125" style="2" customWidth="1"/>
    <col min="12301" max="12301" width="28.28515625" style="2" customWidth="1"/>
    <col min="12302" max="12544" width="9.140625" style="2"/>
    <col min="12545" max="12545" width="6.5703125" style="2" customWidth="1"/>
    <col min="12546" max="12546" width="12.85546875" style="2" customWidth="1"/>
    <col min="12547" max="12547" width="12.42578125" style="2" customWidth="1"/>
    <col min="12548" max="12548" width="29" style="2" customWidth="1"/>
    <col min="12549" max="12549" width="36.5703125" style="2" customWidth="1"/>
    <col min="12550" max="12550" width="12.5703125" style="2" customWidth="1"/>
    <col min="12551" max="12551" width="17.7109375" style="2" customWidth="1"/>
    <col min="12552" max="12553" width="19" style="2" customWidth="1"/>
    <col min="12554" max="12554" width="13.85546875" style="2" customWidth="1"/>
    <col min="12555" max="12555" width="22" style="2" customWidth="1"/>
    <col min="12556" max="12556" width="24.42578125" style="2" customWidth="1"/>
    <col min="12557" max="12557" width="28.28515625" style="2" customWidth="1"/>
    <col min="12558" max="12800" width="9.140625" style="2"/>
    <col min="12801" max="12801" width="6.5703125" style="2" customWidth="1"/>
    <col min="12802" max="12802" width="12.85546875" style="2" customWidth="1"/>
    <col min="12803" max="12803" width="12.42578125" style="2" customWidth="1"/>
    <col min="12804" max="12804" width="29" style="2" customWidth="1"/>
    <col min="12805" max="12805" width="36.5703125" style="2" customWidth="1"/>
    <col min="12806" max="12806" width="12.5703125" style="2" customWidth="1"/>
    <col min="12807" max="12807" width="17.7109375" style="2" customWidth="1"/>
    <col min="12808" max="12809" width="19" style="2" customWidth="1"/>
    <col min="12810" max="12810" width="13.85546875" style="2" customWidth="1"/>
    <col min="12811" max="12811" width="22" style="2" customWidth="1"/>
    <col min="12812" max="12812" width="24.42578125" style="2" customWidth="1"/>
    <col min="12813" max="12813" width="28.28515625" style="2" customWidth="1"/>
    <col min="12814" max="13056" width="9.140625" style="2"/>
    <col min="13057" max="13057" width="6.5703125" style="2" customWidth="1"/>
    <col min="13058" max="13058" width="12.85546875" style="2" customWidth="1"/>
    <col min="13059" max="13059" width="12.42578125" style="2" customWidth="1"/>
    <col min="13060" max="13060" width="29" style="2" customWidth="1"/>
    <col min="13061" max="13061" width="36.5703125" style="2" customWidth="1"/>
    <col min="13062" max="13062" width="12.5703125" style="2" customWidth="1"/>
    <col min="13063" max="13063" width="17.7109375" style="2" customWidth="1"/>
    <col min="13064" max="13065" width="19" style="2" customWidth="1"/>
    <col min="13066" max="13066" width="13.85546875" style="2" customWidth="1"/>
    <col min="13067" max="13067" width="22" style="2" customWidth="1"/>
    <col min="13068" max="13068" width="24.42578125" style="2" customWidth="1"/>
    <col min="13069" max="13069" width="28.28515625" style="2" customWidth="1"/>
    <col min="13070" max="13312" width="9.140625" style="2"/>
    <col min="13313" max="13313" width="6.5703125" style="2" customWidth="1"/>
    <col min="13314" max="13314" width="12.85546875" style="2" customWidth="1"/>
    <col min="13315" max="13315" width="12.42578125" style="2" customWidth="1"/>
    <col min="13316" max="13316" width="29" style="2" customWidth="1"/>
    <col min="13317" max="13317" width="36.5703125" style="2" customWidth="1"/>
    <col min="13318" max="13318" width="12.5703125" style="2" customWidth="1"/>
    <col min="13319" max="13319" width="17.7109375" style="2" customWidth="1"/>
    <col min="13320" max="13321" width="19" style="2" customWidth="1"/>
    <col min="13322" max="13322" width="13.85546875" style="2" customWidth="1"/>
    <col min="13323" max="13323" width="22" style="2" customWidth="1"/>
    <col min="13324" max="13324" width="24.42578125" style="2" customWidth="1"/>
    <col min="13325" max="13325" width="28.28515625" style="2" customWidth="1"/>
    <col min="13326" max="13568" width="9.140625" style="2"/>
    <col min="13569" max="13569" width="6.5703125" style="2" customWidth="1"/>
    <col min="13570" max="13570" width="12.85546875" style="2" customWidth="1"/>
    <col min="13571" max="13571" width="12.42578125" style="2" customWidth="1"/>
    <col min="13572" max="13572" width="29" style="2" customWidth="1"/>
    <col min="13573" max="13573" width="36.5703125" style="2" customWidth="1"/>
    <col min="13574" max="13574" width="12.5703125" style="2" customWidth="1"/>
    <col min="13575" max="13575" width="17.7109375" style="2" customWidth="1"/>
    <col min="13576" max="13577" width="19" style="2" customWidth="1"/>
    <col min="13578" max="13578" width="13.85546875" style="2" customWidth="1"/>
    <col min="13579" max="13579" width="22" style="2" customWidth="1"/>
    <col min="13580" max="13580" width="24.42578125" style="2" customWidth="1"/>
    <col min="13581" max="13581" width="28.28515625" style="2" customWidth="1"/>
    <col min="13582" max="13824" width="9.140625" style="2"/>
    <col min="13825" max="13825" width="6.5703125" style="2" customWidth="1"/>
    <col min="13826" max="13826" width="12.85546875" style="2" customWidth="1"/>
    <col min="13827" max="13827" width="12.42578125" style="2" customWidth="1"/>
    <col min="13828" max="13828" width="29" style="2" customWidth="1"/>
    <col min="13829" max="13829" width="36.5703125" style="2" customWidth="1"/>
    <col min="13830" max="13830" width="12.5703125" style="2" customWidth="1"/>
    <col min="13831" max="13831" width="17.7109375" style="2" customWidth="1"/>
    <col min="13832" max="13833" width="19" style="2" customWidth="1"/>
    <col min="13834" max="13834" width="13.85546875" style="2" customWidth="1"/>
    <col min="13835" max="13835" width="22" style="2" customWidth="1"/>
    <col min="13836" max="13836" width="24.42578125" style="2" customWidth="1"/>
    <col min="13837" max="13837" width="28.28515625" style="2" customWidth="1"/>
    <col min="13838" max="14080" width="9.140625" style="2"/>
    <col min="14081" max="14081" width="6.5703125" style="2" customWidth="1"/>
    <col min="14082" max="14082" width="12.85546875" style="2" customWidth="1"/>
    <col min="14083" max="14083" width="12.42578125" style="2" customWidth="1"/>
    <col min="14084" max="14084" width="29" style="2" customWidth="1"/>
    <col min="14085" max="14085" width="36.5703125" style="2" customWidth="1"/>
    <col min="14086" max="14086" width="12.5703125" style="2" customWidth="1"/>
    <col min="14087" max="14087" width="17.7109375" style="2" customWidth="1"/>
    <col min="14088" max="14089" width="19" style="2" customWidth="1"/>
    <col min="14090" max="14090" width="13.85546875" style="2" customWidth="1"/>
    <col min="14091" max="14091" width="22" style="2" customWidth="1"/>
    <col min="14092" max="14092" width="24.42578125" style="2" customWidth="1"/>
    <col min="14093" max="14093" width="28.28515625" style="2" customWidth="1"/>
    <col min="14094" max="14336" width="9.140625" style="2"/>
    <col min="14337" max="14337" width="6.5703125" style="2" customWidth="1"/>
    <col min="14338" max="14338" width="12.85546875" style="2" customWidth="1"/>
    <col min="14339" max="14339" width="12.42578125" style="2" customWidth="1"/>
    <col min="14340" max="14340" width="29" style="2" customWidth="1"/>
    <col min="14341" max="14341" width="36.5703125" style="2" customWidth="1"/>
    <col min="14342" max="14342" width="12.5703125" style="2" customWidth="1"/>
    <col min="14343" max="14343" width="17.7109375" style="2" customWidth="1"/>
    <col min="14344" max="14345" width="19" style="2" customWidth="1"/>
    <col min="14346" max="14346" width="13.85546875" style="2" customWidth="1"/>
    <col min="14347" max="14347" width="22" style="2" customWidth="1"/>
    <col min="14348" max="14348" width="24.42578125" style="2" customWidth="1"/>
    <col min="14349" max="14349" width="28.28515625" style="2" customWidth="1"/>
    <col min="14350" max="14592" width="9.140625" style="2"/>
    <col min="14593" max="14593" width="6.5703125" style="2" customWidth="1"/>
    <col min="14594" max="14594" width="12.85546875" style="2" customWidth="1"/>
    <col min="14595" max="14595" width="12.42578125" style="2" customWidth="1"/>
    <col min="14596" max="14596" width="29" style="2" customWidth="1"/>
    <col min="14597" max="14597" width="36.5703125" style="2" customWidth="1"/>
    <col min="14598" max="14598" width="12.5703125" style="2" customWidth="1"/>
    <col min="14599" max="14599" width="17.7109375" style="2" customWidth="1"/>
    <col min="14600" max="14601" width="19" style="2" customWidth="1"/>
    <col min="14602" max="14602" width="13.85546875" style="2" customWidth="1"/>
    <col min="14603" max="14603" width="22" style="2" customWidth="1"/>
    <col min="14604" max="14604" width="24.42578125" style="2" customWidth="1"/>
    <col min="14605" max="14605" width="28.28515625" style="2" customWidth="1"/>
    <col min="14606" max="14848" width="9.140625" style="2"/>
    <col min="14849" max="14849" width="6.5703125" style="2" customWidth="1"/>
    <col min="14850" max="14850" width="12.85546875" style="2" customWidth="1"/>
    <col min="14851" max="14851" width="12.42578125" style="2" customWidth="1"/>
    <col min="14852" max="14852" width="29" style="2" customWidth="1"/>
    <col min="14853" max="14853" width="36.5703125" style="2" customWidth="1"/>
    <col min="14854" max="14854" width="12.5703125" style="2" customWidth="1"/>
    <col min="14855" max="14855" width="17.7109375" style="2" customWidth="1"/>
    <col min="14856" max="14857" width="19" style="2" customWidth="1"/>
    <col min="14858" max="14858" width="13.85546875" style="2" customWidth="1"/>
    <col min="14859" max="14859" width="22" style="2" customWidth="1"/>
    <col min="14860" max="14860" width="24.42578125" style="2" customWidth="1"/>
    <col min="14861" max="14861" width="28.28515625" style="2" customWidth="1"/>
    <col min="14862" max="15104" width="9.140625" style="2"/>
    <col min="15105" max="15105" width="6.5703125" style="2" customWidth="1"/>
    <col min="15106" max="15106" width="12.85546875" style="2" customWidth="1"/>
    <col min="15107" max="15107" width="12.42578125" style="2" customWidth="1"/>
    <col min="15108" max="15108" width="29" style="2" customWidth="1"/>
    <col min="15109" max="15109" width="36.5703125" style="2" customWidth="1"/>
    <col min="15110" max="15110" width="12.5703125" style="2" customWidth="1"/>
    <col min="15111" max="15111" width="17.7109375" style="2" customWidth="1"/>
    <col min="15112" max="15113" width="19" style="2" customWidth="1"/>
    <col min="15114" max="15114" width="13.85546875" style="2" customWidth="1"/>
    <col min="15115" max="15115" width="22" style="2" customWidth="1"/>
    <col min="15116" max="15116" width="24.42578125" style="2" customWidth="1"/>
    <col min="15117" max="15117" width="28.28515625" style="2" customWidth="1"/>
    <col min="15118" max="15360" width="9.140625" style="2"/>
    <col min="15361" max="15361" width="6.5703125" style="2" customWidth="1"/>
    <col min="15362" max="15362" width="12.85546875" style="2" customWidth="1"/>
    <col min="15363" max="15363" width="12.42578125" style="2" customWidth="1"/>
    <col min="15364" max="15364" width="29" style="2" customWidth="1"/>
    <col min="15365" max="15365" width="36.5703125" style="2" customWidth="1"/>
    <col min="15366" max="15366" width="12.5703125" style="2" customWidth="1"/>
    <col min="15367" max="15367" width="17.7109375" style="2" customWidth="1"/>
    <col min="15368" max="15369" width="19" style="2" customWidth="1"/>
    <col min="15370" max="15370" width="13.85546875" style="2" customWidth="1"/>
    <col min="15371" max="15371" width="22" style="2" customWidth="1"/>
    <col min="15372" max="15372" width="24.42578125" style="2" customWidth="1"/>
    <col min="15373" max="15373" width="28.28515625" style="2" customWidth="1"/>
    <col min="15374" max="15616" width="9.140625" style="2"/>
    <col min="15617" max="15617" width="6.5703125" style="2" customWidth="1"/>
    <col min="15618" max="15618" width="12.85546875" style="2" customWidth="1"/>
    <col min="15619" max="15619" width="12.42578125" style="2" customWidth="1"/>
    <col min="15620" max="15620" width="29" style="2" customWidth="1"/>
    <col min="15621" max="15621" width="36.5703125" style="2" customWidth="1"/>
    <col min="15622" max="15622" width="12.5703125" style="2" customWidth="1"/>
    <col min="15623" max="15623" width="17.7109375" style="2" customWidth="1"/>
    <col min="15624" max="15625" width="19" style="2" customWidth="1"/>
    <col min="15626" max="15626" width="13.85546875" style="2" customWidth="1"/>
    <col min="15627" max="15627" width="22" style="2" customWidth="1"/>
    <col min="15628" max="15628" width="24.42578125" style="2" customWidth="1"/>
    <col min="15629" max="15629" width="28.28515625" style="2" customWidth="1"/>
    <col min="15630" max="15872" width="9.140625" style="2"/>
    <col min="15873" max="15873" width="6.5703125" style="2" customWidth="1"/>
    <col min="15874" max="15874" width="12.85546875" style="2" customWidth="1"/>
    <col min="15875" max="15875" width="12.42578125" style="2" customWidth="1"/>
    <col min="15876" max="15876" width="29" style="2" customWidth="1"/>
    <col min="15877" max="15877" width="36.5703125" style="2" customWidth="1"/>
    <col min="15878" max="15878" width="12.5703125" style="2" customWidth="1"/>
    <col min="15879" max="15879" width="17.7109375" style="2" customWidth="1"/>
    <col min="15880" max="15881" width="19" style="2" customWidth="1"/>
    <col min="15882" max="15882" width="13.85546875" style="2" customWidth="1"/>
    <col min="15883" max="15883" width="22" style="2" customWidth="1"/>
    <col min="15884" max="15884" width="24.42578125" style="2" customWidth="1"/>
    <col min="15885" max="15885" width="28.28515625" style="2" customWidth="1"/>
    <col min="15886" max="16128" width="9.140625" style="2"/>
    <col min="16129" max="16129" width="6.5703125" style="2" customWidth="1"/>
    <col min="16130" max="16130" width="12.85546875" style="2" customWidth="1"/>
    <col min="16131" max="16131" width="12.42578125" style="2" customWidth="1"/>
    <col min="16132" max="16132" width="29" style="2" customWidth="1"/>
    <col min="16133" max="16133" width="36.5703125" style="2" customWidth="1"/>
    <col min="16134" max="16134" width="12.5703125" style="2" customWidth="1"/>
    <col min="16135" max="16135" width="17.7109375" style="2" customWidth="1"/>
    <col min="16136" max="16137" width="19" style="2" customWidth="1"/>
    <col min="16138" max="16138" width="13.85546875" style="2" customWidth="1"/>
    <col min="16139" max="16139" width="22" style="2" customWidth="1"/>
    <col min="16140" max="16140" width="24.42578125" style="2" customWidth="1"/>
    <col min="16141" max="16141" width="28.28515625" style="2" customWidth="1"/>
    <col min="16142" max="16384" width="9.140625" style="2"/>
  </cols>
  <sheetData>
    <row r="1" spans="1:8">
      <c r="A1" s="26"/>
      <c r="B1" s="26"/>
      <c r="C1" s="26"/>
      <c r="D1" s="26"/>
      <c r="E1" s="48"/>
      <c r="F1" s="49"/>
    </row>
    <row r="2" spans="1:8">
      <c r="A2" s="50" t="s">
        <v>0</v>
      </c>
      <c r="B2" s="50"/>
      <c r="C2" s="50"/>
      <c r="D2" s="50"/>
      <c r="F2" s="49"/>
    </row>
    <row r="3" spans="1:8" ht="22.5" customHeight="1">
      <c r="A3" s="50" t="s">
        <v>1</v>
      </c>
      <c r="B3" s="50"/>
      <c r="C3" s="50"/>
      <c r="D3" s="50"/>
      <c r="F3" s="49"/>
    </row>
    <row r="4" spans="1:8" ht="21.75" customHeight="1">
      <c r="A4" s="50" t="s">
        <v>3</v>
      </c>
      <c r="B4" s="50"/>
      <c r="C4" s="50"/>
      <c r="D4" s="50"/>
    </row>
    <row r="5" spans="1:8" s="7" customFormat="1" ht="18" customHeight="1" thickBot="1">
      <c r="A5" s="50"/>
      <c r="B5" s="50"/>
      <c r="C5" s="50"/>
      <c r="D5" s="50" t="s">
        <v>22</v>
      </c>
      <c r="E5" s="50"/>
      <c r="F5" s="11"/>
    </row>
    <row r="6" spans="1:8" ht="81.75" customHeight="1" thickBot="1">
      <c r="A6" s="57" t="s">
        <v>4</v>
      </c>
      <c r="B6" s="58" t="s">
        <v>8</v>
      </c>
      <c r="C6" s="59" t="s">
        <v>5</v>
      </c>
      <c r="D6" s="60" t="s">
        <v>2</v>
      </c>
      <c r="E6" s="61" t="s">
        <v>6</v>
      </c>
      <c r="F6" s="62" t="s">
        <v>7</v>
      </c>
    </row>
    <row r="7" spans="1:8" ht="39" customHeight="1">
      <c r="A7" s="63">
        <v>1</v>
      </c>
      <c r="B7" s="65">
        <v>44139</v>
      </c>
      <c r="C7" s="63">
        <v>302</v>
      </c>
      <c r="D7" s="30" t="s">
        <v>24</v>
      </c>
      <c r="E7" s="30" t="s">
        <v>148</v>
      </c>
      <c r="F7" s="82">
        <v>100</v>
      </c>
      <c r="G7" s="52"/>
      <c r="H7" s="53"/>
    </row>
    <row r="8" spans="1:8" ht="29.25" customHeight="1">
      <c r="A8" s="64">
        <v>2</v>
      </c>
      <c r="B8" s="65">
        <v>44139</v>
      </c>
      <c r="C8" s="63">
        <v>303</v>
      </c>
      <c r="D8" s="30" t="s">
        <v>150</v>
      </c>
      <c r="E8" s="30" t="s">
        <v>151</v>
      </c>
      <c r="F8" s="82">
        <v>500</v>
      </c>
      <c r="G8" s="52"/>
      <c r="H8" s="53"/>
    </row>
    <row r="9" spans="1:8" ht="33.75" customHeight="1">
      <c r="A9" s="63">
        <v>3</v>
      </c>
      <c r="B9" s="65">
        <v>44139</v>
      </c>
      <c r="C9" s="63">
        <v>3071</v>
      </c>
      <c r="D9" s="30" t="s">
        <v>25</v>
      </c>
      <c r="E9" s="30" t="s">
        <v>28</v>
      </c>
      <c r="F9" s="82">
        <v>89.25</v>
      </c>
      <c r="G9" s="54"/>
      <c r="H9" s="53"/>
    </row>
    <row r="10" spans="1:8" ht="48.75" customHeight="1">
      <c r="A10" s="63">
        <v>4</v>
      </c>
      <c r="B10" s="65">
        <v>44140</v>
      </c>
      <c r="C10" s="63">
        <v>3077</v>
      </c>
      <c r="D10" s="30" t="s">
        <v>29</v>
      </c>
      <c r="E10" s="30" t="s">
        <v>30</v>
      </c>
      <c r="F10" s="82">
        <v>37475.22</v>
      </c>
      <c r="G10" s="54"/>
      <c r="H10" s="53"/>
    </row>
    <row r="11" spans="1:8" ht="31.5" customHeight="1">
      <c r="A11" s="64">
        <v>5</v>
      </c>
      <c r="B11" s="65">
        <v>44140</v>
      </c>
      <c r="C11" s="63">
        <v>3078</v>
      </c>
      <c r="D11" s="30" t="s">
        <v>26</v>
      </c>
      <c r="E11" s="30" t="s">
        <v>31</v>
      </c>
      <c r="F11" s="82">
        <v>20984</v>
      </c>
      <c r="G11" s="54"/>
      <c r="H11" s="27"/>
    </row>
    <row r="12" spans="1:8" ht="34.5" customHeight="1">
      <c r="A12" s="63">
        <v>6</v>
      </c>
      <c r="B12" s="65">
        <v>44141</v>
      </c>
      <c r="C12" s="63">
        <v>3072</v>
      </c>
      <c r="D12" s="30" t="s">
        <v>32</v>
      </c>
      <c r="E12" s="30" t="s">
        <v>35</v>
      </c>
      <c r="F12" s="82">
        <v>829.9</v>
      </c>
      <c r="G12" s="216"/>
      <c r="H12" s="216"/>
    </row>
    <row r="13" spans="1:8" ht="33.75" customHeight="1">
      <c r="A13" s="63">
        <v>7</v>
      </c>
      <c r="B13" s="65">
        <v>44141</v>
      </c>
      <c r="C13" s="63">
        <v>3073</v>
      </c>
      <c r="D13" s="30" t="s">
        <v>26</v>
      </c>
      <c r="E13" s="30" t="s">
        <v>36</v>
      </c>
      <c r="F13" s="82">
        <v>45.83</v>
      </c>
      <c r="G13" s="216"/>
      <c r="H13" s="216"/>
    </row>
    <row r="14" spans="1:8" ht="29.25" customHeight="1">
      <c r="A14" s="64">
        <v>8</v>
      </c>
      <c r="B14" s="65">
        <v>44141</v>
      </c>
      <c r="C14" s="63">
        <v>3074</v>
      </c>
      <c r="D14" s="30" t="s">
        <v>27</v>
      </c>
      <c r="E14" s="30" t="s">
        <v>37</v>
      </c>
      <c r="F14" s="82">
        <v>2810.56</v>
      </c>
      <c r="G14" s="53"/>
      <c r="H14" s="53"/>
    </row>
    <row r="15" spans="1:8" ht="27.75" customHeight="1">
      <c r="A15" s="63">
        <v>9</v>
      </c>
      <c r="B15" s="65">
        <v>44141</v>
      </c>
      <c r="C15" s="63">
        <v>3075</v>
      </c>
      <c r="D15" s="30" t="s">
        <v>33</v>
      </c>
      <c r="E15" s="30" t="s">
        <v>40</v>
      </c>
      <c r="F15" s="82">
        <v>10764.37</v>
      </c>
      <c r="G15" s="53"/>
      <c r="H15" s="53"/>
    </row>
    <row r="16" spans="1:8" ht="34.5" customHeight="1">
      <c r="A16" s="63">
        <v>10</v>
      </c>
      <c r="B16" s="65">
        <v>44141</v>
      </c>
      <c r="C16" s="63">
        <v>3076</v>
      </c>
      <c r="D16" s="30" t="s">
        <v>34</v>
      </c>
      <c r="E16" s="30" t="s">
        <v>41</v>
      </c>
      <c r="F16" s="82">
        <v>10781.15</v>
      </c>
      <c r="G16" s="53"/>
      <c r="H16" s="53"/>
    </row>
    <row r="17" spans="1:13" ht="30.75" customHeight="1">
      <c r="A17" s="64">
        <v>11</v>
      </c>
      <c r="B17" s="65">
        <v>44141</v>
      </c>
      <c r="C17" s="63">
        <v>3080</v>
      </c>
      <c r="D17" s="30" t="s">
        <v>38</v>
      </c>
      <c r="E17" s="30" t="s">
        <v>43</v>
      </c>
      <c r="F17" s="82">
        <v>348.03</v>
      </c>
      <c r="G17" s="53"/>
      <c r="H17" s="53"/>
    </row>
    <row r="18" spans="1:13" ht="25.5" customHeight="1">
      <c r="A18" s="63">
        <v>12</v>
      </c>
      <c r="B18" s="65">
        <v>44141</v>
      </c>
      <c r="C18" s="63">
        <v>3081</v>
      </c>
      <c r="D18" s="30" t="s">
        <v>39</v>
      </c>
      <c r="E18" s="30" t="s">
        <v>44</v>
      </c>
      <c r="F18" s="82">
        <v>2915.5</v>
      </c>
      <c r="G18" s="54"/>
      <c r="H18" s="54"/>
    </row>
    <row r="19" spans="1:13" ht="39" customHeight="1">
      <c r="A19" s="63">
        <v>13</v>
      </c>
      <c r="B19" s="65">
        <v>44141</v>
      </c>
      <c r="C19" s="63">
        <v>3082</v>
      </c>
      <c r="D19" s="30" t="s">
        <v>45</v>
      </c>
      <c r="E19" s="30" t="s">
        <v>47</v>
      </c>
      <c r="F19" s="82">
        <v>2951.2</v>
      </c>
      <c r="G19" s="53"/>
      <c r="H19" s="53"/>
    </row>
    <row r="20" spans="1:13" ht="34.5" customHeight="1">
      <c r="A20" s="64">
        <v>14</v>
      </c>
      <c r="B20" s="65">
        <v>44141</v>
      </c>
      <c r="C20" s="63">
        <v>3083</v>
      </c>
      <c r="D20" s="30" t="s">
        <v>46</v>
      </c>
      <c r="E20" s="30" t="s">
        <v>48</v>
      </c>
      <c r="F20" s="82">
        <v>389</v>
      </c>
      <c r="G20" s="53"/>
      <c r="H20" s="53"/>
    </row>
    <row r="21" spans="1:13" ht="34.5" customHeight="1">
      <c r="A21" s="63">
        <v>15</v>
      </c>
      <c r="B21" s="65">
        <v>44141</v>
      </c>
      <c r="C21" s="63">
        <v>3084</v>
      </c>
      <c r="D21" s="30" t="s">
        <v>42</v>
      </c>
      <c r="E21" s="30" t="s">
        <v>49</v>
      </c>
      <c r="F21" s="82">
        <v>665</v>
      </c>
      <c r="G21" s="27"/>
      <c r="H21" s="53"/>
    </row>
    <row r="22" spans="1:13" ht="35.25" customHeight="1">
      <c r="A22" s="63">
        <v>16</v>
      </c>
      <c r="B22" s="65">
        <v>44144</v>
      </c>
      <c r="C22" s="63">
        <v>4945</v>
      </c>
      <c r="D22" s="30" t="s">
        <v>10</v>
      </c>
      <c r="E22" s="30" t="s">
        <v>70</v>
      </c>
      <c r="F22" s="82">
        <v>-949.19</v>
      </c>
      <c r="G22" s="27"/>
      <c r="H22" s="27"/>
      <c r="I22" s="14"/>
      <c r="J22" s="14"/>
      <c r="K22" s="14"/>
      <c r="L22" s="14"/>
      <c r="M22" s="14"/>
    </row>
    <row r="23" spans="1:13" ht="37.5" customHeight="1">
      <c r="A23" s="64">
        <v>17</v>
      </c>
      <c r="B23" s="65">
        <v>44144</v>
      </c>
      <c r="C23" s="63">
        <v>4946</v>
      </c>
      <c r="D23" s="30" t="s">
        <v>10</v>
      </c>
      <c r="E23" s="30" t="s">
        <v>71</v>
      </c>
      <c r="F23" s="82">
        <v>-9747.15</v>
      </c>
      <c r="G23" s="27"/>
      <c r="H23" s="27"/>
      <c r="I23" s="14"/>
      <c r="J23" s="14"/>
      <c r="K23" s="14"/>
      <c r="L23" s="14"/>
      <c r="M23" s="14"/>
    </row>
    <row r="24" spans="1:13" s="15" customFormat="1" ht="41.25" customHeight="1">
      <c r="A24" s="63">
        <v>18</v>
      </c>
      <c r="B24" s="65">
        <v>44144</v>
      </c>
      <c r="C24" s="63">
        <v>3210</v>
      </c>
      <c r="D24" s="30" t="s">
        <v>50</v>
      </c>
      <c r="E24" s="30" t="s">
        <v>51</v>
      </c>
      <c r="F24" s="82">
        <v>136.49</v>
      </c>
      <c r="G24" s="27"/>
      <c r="H24" s="27"/>
      <c r="I24" s="14"/>
      <c r="J24" s="14"/>
      <c r="K24" s="14"/>
      <c r="L24" s="14"/>
      <c r="M24" s="14"/>
    </row>
    <row r="25" spans="1:13" ht="53.25" customHeight="1">
      <c r="A25" s="63">
        <v>19</v>
      </c>
      <c r="B25" s="65">
        <v>44145</v>
      </c>
      <c r="C25" s="63">
        <v>304</v>
      </c>
      <c r="D25" s="30" t="s">
        <v>152</v>
      </c>
      <c r="E25" s="30" t="s">
        <v>149</v>
      </c>
      <c r="F25" s="82">
        <v>285.60000000000002</v>
      </c>
      <c r="G25" s="27"/>
      <c r="H25" s="27"/>
      <c r="I25" s="27"/>
    </row>
    <row r="26" spans="1:13" ht="50.25" customHeight="1">
      <c r="A26" s="64">
        <v>20</v>
      </c>
      <c r="B26" s="65">
        <v>44145</v>
      </c>
      <c r="C26" s="63">
        <v>4950</v>
      </c>
      <c r="D26" s="30" t="s">
        <v>10</v>
      </c>
      <c r="E26" s="30" t="s">
        <v>65</v>
      </c>
      <c r="F26" s="82">
        <v>-3282.79</v>
      </c>
      <c r="G26" s="27"/>
      <c r="H26" s="27"/>
    </row>
    <row r="27" spans="1:13" ht="37.5" customHeight="1">
      <c r="A27" s="63">
        <v>21</v>
      </c>
      <c r="B27" s="65">
        <v>44145</v>
      </c>
      <c r="C27" s="63">
        <v>4951</v>
      </c>
      <c r="D27" s="30" t="s">
        <v>10</v>
      </c>
      <c r="E27" s="30" t="s">
        <v>66</v>
      </c>
      <c r="F27" s="82">
        <v>-12.61</v>
      </c>
      <c r="G27" s="14"/>
      <c r="H27" s="14"/>
    </row>
    <row r="28" spans="1:13" ht="44.25" customHeight="1">
      <c r="A28" s="63">
        <v>22</v>
      </c>
      <c r="B28" s="65">
        <v>44145</v>
      </c>
      <c r="C28" s="63">
        <v>3216</v>
      </c>
      <c r="D28" s="30" t="s">
        <v>52</v>
      </c>
      <c r="E28" s="30" t="s">
        <v>53</v>
      </c>
      <c r="F28" s="82">
        <v>631.37</v>
      </c>
      <c r="G28" s="43"/>
      <c r="H28" s="43"/>
    </row>
    <row r="29" spans="1:13" ht="36.75" customHeight="1">
      <c r="A29" s="64">
        <v>23</v>
      </c>
      <c r="B29" s="65">
        <v>44145</v>
      </c>
      <c r="C29" s="63">
        <v>3220</v>
      </c>
      <c r="D29" s="30" t="s">
        <v>54</v>
      </c>
      <c r="E29" s="30" t="s">
        <v>162</v>
      </c>
      <c r="F29" s="82">
        <v>20235.02</v>
      </c>
      <c r="G29" s="55"/>
      <c r="H29" s="56"/>
    </row>
    <row r="30" spans="1:13" ht="36.75" customHeight="1">
      <c r="A30" s="63">
        <v>24</v>
      </c>
      <c r="B30" s="65">
        <v>44145</v>
      </c>
      <c r="C30" s="63">
        <v>3221</v>
      </c>
      <c r="D30" s="30" t="s">
        <v>55</v>
      </c>
      <c r="E30" s="30" t="s">
        <v>81</v>
      </c>
      <c r="F30" s="82">
        <v>998</v>
      </c>
      <c r="G30" s="55"/>
      <c r="H30" s="56"/>
    </row>
    <row r="31" spans="1:13" ht="29.25" customHeight="1">
      <c r="A31" s="63">
        <v>25</v>
      </c>
      <c r="B31" s="65">
        <v>44145</v>
      </c>
      <c r="C31" s="63">
        <v>3222</v>
      </c>
      <c r="D31" s="30" t="s">
        <v>26</v>
      </c>
      <c r="E31" s="30" t="s">
        <v>56</v>
      </c>
      <c r="F31" s="82">
        <v>488</v>
      </c>
      <c r="G31" s="55"/>
      <c r="H31" s="56"/>
    </row>
    <row r="32" spans="1:13" ht="30" customHeight="1">
      <c r="A32" s="64">
        <v>26</v>
      </c>
      <c r="B32" s="65">
        <v>44145</v>
      </c>
      <c r="C32" s="63">
        <v>3223</v>
      </c>
      <c r="D32" s="30" t="s">
        <v>57</v>
      </c>
      <c r="E32" s="30" t="s">
        <v>58</v>
      </c>
      <c r="F32" s="82">
        <v>1230.1600000000001</v>
      </c>
      <c r="G32" s="55"/>
      <c r="H32" s="56"/>
    </row>
    <row r="33" spans="1:8" ht="20.25" customHeight="1">
      <c r="A33" s="63">
        <v>27</v>
      </c>
      <c r="B33" s="65">
        <v>44145</v>
      </c>
      <c r="C33" s="63">
        <v>3224</v>
      </c>
      <c r="D33" s="30" t="s">
        <v>57</v>
      </c>
      <c r="E33" s="30" t="s">
        <v>59</v>
      </c>
      <c r="F33" s="82">
        <v>11336.01</v>
      </c>
      <c r="G33" s="55"/>
      <c r="H33" s="56"/>
    </row>
    <row r="34" spans="1:8" ht="25.5" customHeight="1">
      <c r="A34" s="63">
        <v>28</v>
      </c>
      <c r="B34" s="65">
        <v>44145</v>
      </c>
      <c r="C34" s="63">
        <v>3233</v>
      </c>
      <c r="D34" s="30" t="s">
        <v>60</v>
      </c>
      <c r="E34" s="30" t="s">
        <v>61</v>
      </c>
      <c r="F34" s="82">
        <v>231.26</v>
      </c>
      <c r="G34" s="53"/>
      <c r="H34" s="56"/>
    </row>
    <row r="35" spans="1:8" ht="24" customHeight="1">
      <c r="A35" s="64">
        <v>29</v>
      </c>
      <c r="B35" s="65">
        <v>44146</v>
      </c>
      <c r="C35" s="63">
        <v>305</v>
      </c>
      <c r="D35" s="30" t="s">
        <v>63</v>
      </c>
      <c r="E35" s="30" t="s">
        <v>62</v>
      </c>
      <c r="F35" s="82">
        <v>100</v>
      </c>
      <c r="G35" s="7"/>
    </row>
    <row r="36" spans="1:8" ht="24" customHeight="1">
      <c r="A36" s="63">
        <v>30</v>
      </c>
      <c r="B36" s="65">
        <v>44151</v>
      </c>
      <c r="C36" s="63">
        <v>308</v>
      </c>
      <c r="D36" s="30" t="s">
        <v>63</v>
      </c>
      <c r="E36" s="30" t="s">
        <v>64</v>
      </c>
      <c r="F36" s="82">
        <v>99.16</v>
      </c>
      <c r="G36" s="7"/>
    </row>
    <row r="37" spans="1:8" ht="34.5" customHeight="1">
      <c r="A37" s="63">
        <v>31</v>
      </c>
      <c r="B37" s="65">
        <v>44152</v>
      </c>
      <c r="C37" s="63">
        <v>490</v>
      </c>
      <c r="D37" s="30" t="s">
        <v>10</v>
      </c>
      <c r="E37" s="30" t="s">
        <v>67</v>
      </c>
      <c r="F37" s="82">
        <v>-97.81</v>
      </c>
      <c r="G37" s="7"/>
    </row>
    <row r="38" spans="1:8" ht="34.5" customHeight="1">
      <c r="A38" s="64">
        <v>32</v>
      </c>
      <c r="B38" s="65">
        <v>44152</v>
      </c>
      <c r="C38" s="63">
        <v>491</v>
      </c>
      <c r="D38" s="30" t="s">
        <v>10</v>
      </c>
      <c r="E38" s="30" t="s">
        <v>68</v>
      </c>
      <c r="F38" s="82">
        <v>-6.21</v>
      </c>
      <c r="G38" s="7"/>
    </row>
    <row r="39" spans="1:8" ht="36.75" customHeight="1">
      <c r="A39" s="63">
        <v>33</v>
      </c>
      <c r="B39" s="65">
        <v>44152</v>
      </c>
      <c r="C39" s="63">
        <v>492</v>
      </c>
      <c r="D39" s="30" t="s">
        <v>10</v>
      </c>
      <c r="E39" s="30" t="s">
        <v>69</v>
      </c>
      <c r="F39" s="82">
        <v>-92.32</v>
      </c>
      <c r="G39" s="26"/>
    </row>
    <row r="40" spans="1:8" ht="24.75" customHeight="1">
      <c r="A40" s="63">
        <v>34</v>
      </c>
      <c r="B40" s="65">
        <v>44152</v>
      </c>
      <c r="C40" s="63">
        <v>3241</v>
      </c>
      <c r="D40" s="30" t="s">
        <v>72</v>
      </c>
      <c r="E40" s="30" t="s">
        <v>73</v>
      </c>
      <c r="F40" s="82">
        <v>294.52999999999997</v>
      </c>
      <c r="G40" s="7"/>
    </row>
    <row r="41" spans="1:8" ht="32.25" customHeight="1">
      <c r="A41" s="64">
        <v>35</v>
      </c>
      <c r="B41" s="65">
        <v>44152</v>
      </c>
      <c r="C41" s="63">
        <v>3242</v>
      </c>
      <c r="D41" s="30" t="s">
        <v>50</v>
      </c>
      <c r="E41" s="30" t="s">
        <v>74</v>
      </c>
      <c r="F41" s="82">
        <v>14802.2</v>
      </c>
      <c r="G41" s="7"/>
    </row>
    <row r="42" spans="1:8" ht="51" customHeight="1">
      <c r="A42" s="63">
        <v>36</v>
      </c>
      <c r="B42" s="65">
        <v>44153</v>
      </c>
      <c r="C42" s="63">
        <v>3387</v>
      </c>
      <c r="D42" s="30" t="s">
        <v>75</v>
      </c>
      <c r="E42" s="30" t="s">
        <v>102</v>
      </c>
      <c r="F42" s="82">
        <v>3662.16</v>
      </c>
      <c r="G42" s="7"/>
    </row>
    <row r="43" spans="1:8" ht="53.25" customHeight="1">
      <c r="A43" s="63">
        <v>37</v>
      </c>
      <c r="B43" s="65">
        <v>44153</v>
      </c>
      <c r="C43" s="63">
        <v>3388</v>
      </c>
      <c r="D43" s="30" t="s">
        <v>75</v>
      </c>
      <c r="E43" s="30" t="s">
        <v>80</v>
      </c>
      <c r="F43" s="82">
        <v>286.08</v>
      </c>
      <c r="G43" s="7"/>
    </row>
    <row r="44" spans="1:8" ht="55.5" customHeight="1">
      <c r="A44" s="64">
        <v>38</v>
      </c>
      <c r="B44" s="65">
        <v>44153</v>
      </c>
      <c r="C44" s="63">
        <v>3389</v>
      </c>
      <c r="D44" s="30" t="s">
        <v>75</v>
      </c>
      <c r="E44" s="30" t="s">
        <v>82</v>
      </c>
      <c r="F44" s="82">
        <v>1458.1</v>
      </c>
      <c r="G44" s="26"/>
    </row>
    <row r="45" spans="1:8" ht="19.5" customHeight="1">
      <c r="A45" s="63">
        <v>39</v>
      </c>
      <c r="B45" s="65">
        <v>44153</v>
      </c>
      <c r="C45" s="63">
        <v>3390</v>
      </c>
      <c r="D45" s="30" t="s">
        <v>76</v>
      </c>
      <c r="E45" s="30" t="s">
        <v>78</v>
      </c>
      <c r="F45" s="82">
        <v>2179.56</v>
      </c>
      <c r="G45" s="7"/>
    </row>
    <row r="46" spans="1:8" ht="24.75" customHeight="1">
      <c r="A46" s="63">
        <v>40</v>
      </c>
      <c r="B46" s="65">
        <v>44153</v>
      </c>
      <c r="C46" s="63">
        <v>3391</v>
      </c>
      <c r="D46" s="30" t="s">
        <v>77</v>
      </c>
      <c r="E46" s="30" t="s">
        <v>79</v>
      </c>
      <c r="F46" s="82">
        <v>4908.75</v>
      </c>
      <c r="G46" s="7"/>
    </row>
    <row r="47" spans="1:8" ht="38.25" customHeight="1">
      <c r="A47" s="64">
        <v>41</v>
      </c>
      <c r="B47" s="65">
        <v>44153</v>
      </c>
      <c r="C47" s="63">
        <v>3392</v>
      </c>
      <c r="D47" s="30" t="s">
        <v>83</v>
      </c>
      <c r="E47" s="30" t="s">
        <v>84</v>
      </c>
      <c r="F47" s="82">
        <v>1479.87</v>
      </c>
      <c r="G47" s="7"/>
    </row>
    <row r="48" spans="1:8" ht="36.75" customHeight="1">
      <c r="A48" s="63">
        <v>42</v>
      </c>
      <c r="B48" s="65">
        <v>44153</v>
      </c>
      <c r="C48" s="63">
        <v>3393</v>
      </c>
      <c r="D48" s="30" t="s">
        <v>85</v>
      </c>
      <c r="E48" s="30" t="s">
        <v>86</v>
      </c>
      <c r="F48" s="82">
        <v>196.69</v>
      </c>
      <c r="G48" s="7"/>
    </row>
    <row r="49" spans="1:8" ht="42" customHeight="1">
      <c r="A49" s="63">
        <v>43</v>
      </c>
      <c r="B49" s="65">
        <v>44153</v>
      </c>
      <c r="C49" s="63">
        <v>3394</v>
      </c>
      <c r="D49" s="30" t="s">
        <v>87</v>
      </c>
      <c r="E49" s="30" t="s">
        <v>153</v>
      </c>
      <c r="F49" s="82">
        <v>4071.7</v>
      </c>
    </row>
    <row r="50" spans="1:8" ht="33" customHeight="1">
      <c r="A50" s="64">
        <v>44</v>
      </c>
      <c r="B50" s="65">
        <v>44153</v>
      </c>
      <c r="C50" s="63">
        <v>3395</v>
      </c>
      <c r="D50" s="30" t="s">
        <v>88</v>
      </c>
      <c r="E50" s="30" t="s">
        <v>89</v>
      </c>
      <c r="F50" s="82">
        <v>7563.92</v>
      </c>
    </row>
    <row r="51" spans="1:8" ht="32.25" customHeight="1">
      <c r="A51" s="63">
        <v>45</v>
      </c>
      <c r="B51" s="65">
        <v>44153</v>
      </c>
      <c r="C51" s="63">
        <v>3396</v>
      </c>
      <c r="D51" s="30" t="s">
        <v>52</v>
      </c>
      <c r="E51" s="30" t="s">
        <v>90</v>
      </c>
      <c r="F51" s="82">
        <v>15326.84</v>
      </c>
    </row>
    <row r="52" spans="1:8" ht="23.25" customHeight="1">
      <c r="A52" s="63">
        <v>46</v>
      </c>
      <c r="B52" s="65">
        <v>44153</v>
      </c>
      <c r="C52" s="63">
        <v>3398</v>
      </c>
      <c r="D52" s="30" t="s">
        <v>91</v>
      </c>
      <c r="E52" s="30" t="s">
        <v>92</v>
      </c>
      <c r="F52" s="82">
        <v>766</v>
      </c>
    </row>
    <row r="53" spans="1:8" ht="32.25" customHeight="1">
      <c r="A53" s="64">
        <v>47</v>
      </c>
      <c r="B53" s="65">
        <v>44154</v>
      </c>
      <c r="C53" s="63">
        <v>1724</v>
      </c>
      <c r="D53" s="30" t="s">
        <v>52</v>
      </c>
      <c r="E53" s="30" t="s">
        <v>93</v>
      </c>
      <c r="F53" s="82">
        <v>250</v>
      </c>
    </row>
    <row r="54" spans="1:8" ht="33.75" customHeight="1">
      <c r="A54" s="63">
        <v>48</v>
      </c>
      <c r="B54" s="65">
        <v>44155</v>
      </c>
      <c r="C54" s="63">
        <v>1727</v>
      </c>
      <c r="D54" s="30" t="s">
        <v>94</v>
      </c>
      <c r="E54" s="30" t="s">
        <v>96</v>
      </c>
      <c r="F54" s="82">
        <v>291.98</v>
      </c>
    </row>
    <row r="55" spans="1:8" ht="30.75" customHeight="1">
      <c r="A55" s="63">
        <v>49</v>
      </c>
      <c r="B55" s="65">
        <v>44155</v>
      </c>
      <c r="C55" s="63">
        <v>1728</v>
      </c>
      <c r="D55" s="30" t="s">
        <v>97</v>
      </c>
      <c r="E55" s="30" t="s">
        <v>98</v>
      </c>
      <c r="F55" s="82">
        <v>31654.23</v>
      </c>
    </row>
    <row r="56" spans="1:8" ht="21.75" customHeight="1">
      <c r="A56" s="64">
        <v>50</v>
      </c>
      <c r="B56" s="65">
        <v>44155</v>
      </c>
      <c r="C56" s="63">
        <v>1729</v>
      </c>
      <c r="D56" s="30" t="s">
        <v>95</v>
      </c>
      <c r="E56" s="30" t="s">
        <v>99</v>
      </c>
      <c r="F56" s="82">
        <v>535.5</v>
      </c>
    </row>
    <row r="57" spans="1:8" ht="39" customHeight="1">
      <c r="A57" s="63">
        <v>51</v>
      </c>
      <c r="B57" s="65">
        <v>44155</v>
      </c>
      <c r="C57" s="63">
        <v>1730</v>
      </c>
      <c r="D57" s="30" t="s">
        <v>100</v>
      </c>
      <c r="E57" s="30" t="s">
        <v>101</v>
      </c>
      <c r="F57" s="82">
        <v>2261</v>
      </c>
      <c r="G57" s="26"/>
      <c r="H57" s="26"/>
    </row>
    <row r="58" spans="1:8" ht="24.75" customHeight="1">
      <c r="A58" s="63">
        <v>52</v>
      </c>
      <c r="B58" s="65">
        <v>44158</v>
      </c>
      <c r="C58" s="63">
        <v>3451</v>
      </c>
      <c r="D58" s="30" t="s">
        <v>77</v>
      </c>
      <c r="E58" s="30" t="s">
        <v>103</v>
      </c>
      <c r="F58" s="82">
        <v>4908.75</v>
      </c>
    </row>
    <row r="59" spans="1:8" ht="33" customHeight="1">
      <c r="A59" s="64">
        <v>53</v>
      </c>
      <c r="B59" s="65">
        <v>44159</v>
      </c>
      <c r="C59" s="63">
        <v>1733</v>
      </c>
      <c r="D59" s="30" t="s">
        <v>104</v>
      </c>
      <c r="E59" s="30" t="s">
        <v>107</v>
      </c>
      <c r="F59" s="82">
        <v>45.83</v>
      </c>
    </row>
    <row r="60" spans="1:8" ht="32.25" customHeight="1">
      <c r="A60" s="63">
        <v>54</v>
      </c>
      <c r="B60" s="65">
        <v>44159</v>
      </c>
      <c r="C60" s="63">
        <v>1734</v>
      </c>
      <c r="D60" s="30" t="s">
        <v>108</v>
      </c>
      <c r="E60" s="30" t="s">
        <v>109</v>
      </c>
      <c r="F60" s="82">
        <v>15866.67</v>
      </c>
    </row>
    <row r="61" spans="1:8" ht="33.75" customHeight="1">
      <c r="A61" s="63">
        <v>55</v>
      </c>
      <c r="B61" s="65">
        <v>44159</v>
      </c>
      <c r="C61" s="63">
        <v>1735</v>
      </c>
      <c r="D61" s="30" t="s">
        <v>105</v>
      </c>
      <c r="E61" s="30" t="s">
        <v>110</v>
      </c>
      <c r="F61" s="82">
        <v>13048.35</v>
      </c>
    </row>
    <row r="62" spans="1:8" ht="36" customHeight="1">
      <c r="A62" s="64">
        <v>56</v>
      </c>
      <c r="B62" s="66">
        <v>44159</v>
      </c>
      <c r="C62" s="17">
        <v>1736</v>
      </c>
      <c r="D62" s="19" t="s">
        <v>106</v>
      </c>
      <c r="E62" s="19" t="s">
        <v>111</v>
      </c>
      <c r="F62" s="18">
        <v>10015.24</v>
      </c>
    </row>
    <row r="63" spans="1:8" ht="67.5" customHeight="1">
      <c r="A63" s="63">
        <v>57</v>
      </c>
      <c r="B63" s="65">
        <v>44160</v>
      </c>
      <c r="C63" s="63">
        <v>1288</v>
      </c>
      <c r="D63" s="30" t="s">
        <v>137</v>
      </c>
      <c r="E63" s="30" t="s">
        <v>138</v>
      </c>
      <c r="F63" s="82">
        <v>-806.59</v>
      </c>
    </row>
    <row r="64" spans="1:8" ht="51" customHeight="1">
      <c r="A64" s="63">
        <v>58</v>
      </c>
      <c r="B64" s="65">
        <v>44161</v>
      </c>
      <c r="C64" s="63">
        <v>1754</v>
      </c>
      <c r="D64" s="30" t="s">
        <v>29</v>
      </c>
      <c r="E64" s="30" t="s">
        <v>139</v>
      </c>
      <c r="F64" s="82">
        <v>47945.06</v>
      </c>
    </row>
    <row r="65" spans="1:6" ht="54" customHeight="1">
      <c r="A65" s="64">
        <v>59</v>
      </c>
      <c r="B65" s="65">
        <v>44161</v>
      </c>
      <c r="C65" s="63">
        <v>1755</v>
      </c>
      <c r="D65" s="30" t="s">
        <v>29</v>
      </c>
      <c r="E65" s="30" t="s">
        <v>140</v>
      </c>
      <c r="F65" s="82">
        <v>49200.44</v>
      </c>
    </row>
    <row r="66" spans="1:6" ht="25.5" customHeight="1">
      <c r="A66" s="63">
        <v>60</v>
      </c>
      <c r="B66" s="65">
        <v>44161</v>
      </c>
      <c r="C66" s="63">
        <v>1756</v>
      </c>
      <c r="D66" s="30" t="s">
        <v>141</v>
      </c>
      <c r="E66" s="30" t="s">
        <v>142</v>
      </c>
      <c r="F66" s="82">
        <v>1176.1500000000001</v>
      </c>
    </row>
    <row r="67" spans="1:6" ht="32.25" customHeight="1">
      <c r="A67" s="64">
        <v>61</v>
      </c>
      <c r="B67" s="65">
        <v>44161</v>
      </c>
      <c r="C67" s="63">
        <v>1757</v>
      </c>
      <c r="D67" s="30" t="s">
        <v>27</v>
      </c>
      <c r="E67" s="30" t="s">
        <v>143</v>
      </c>
      <c r="F67" s="82">
        <v>1500</v>
      </c>
    </row>
    <row r="68" spans="1:6" ht="45" customHeight="1">
      <c r="A68" s="63">
        <v>62</v>
      </c>
      <c r="B68" s="65">
        <v>44161</v>
      </c>
      <c r="C68" s="63">
        <v>1758</v>
      </c>
      <c r="D68" s="30" t="s">
        <v>144</v>
      </c>
      <c r="E68" s="30" t="s">
        <v>145</v>
      </c>
      <c r="F68" s="82">
        <v>5059.17</v>
      </c>
    </row>
    <row r="69" spans="1:6" ht="31.5" customHeight="1">
      <c r="A69" s="64">
        <v>63</v>
      </c>
      <c r="B69" s="66">
        <v>44161</v>
      </c>
      <c r="C69" s="17">
        <v>1759</v>
      </c>
      <c r="D69" s="74" t="s">
        <v>54</v>
      </c>
      <c r="E69" s="74" t="s">
        <v>146</v>
      </c>
      <c r="F69" s="83">
        <v>1419.04</v>
      </c>
    </row>
    <row r="70" spans="1:6" ht="31.5" customHeight="1">
      <c r="A70" s="63">
        <v>64</v>
      </c>
      <c r="B70" s="66">
        <v>44162</v>
      </c>
      <c r="C70" s="63">
        <v>3466</v>
      </c>
      <c r="D70" s="30" t="s">
        <v>154</v>
      </c>
      <c r="E70" s="30" t="s">
        <v>155</v>
      </c>
      <c r="F70" s="82">
        <v>2942.54</v>
      </c>
    </row>
    <row r="71" spans="1:6" ht="31.5" customHeight="1">
      <c r="A71" s="64">
        <v>65</v>
      </c>
      <c r="B71" s="66">
        <v>44162</v>
      </c>
      <c r="C71" s="63">
        <v>3467</v>
      </c>
      <c r="D71" s="30" t="s">
        <v>26</v>
      </c>
      <c r="E71" s="30" t="s">
        <v>160</v>
      </c>
      <c r="F71" s="82">
        <v>1037</v>
      </c>
    </row>
    <row r="72" spans="1:6" ht="31.5" customHeight="1">
      <c r="A72" s="63">
        <v>66</v>
      </c>
      <c r="B72" s="66">
        <v>44162</v>
      </c>
      <c r="C72" s="17">
        <v>3468</v>
      </c>
      <c r="D72" s="19" t="s">
        <v>24</v>
      </c>
      <c r="E72" s="19" t="s">
        <v>156</v>
      </c>
      <c r="F72" s="18">
        <v>26</v>
      </c>
    </row>
    <row r="73" spans="1:6" ht="31.5" customHeight="1">
      <c r="A73" s="64">
        <v>67</v>
      </c>
      <c r="B73" s="66">
        <v>44162</v>
      </c>
      <c r="C73" s="63">
        <v>3475</v>
      </c>
      <c r="D73" s="30" t="s">
        <v>52</v>
      </c>
      <c r="E73" s="30" t="s">
        <v>158</v>
      </c>
      <c r="F73" s="82">
        <v>2999.83</v>
      </c>
    </row>
    <row r="74" spans="1:6" ht="31.5" customHeight="1">
      <c r="A74" s="63">
        <v>68</v>
      </c>
      <c r="B74" s="66">
        <v>44162</v>
      </c>
      <c r="C74" s="63">
        <v>3471</v>
      </c>
      <c r="D74" s="30" t="s">
        <v>157</v>
      </c>
      <c r="E74" s="30" t="s">
        <v>159</v>
      </c>
      <c r="F74" s="82">
        <v>279.64999999999998</v>
      </c>
    </row>
    <row r="75" spans="1:6" ht="36.75" customHeight="1" thickBot="1">
      <c r="A75" s="64">
        <v>69</v>
      </c>
      <c r="B75" s="66">
        <v>44162</v>
      </c>
      <c r="C75" s="17">
        <v>3473</v>
      </c>
      <c r="D75" s="19" t="s">
        <v>52</v>
      </c>
      <c r="E75" s="19" t="s">
        <v>161</v>
      </c>
      <c r="F75" s="18">
        <v>633.63</v>
      </c>
    </row>
    <row r="76" spans="1:6" ht="32.25" customHeight="1" thickBot="1">
      <c r="A76" s="81"/>
      <c r="B76" s="79"/>
      <c r="C76" s="80"/>
      <c r="D76" s="68" t="s">
        <v>147</v>
      </c>
      <c r="E76" s="68"/>
      <c r="F76" s="85">
        <f>SUM(F7:F75)</f>
        <v>362517.87000000005</v>
      </c>
    </row>
    <row r="77" spans="1:6" s="84" customFormat="1" ht="28.5" customHeight="1"/>
    <row r="78" spans="1:6" s="84" customFormat="1" ht="39.75" customHeight="1"/>
    <row r="79" spans="1:6" s="84" customFormat="1" ht="31.5" customHeight="1"/>
    <row r="80" spans="1:6" s="84" customFormat="1" ht="27" customHeight="1"/>
    <row r="81" s="84" customFormat="1" ht="37.5" customHeight="1"/>
    <row r="82" s="84" customFormat="1" ht="36.75" customHeight="1"/>
    <row r="83" s="84" customFormat="1" ht="39.75" customHeight="1"/>
    <row r="84" s="84" customFormat="1" ht="53.25" customHeight="1"/>
    <row r="85" s="84" customFormat="1" ht="30.75" customHeight="1"/>
    <row r="86" s="84" customFormat="1" ht="36.75" customHeight="1"/>
    <row r="87" s="84" customFormat="1" ht="36" customHeight="1"/>
    <row r="88" s="84" customFormat="1" ht="36" customHeight="1"/>
    <row r="89" s="84" customFormat="1" ht="37.5" customHeight="1"/>
    <row r="90" s="84" customFormat="1" ht="37.5" customHeight="1"/>
    <row r="91" s="84" customFormat="1" ht="16.5" customHeight="1"/>
    <row r="92" s="84" customFormat="1" ht="40.5" customHeight="1"/>
    <row r="93" s="84" customFormat="1" ht="38.25" customHeight="1"/>
    <row r="94" s="84" customFormat="1" ht="16.5" customHeight="1"/>
    <row r="95" s="84" customFormat="1" ht="26.25" customHeight="1"/>
    <row r="96" s="84" customFormat="1" ht="46.5" customHeight="1"/>
    <row r="97" s="84" customFormat="1" ht="33.75" customHeight="1"/>
    <row r="98" s="84" customFormat="1" ht="33.75" customHeight="1"/>
    <row r="99" s="84" customFormat="1" ht="51.75" customHeight="1"/>
    <row r="100" s="84" customFormat="1" ht="16.5" customHeight="1"/>
    <row r="101" s="84" customFormat="1" ht="16.5" customHeight="1"/>
    <row r="102" s="84" customFormat="1" ht="39" customHeight="1"/>
    <row r="103" s="84" customFormat="1" ht="35.25" customHeight="1"/>
    <row r="104" s="84" customFormat="1" ht="16.5" customHeight="1"/>
    <row r="105" s="84" customFormat="1" ht="16.5" customHeight="1"/>
    <row r="106" s="84" customFormat="1" ht="16.5" customHeight="1"/>
    <row r="107" s="84" customFormat="1" ht="16.5" customHeight="1"/>
    <row r="108" s="84" customFormat="1" ht="16.5" customHeight="1"/>
    <row r="109" s="84" customFormat="1" ht="16.5" customHeight="1"/>
    <row r="110" s="84" customFormat="1" ht="16.5" customHeight="1"/>
    <row r="111" s="84" customFormat="1" ht="16.5" customHeight="1"/>
    <row r="112" s="84" customFormat="1" ht="21.75" customHeight="1"/>
    <row r="113" s="84" customFormat="1" ht="16.5" customHeight="1"/>
    <row r="114" s="84" customFormat="1" ht="16.5" customHeight="1"/>
    <row r="115" s="84" customFormat="1" ht="16.5" customHeight="1"/>
    <row r="116" s="84" customFormat="1" ht="16.5" customHeight="1"/>
    <row r="117" s="84" customFormat="1" ht="16.5" customHeight="1"/>
    <row r="118" s="84" customFormat="1" ht="16.5" customHeight="1"/>
  </sheetData>
  <mergeCells count="2">
    <mergeCell ref="G12:H12"/>
    <mergeCell ref="G13:H13"/>
  </mergeCells>
  <pageMargins left="0.27559055118110237" right="0.11811023622047245" top="0.55118110236220474" bottom="0.55118110236220474"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workbookViewId="0">
      <selection activeCell="E27" sqref="E27"/>
    </sheetView>
  </sheetViews>
  <sheetFormatPr defaultRowHeight="15"/>
  <cols>
    <col min="2" max="2" width="13.28515625" customWidth="1"/>
    <col min="3" max="3" width="15.5703125" customWidth="1"/>
    <col min="4" max="4" width="23.7109375" customWidth="1"/>
    <col min="5" max="5" width="24.7109375" customWidth="1"/>
    <col min="6" max="6" width="13" customWidth="1"/>
  </cols>
  <sheetData>
    <row r="1" spans="1:6" ht="16.5">
      <c r="A1" s="2"/>
      <c r="B1" s="2"/>
      <c r="C1" s="2"/>
      <c r="D1" s="2"/>
      <c r="E1" s="3"/>
      <c r="F1" s="11"/>
    </row>
    <row r="2" spans="1:6" ht="16.5">
      <c r="A2" s="1" t="s">
        <v>0</v>
      </c>
      <c r="B2" s="1"/>
      <c r="C2" s="1"/>
      <c r="D2" s="1"/>
      <c r="E2" s="3"/>
      <c r="F2" s="11"/>
    </row>
    <row r="3" spans="1:6" ht="16.5">
      <c r="A3" s="1" t="s">
        <v>1</v>
      </c>
      <c r="B3" s="1"/>
      <c r="C3" s="1"/>
      <c r="D3" s="1"/>
      <c r="E3" s="3"/>
      <c r="F3" s="11"/>
    </row>
    <row r="4" spans="1:6" ht="16.5">
      <c r="A4" s="1" t="s">
        <v>163</v>
      </c>
      <c r="B4" s="1"/>
      <c r="C4" s="1"/>
      <c r="D4" s="1"/>
      <c r="E4" s="3"/>
      <c r="F4" s="11"/>
    </row>
    <row r="5" spans="1:6" ht="17.25" thickBot="1">
      <c r="A5" s="4"/>
      <c r="B5" s="4"/>
      <c r="C5" s="4"/>
      <c r="D5" s="1" t="s">
        <v>22</v>
      </c>
      <c r="E5" s="1"/>
      <c r="F5" s="12"/>
    </row>
    <row r="6" spans="1:6" ht="68.25" customHeight="1" thickBot="1">
      <c r="A6" s="8" t="s">
        <v>4</v>
      </c>
      <c r="B6" s="9" t="s">
        <v>8</v>
      </c>
      <c r="C6" s="5" t="s">
        <v>5</v>
      </c>
      <c r="D6" s="10" t="s">
        <v>2</v>
      </c>
      <c r="E6" s="6" t="s">
        <v>6</v>
      </c>
      <c r="F6" s="13" t="s">
        <v>7</v>
      </c>
    </row>
    <row r="7" spans="1:6" ht="67.5" customHeight="1" thickBot="1">
      <c r="A7" s="20">
        <v>1</v>
      </c>
      <c r="B7" s="16">
        <v>44158</v>
      </c>
      <c r="C7" s="17">
        <v>3438</v>
      </c>
      <c r="D7" s="19" t="s">
        <v>9</v>
      </c>
      <c r="E7" s="19" t="s">
        <v>112</v>
      </c>
      <c r="F7" s="18">
        <v>28990</v>
      </c>
    </row>
    <row r="8" spans="1:6" ht="39" customHeight="1" thickBot="1">
      <c r="A8" s="21"/>
      <c r="B8" s="22"/>
      <c r="C8" s="23" t="s">
        <v>23</v>
      </c>
      <c r="D8" s="24"/>
      <c r="E8" s="24"/>
      <c r="F8" s="25">
        <f>SUM(F7)</f>
        <v>28990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9A73D-1191-4769-B975-A85A0B0C0308}">
  <dimension ref="A1:G27"/>
  <sheetViews>
    <sheetView topLeftCell="A16" workbookViewId="0">
      <selection activeCell="F8" sqref="F8:F21"/>
    </sheetView>
  </sheetViews>
  <sheetFormatPr defaultRowHeight="16.5"/>
  <cols>
    <col min="1" max="1" width="4.85546875" style="2" customWidth="1"/>
    <col min="2" max="2" width="7.7109375" style="125" customWidth="1"/>
    <col min="3" max="3" width="11.7109375" style="2" customWidth="1"/>
    <col min="4" max="4" width="9.5703125" style="2" bestFit="1" customWidth="1"/>
    <col min="5" max="5" width="12.140625" style="2" customWidth="1"/>
    <col min="6" max="6" width="16.28515625" style="2" bestFit="1" customWidth="1"/>
    <col min="7" max="7" width="67.7109375" style="2" customWidth="1"/>
    <col min="8" max="8" width="9.140625" style="2"/>
    <col min="9" max="9" width="11.85546875" style="2" bestFit="1" customWidth="1"/>
    <col min="10" max="258" width="9.140625" style="2"/>
    <col min="259" max="259" width="11.7109375" style="2" customWidth="1"/>
    <col min="260" max="260" width="10.140625" style="2" customWidth="1"/>
    <col min="261" max="261" width="9.140625" style="2"/>
    <col min="262" max="262" width="14.5703125" style="2" customWidth="1"/>
    <col min="263" max="263" width="73.140625" style="2" customWidth="1"/>
    <col min="264" max="514" width="9.140625" style="2"/>
    <col min="515" max="515" width="11.7109375" style="2" customWidth="1"/>
    <col min="516" max="516" width="10.140625" style="2" customWidth="1"/>
    <col min="517" max="517" width="9.140625" style="2"/>
    <col min="518" max="518" width="14.5703125" style="2" customWidth="1"/>
    <col min="519" max="519" width="73.140625" style="2" customWidth="1"/>
    <col min="520" max="770" width="9.140625" style="2"/>
    <col min="771" max="771" width="11.7109375" style="2" customWidth="1"/>
    <col min="772" max="772" width="10.140625" style="2" customWidth="1"/>
    <col min="773" max="773" width="9.140625" style="2"/>
    <col min="774" max="774" width="14.5703125" style="2" customWidth="1"/>
    <col min="775" max="775" width="73.140625" style="2" customWidth="1"/>
    <col min="776" max="1026" width="9.140625" style="2"/>
    <col min="1027" max="1027" width="11.7109375" style="2" customWidth="1"/>
    <col min="1028" max="1028" width="10.140625" style="2" customWidth="1"/>
    <col min="1029" max="1029" width="9.140625" style="2"/>
    <col min="1030" max="1030" width="14.5703125" style="2" customWidth="1"/>
    <col min="1031" max="1031" width="73.140625" style="2" customWidth="1"/>
    <col min="1032" max="1282" width="9.140625" style="2"/>
    <col min="1283" max="1283" width="11.7109375" style="2" customWidth="1"/>
    <col min="1284" max="1284" width="10.140625" style="2" customWidth="1"/>
    <col min="1285" max="1285" width="9.140625" style="2"/>
    <col min="1286" max="1286" width="14.5703125" style="2" customWidth="1"/>
    <col min="1287" max="1287" width="73.140625" style="2" customWidth="1"/>
    <col min="1288" max="1538" width="9.140625" style="2"/>
    <col min="1539" max="1539" width="11.7109375" style="2" customWidth="1"/>
    <col min="1540" max="1540" width="10.140625" style="2" customWidth="1"/>
    <col min="1541" max="1541" width="9.140625" style="2"/>
    <col min="1542" max="1542" width="14.5703125" style="2" customWidth="1"/>
    <col min="1543" max="1543" width="73.140625" style="2" customWidth="1"/>
    <col min="1544" max="1794" width="9.140625" style="2"/>
    <col min="1795" max="1795" width="11.7109375" style="2" customWidth="1"/>
    <col min="1796" max="1796" width="10.140625" style="2" customWidth="1"/>
    <col min="1797" max="1797" width="9.140625" style="2"/>
    <col min="1798" max="1798" width="14.5703125" style="2" customWidth="1"/>
    <col min="1799" max="1799" width="73.140625" style="2" customWidth="1"/>
    <col min="1800" max="2050" width="9.140625" style="2"/>
    <col min="2051" max="2051" width="11.7109375" style="2" customWidth="1"/>
    <col min="2052" max="2052" width="10.140625" style="2" customWidth="1"/>
    <col min="2053" max="2053" width="9.140625" style="2"/>
    <col min="2054" max="2054" width="14.5703125" style="2" customWidth="1"/>
    <col min="2055" max="2055" width="73.140625" style="2" customWidth="1"/>
    <col min="2056" max="2306" width="9.140625" style="2"/>
    <col min="2307" max="2307" width="11.7109375" style="2" customWidth="1"/>
    <col min="2308" max="2308" width="10.140625" style="2" customWidth="1"/>
    <col min="2309" max="2309" width="9.140625" style="2"/>
    <col min="2310" max="2310" width="14.5703125" style="2" customWidth="1"/>
    <col min="2311" max="2311" width="73.140625" style="2" customWidth="1"/>
    <col min="2312" max="2562" width="9.140625" style="2"/>
    <col min="2563" max="2563" width="11.7109375" style="2" customWidth="1"/>
    <col min="2564" max="2564" width="10.140625" style="2" customWidth="1"/>
    <col min="2565" max="2565" width="9.140625" style="2"/>
    <col min="2566" max="2566" width="14.5703125" style="2" customWidth="1"/>
    <col min="2567" max="2567" width="73.140625" style="2" customWidth="1"/>
    <col min="2568" max="2818" width="9.140625" style="2"/>
    <col min="2819" max="2819" width="11.7109375" style="2" customWidth="1"/>
    <col min="2820" max="2820" width="10.140625" style="2" customWidth="1"/>
    <col min="2821" max="2821" width="9.140625" style="2"/>
    <col min="2822" max="2822" width="14.5703125" style="2" customWidth="1"/>
    <col min="2823" max="2823" width="73.140625" style="2" customWidth="1"/>
    <col min="2824" max="3074" width="9.140625" style="2"/>
    <col min="3075" max="3075" width="11.7109375" style="2" customWidth="1"/>
    <col min="3076" max="3076" width="10.140625" style="2" customWidth="1"/>
    <col min="3077" max="3077" width="9.140625" style="2"/>
    <col min="3078" max="3078" width="14.5703125" style="2" customWidth="1"/>
    <col min="3079" max="3079" width="73.140625" style="2" customWidth="1"/>
    <col min="3080" max="3330" width="9.140625" style="2"/>
    <col min="3331" max="3331" width="11.7109375" style="2" customWidth="1"/>
    <col min="3332" max="3332" width="10.140625" style="2" customWidth="1"/>
    <col min="3333" max="3333" width="9.140625" style="2"/>
    <col min="3334" max="3334" width="14.5703125" style="2" customWidth="1"/>
    <col min="3335" max="3335" width="73.140625" style="2" customWidth="1"/>
    <col min="3336" max="3586" width="9.140625" style="2"/>
    <col min="3587" max="3587" width="11.7109375" style="2" customWidth="1"/>
    <col min="3588" max="3588" width="10.140625" style="2" customWidth="1"/>
    <col min="3589" max="3589" width="9.140625" style="2"/>
    <col min="3590" max="3590" width="14.5703125" style="2" customWidth="1"/>
    <col min="3591" max="3591" width="73.140625" style="2" customWidth="1"/>
    <col min="3592" max="3842" width="9.140625" style="2"/>
    <col min="3843" max="3843" width="11.7109375" style="2" customWidth="1"/>
    <col min="3844" max="3844" width="10.140625" style="2" customWidth="1"/>
    <col min="3845" max="3845" width="9.140625" style="2"/>
    <col min="3846" max="3846" width="14.5703125" style="2" customWidth="1"/>
    <col min="3847" max="3847" width="73.140625" style="2" customWidth="1"/>
    <col min="3848" max="4098" width="9.140625" style="2"/>
    <col min="4099" max="4099" width="11.7109375" style="2" customWidth="1"/>
    <col min="4100" max="4100" width="10.140625" style="2" customWidth="1"/>
    <col min="4101" max="4101" width="9.140625" style="2"/>
    <col min="4102" max="4102" width="14.5703125" style="2" customWidth="1"/>
    <col min="4103" max="4103" width="73.140625" style="2" customWidth="1"/>
    <col min="4104" max="4354" width="9.140625" style="2"/>
    <col min="4355" max="4355" width="11.7109375" style="2" customWidth="1"/>
    <col min="4356" max="4356" width="10.140625" style="2" customWidth="1"/>
    <col min="4357" max="4357" width="9.140625" style="2"/>
    <col min="4358" max="4358" width="14.5703125" style="2" customWidth="1"/>
    <col min="4359" max="4359" width="73.140625" style="2" customWidth="1"/>
    <col min="4360" max="4610" width="9.140625" style="2"/>
    <col min="4611" max="4611" width="11.7109375" style="2" customWidth="1"/>
    <col min="4612" max="4612" width="10.140625" style="2" customWidth="1"/>
    <col min="4613" max="4613" width="9.140625" style="2"/>
    <col min="4614" max="4614" width="14.5703125" style="2" customWidth="1"/>
    <col min="4615" max="4615" width="73.140625" style="2" customWidth="1"/>
    <col min="4616" max="4866" width="9.140625" style="2"/>
    <col min="4867" max="4867" width="11.7109375" style="2" customWidth="1"/>
    <col min="4868" max="4868" width="10.140625" style="2" customWidth="1"/>
    <col min="4869" max="4869" width="9.140625" style="2"/>
    <col min="4870" max="4870" width="14.5703125" style="2" customWidth="1"/>
    <col min="4871" max="4871" width="73.140625" style="2" customWidth="1"/>
    <col min="4872" max="5122" width="9.140625" style="2"/>
    <col min="5123" max="5123" width="11.7109375" style="2" customWidth="1"/>
    <col min="5124" max="5124" width="10.140625" style="2" customWidth="1"/>
    <col min="5125" max="5125" width="9.140625" style="2"/>
    <col min="5126" max="5126" width="14.5703125" style="2" customWidth="1"/>
    <col min="5127" max="5127" width="73.140625" style="2" customWidth="1"/>
    <col min="5128" max="5378" width="9.140625" style="2"/>
    <col min="5379" max="5379" width="11.7109375" style="2" customWidth="1"/>
    <col min="5380" max="5380" width="10.140625" style="2" customWidth="1"/>
    <col min="5381" max="5381" width="9.140625" style="2"/>
    <col min="5382" max="5382" width="14.5703125" style="2" customWidth="1"/>
    <col min="5383" max="5383" width="73.140625" style="2" customWidth="1"/>
    <col min="5384" max="5634" width="9.140625" style="2"/>
    <col min="5635" max="5635" width="11.7109375" style="2" customWidth="1"/>
    <col min="5636" max="5636" width="10.140625" style="2" customWidth="1"/>
    <col min="5637" max="5637" width="9.140625" style="2"/>
    <col min="5638" max="5638" width="14.5703125" style="2" customWidth="1"/>
    <col min="5639" max="5639" width="73.140625" style="2" customWidth="1"/>
    <col min="5640" max="5890" width="9.140625" style="2"/>
    <col min="5891" max="5891" width="11.7109375" style="2" customWidth="1"/>
    <col min="5892" max="5892" width="10.140625" style="2" customWidth="1"/>
    <col min="5893" max="5893" width="9.140625" style="2"/>
    <col min="5894" max="5894" width="14.5703125" style="2" customWidth="1"/>
    <col min="5895" max="5895" width="73.140625" style="2" customWidth="1"/>
    <col min="5896" max="6146" width="9.140625" style="2"/>
    <col min="6147" max="6147" width="11.7109375" style="2" customWidth="1"/>
    <col min="6148" max="6148" width="10.140625" style="2" customWidth="1"/>
    <col min="6149" max="6149" width="9.140625" style="2"/>
    <col min="6150" max="6150" width="14.5703125" style="2" customWidth="1"/>
    <col min="6151" max="6151" width="73.140625" style="2" customWidth="1"/>
    <col min="6152" max="6402" width="9.140625" style="2"/>
    <col min="6403" max="6403" width="11.7109375" style="2" customWidth="1"/>
    <col min="6404" max="6404" width="10.140625" style="2" customWidth="1"/>
    <col min="6405" max="6405" width="9.140625" style="2"/>
    <col min="6406" max="6406" width="14.5703125" style="2" customWidth="1"/>
    <col min="6407" max="6407" width="73.140625" style="2" customWidth="1"/>
    <col min="6408" max="6658" width="9.140625" style="2"/>
    <col min="6659" max="6659" width="11.7109375" style="2" customWidth="1"/>
    <col min="6660" max="6660" width="10.140625" style="2" customWidth="1"/>
    <col min="6661" max="6661" width="9.140625" style="2"/>
    <col min="6662" max="6662" width="14.5703125" style="2" customWidth="1"/>
    <col min="6663" max="6663" width="73.140625" style="2" customWidth="1"/>
    <col min="6664" max="6914" width="9.140625" style="2"/>
    <col min="6915" max="6915" width="11.7109375" style="2" customWidth="1"/>
    <col min="6916" max="6916" width="10.140625" style="2" customWidth="1"/>
    <col min="6917" max="6917" width="9.140625" style="2"/>
    <col min="6918" max="6918" width="14.5703125" style="2" customWidth="1"/>
    <col min="6919" max="6919" width="73.140625" style="2" customWidth="1"/>
    <col min="6920" max="7170" width="9.140625" style="2"/>
    <col min="7171" max="7171" width="11.7109375" style="2" customWidth="1"/>
    <col min="7172" max="7172" width="10.140625" style="2" customWidth="1"/>
    <col min="7173" max="7173" width="9.140625" style="2"/>
    <col min="7174" max="7174" width="14.5703125" style="2" customWidth="1"/>
    <col min="7175" max="7175" width="73.140625" style="2" customWidth="1"/>
    <col min="7176" max="7426" width="9.140625" style="2"/>
    <col min="7427" max="7427" width="11.7109375" style="2" customWidth="1"/>
    <col min="7428" max="7428" width="10.140625" style="2" customWidth="1"/>
    <col min="7429" max="7429" width="9.140625" style="2"/>
    <col min="7430" max="7430" width="14.5703125" style="2" customWidth="1"/>
    <col min="7431" max="7431" width="73.140625" style="2" customWidth="1"/>
    <col min="7432" max="7682" width="9.140625" style="2"/>
    <col min="7683" max="7683" width="11.7109375" style="2" customWidth="1"/>
    <col min="7684" max="7684" width="10.140625" style="2" customWidth="1"/>
    <col min="7685" max="7685" width="9.140625" style="2"/>
    <col min="7686" max="7686" width="14.5703125" style="2" customWidth="1"/>
    <col min="7687" max="7687" width="73.140625" style="2" customWidth="1"/>
    <col min="7688" max="7938" width="9.140625" style="2"/>
    <col min="7939" max="7939" width="11.7109375" style="2" customWidth="1"/>
    <col min="7940" max="7940" width="10.140625" style="2" customWidth="1"/>
    <col min="7941" max="7941" width="9.140625" style="2"/>
    <col min="7942" max="7942" width="14.5703125" style="2" customWidth="1"/>
    <col min="7943" max="7943" width="73.140625" style="2" customWidth="1"/>
    <col min="7944" max="8194" width="9.140625" style="2"/>
    <col min="8195" max="8195" width="11.7109375" style="2" customWidth="1"/>
    <col min="8196" max="8196" width="10.140625" style="2" customWidth="1"/>
    <col min="8197" max="8197" width="9.140625" style="2"/>
    <col min="8198" max="8198" width="14.5703125" style="2" customWidth="1"/>
    <col min="8199" max="8199" width="73.140625" style="2" customWidth="1"/>
    <col min="8200" max="8450" width="9.140625" style="2"/>
    <col min="8451" max="8451" width="11.7109375" style="2" customWidth="1"/>
    <col min="8452" max="8452" width="10.140625" style="2" customWidth="1"/>
    <col min="8453" max="8453" width="9.140625" style="2"/>
    <col min="8454" max="8454" width="14.5703125" style="2" customWidth="1"/>
    <col min="8455" max="8455" width="73.140625" style="2" customWidth="1"/>
    <col min="8456" max="8706" width="9.140625" style="2"/>
    <col min="8707" max="8707" width="11.7109375" style="2" customWidth="1"/>
    <col min="8708" max="8708" width="10.140625" style="2" customWidth="1"/>
    <col min="8709" max="8709" width="9.140625" style="2"/>
    <col min="8710" max="8710" width="14.5703125" style="2" customWidth="1"/>
    <col min="8711" max="8711" width="73.140625" style="2" customWidth="1"/>
    <col min="8712" max="8962" width="9.140625" style="2"/>
    <col min="8963" max="8963" width="11.7109375" style="2" customWidth="1"/>
    <col min="8964" max="8964" width="10.140625" style="2" customWidth="1"/>
    <col min="8965" max="8965" width="9.140625" style="2"/>
    <col min="8966" max="8966" width="14.5703125" style="2" customWidth="1"/>
    <col min="8967" max="8967" width="73.140625" style="2" customWidth="1"/>
    <col min="8968" max="9218" width="9.140625" style="2"/>
    <col min="9219" max="9219" width="11.7109375" style="2" customWidth="1"/>
    <col min="9220" max="9220" width="10.140625" style="2" customWidth="1"/>
    <col min="9221" max="9221" width="9.140625" style="2"/>
    <col min="9222" max="9222" width="14.5703125" style="2" customWidth="1"/>
    <col min="9223" max="9223" width="73.140625" style="2" customWidth="1"/>
    <col min="9224" max="9474" width="9.140625" style="2"/>
    <col min="9475" max="9475" width="11.7109375" style="2" customWidth="1"/>
    <col min="9476" max="9476" width="10.140625" style="2" customWidth="1"/>
    <col min="9477" max="9477" width="9.140625" style="2"/>
    <col min="9478" max="9478" width="14.5703125" style="2" customWidth="1"/>
    <col min="9479" max="9479" width="73.140625" style="2" customWidth="1"/>
    <col min="9480" max="9730" width="9.140625" style="2"/>
    <col min="9731" max="9731" width="11.7109375" style="2" customWidth="1"/>
    <col min="9732" max="9732" width="10.140625" style="2" customWidth="1"/>
    <col min="9733" max="9733" width="9.140625" style="2"/>
    <col min="9734" max="9734" width="14.5703125" style="2" customWidth="1"/>
    <col min="9735" max="9735" width="73.140625" style="2" customWidth="1"/>
    <col min="9736" max="9986" width="9.140625" style="2"/>
    <col min="9987" max="9987" width="11.7109375" style="2" customWidth="1"/>
    <col min="9988" max="9988" width="10.140625" style="2" customWidth="1"/>
    <col min="9989" max="9989" width="9.140625" style="2"/>
    <col min="9990" max="9990" width="14.5703125" style="2" customWidth="1"/>
    <col min="9991" max="9991" width="73.140625" style="2" customWidth="1"/>
    <col min="9992" max="10242" width="9.140625" style="2"/>
    <col min="10243" max="10243" width="11.7109375" style="2" customWidth="1"/>
    <col min="10244" max="10244" width="10.140625" style="2" customWidth="1"/>
    <col min="10245" max="10245" width="9.140625" style="2"/>
    <col min="10246" max="10246" width="14.5703125" style="2" customWidth="1"/>
    <col min="10247" max="10247" width="73.140625" style="2" customWidth="1"/>
    <col min="10248" max="10498" width="9.140625" style="2"/>
    <col min="10499" max="10499" width="11.7109375" style="2" customWidth="1"/>
    <col min="10500" max="10500" width="10.140625" style="2" customWidth="1"/>
    <col min="10501" max="10501" width="9.140625" style="2"/>
    <col min="10502" max="10502" width="14.5703125" style="2" customWidth="1"/>
    <col min="10503" max="10503" width="73.140625" style="2" customWidth="1"/>
    <col min="10504" max="10754" width="9.140625" style="2"/>
    <col min="10755" max="10755" width="11.7109375" style="2" customWidth="1"/>
    <col min="10756" max="10756" width="10.140625" style="2" customWidth="1"/>
    <col min="10757" max="10757" width="9.140625" style="2"/>
    <col min="10758" max="10758" width="14.5703125" style="2" customWidth="1"/>
    <col min="10759" max="10759" width="73.140625" style="2" customWidth="1"/>
    <col min="10760" max="11010" width="9.140625" style="2"/>
    <col min="11011" max="11011" width="11.7109375" style="2" customWidth="1"/>
    <col min="11012" max="11012" width="10.140625" style="2" customWidth="1"/>
    <col min="11013" max="11013" width="9.140625" style="2"/>
    <col min="11014" max="11014" width="14.5703125" style="2" customWidth="1"/>
    <col min="11015" max="11015" width="73.140625" style="2" customWidth="1"/>
    <col min="11016" max="11266" width="9.140625" style="2"/>
    <col min="11267" max="11267" width="11.7109375" style="2" customWidth="1"/>
    <col min="11268" max="11268" width="10.140625" style="2" customWidth="1"/>
    <col min="11269" max="11269" width="9.140625" style="2"/>
    <col min="11270" max="11270" width="14.5703125" style="2" customWidth="1"/>
    <col min="11271" max="11271" width="73.140625" style="2" customWidth="1"/>
    <col min="11272" max="11522" width="9.140625" style="2"/>
    <col min="11523" max="11523" width="11.7109375" style="2" customWidth="1"/>
    <col min="11524" max="11524" width="10.140625" style="2" customWidth="1"/>
    <col min="11525" max="11525" width="9.140625" style="2"/>
    <col min="11526" max="11526" width="14.5703125" style="2" customWidth="1"/>
    <col min="11527" max="11527" width="73.140625" style="2" customWidth="1"/>
    <col min="11528" max="11778" width="9.140625" style="2"/>
    <col min="11779" max="11779" width="11.7109375" style="2" customWidth="1"/>
    <col min="11780" max="11780" width="10.140625" style="2" customWidth="1"/>
    <col min="11781" max="11781" width="9.140625" style="2"/>
    <col min="11782" max="11782" width="14.5703125" style="2" customWidth="1"/>
    <col min="11783" max="11783" width="73.140625" style="2" customWidth="1"/>
    <col min="11784" max="12034" width="9.140625" style="2"/>
    <col min="12035" max="12035" width="11.7109375" style="2" customWidth="1"/>
    <col min="12036" max="12036" width="10.140625" style="2" customWidth="1"/>
    <col min="12037" max="12037" width="9.140625" style="2"/>
    <col min="12038" max="12038" width="14.5703125" style="2" customWidth="1"/>
    <col min="12039" max="12039" width="73.140625" style="2" customWidth="1"/>
    <col min="12040" max="12290" width="9.140625" style="2"/>
    <col min="12291" max="12291" width="11.7109375" style="2" customWidth="1"/>
    <col min="12292" max="12292" width="10.140625" style="2" customWidth="1"/>
    <col min="12293" max="12293" width="9.140625" style="2"/>
    <col min="12294" max="12294" width="14.5703125" style="2" customWidth="1"/>
    <col min="12295" max="12295" width="73.140625" style="2" customWidth="1"/>
    <col min="12296" max="12546" width="9.140625" style="2"/>
    <col min="12547" max="12547" width="11.7109375" style="2" customWidth="1"/>
    <col min="12548" max="12548" width="10.140625" style="2" customWidth="1"/>
    <col min="12549" max="12549" width="9.140625" style="2"/>
    <col min="12550" max="12550" width="14.5703125" style="2" customWidth="1"/>
    <col min="12551" max="12551" width="73.140625" style="2" customWidth="1"/>
    <col min="12552" max="12802" width="9.140625" style="2"/>
    <col min="12803" max="12803" width="11.7109375" style="2" customWidth="1"/>
    <col min="12804" max="12804" width="10.140625" style="2" customWidth="1"/>
    <col min="12805" max="12805" width="9.140625" style="2"/>
    <col min="12806" max="12806" width="14.5703125" style="2" customWidth="1"/>
    <col min="12807" max="12807" width="73.140625" style="2" customWidth="1"/>
    <col min="12808" max="13058" width="9.140625" style="2"/>
    <col min="13059" max="13059" width="11.7109375" style="2" customWidth="1"/>
    <col min="13060" max="13060" width="10.140625" style="2" customWidth="1"/>
    <col min="13061" max="13061" width="9.140625" style="2"/>
    <col min="13062" max="13062" width="14.5703125" style="2" customWidth="1"/>
    <col min="13063" max="13063" width="73.140625" style="2" customWidth="1"/>
    <col min="13064" max="13314" width="9.140625" style="2"/>
    <col min="13315" max="13315" width="11.7109375" style="2" customWidth="1"/>
    <col min="13316" max="13316" width="10.140625" style="2" customWidth="1"/>
    <col min="13317" max="13317" width="9.140625" style="2"/>
    <col min="13318" max="13318" width="14.5703125" style="2" customWidth="1"/>
    <col min="13319" max="13319" width="73.140625" style="2" customWidth="1"/>
    <col min="13320" max="13570" width="9.140625" style="2"/>
    <col min="13571" max="13571" width="11.7109375" style="2" customWidth="1"/>
    <col min="13572" max="13572" width="10.140625" style="2" customWidth="1"/>
    <col min="13573" max="13573" width="9.140625" style="2"/>
    <col min="13574" max="13574" width="14.5703125" style="2" customWidth="1"/>
    <col min="13575" max="13575" width="73.140625" style="2" customWidth="1"/>
    <col min="13576" max="13826" width="9.140625" style="2"/>
    <col min="13827" max="13827" width="11.7109375" style="2" customWidth="1"/>
    <col min="13828" max="13828" width="10.140625" style="2" customWidth="1"/>
    <col min="13829" max="13829" width="9.140625" style="2"/>
    <col min="13830" max="13830" width="14.5703125" style="2" customWidth="1"/>
    <col min="13831" max="13831" width="73.140625" style="2" customWidth="1"/>
    <col min="13832" max="14082" width="9.140625" style="2"/>
    <col min="14083" max="14083" width="11.7109375" style="2" customWidth="1"/>
    <col min="14084" max="14084" width="10.140625" style="2" customWidth="1"/>
    <col min="14085" max="14085" width="9.140625" style="2"/>
    <col min="14086" max="14086" width="14.5703125" style="2" customWidth="1"/>
    <col min="14087" max="14087" width="73.140625" style="2" customWidth="1"/>
    <col min="14088" max="14338" width="9.140625" style="2"/>
    <col min="14339" max="14339" width="11.7109375" style="2" customWidth="1"/>
    <col min="14340" max="14340" width="10.140625" style="2" customWidth="1"/>
    <col min="14341" max="14341" width="9.140625" style="2"/>
    <col min="14342" max="14342" width="14.5703125" style="2" customWidth="1"/>
    <col min="14343" max="14343" width="73.140625" style="2" customWidth="1"/>
    <col min="14344" max="14594" width="9.140625" style="2"/>
    <col min="14595" max="14595" width="11.7109375" style="2" customWidth="1"/>
    <col min="14596" max="14596" width="10.140625" style="2" customWidth="1"/>
    <col min="14597" max="14597" width="9.140625" style="2"/>
    <col min="14598" max="14598" width="14.5703125" style="2" customWidth="1"/>
    <col min="14599" max="14599" width="73.140625" style="2" customWidth="1"/>
    <col min="14600" max="14850" width="9.140625" style="2"/>
    <col min="14851" max="14851" width="11.7109375" style="2" customWidth="1"/>
    <col min="14852" max="14852" width="10.140625" style="2" customWidth="1"/>
    <col min="14853" max="14853" width="9.140625" style="2"/>
    <col min="14854" max="14854" width="14.5703125" style="2" customWidth="1"/>
    <col min="14855" max="14855" width="73.140625" style="2" customWidth="1"/>
    <col min="14856" max="15106" width="9.140625" style="2"/>
    <col min="15107" max="15107" width="11.7109375" style="2" customWidth="1"/>
    <col min="15108" max="15108" width="10.140625" style="2" customWidth="1"/>
    <col min="15109" max="15109" width="9.140625" style="2"/>
    <col min="15110" max="15110" width="14.5703125" style="2" customWidth="1"/>
    <col min="15111" max="15111" width="73.140625" style="2" customWidth="1"/>
    <col min="15112" max="15362" width="9.140625" style="2"/>
    <col min="15363" max="15363" width="11.7109375" style="2" customWidth="1"/>
    <col min="15364" max="15364" width="10.140625" style="2" customWidth="1"/>
    <col min="15365" max="15365" width="9.140625" style="2"/>
    <col min="15366" max="15366" width="14.5703125" style="2" customWidth="1"/>
    <col min="15367" max="15367" width="73.140625" style="2" customWidth="1"/>
    <col min="15368" max="15618" width="9.140625" style="2"/>
    <col min="15619" max="15619" width="11.7109375" style="2" customWidth="1"/>
    <col min="15620" max="15620" width="10.140625" style="2" customWidth="1"/>
    <col min="15621" max="15621" width="9.140625" style="2"/>
    <col min="15622" max="15622" width="14.5703125" style="2" customWidth="1"/>
    <col min="15623" max="15623" width="73.140625" style="2" customWidth="1"/>
    <col min="15624" max="15874" width="9.140625" style="2"/>
    <col min="15875" max="15875" width="11.7109375" style="2" customWidth="1"/>
    <col min="15876" max="15876" width="10.140625" style="2" customWidth="1"/>
    <col min="15877" max="15877" width="9.140625" style="2"/>
    <col min="15878" max="15878" width="14.5703125" style="2" customWidth="1"/>
    <col min="15879" max="15879" width="73.140625" style="2" customWidth="1"/>
    <col min="15880" max="16130" width="9.140625" style="2"/>
    <col min="16131" max="16131" width="11.7109375" style="2" customWidth="1"/>
    <col min="16132" max="16132" width="10.140625" style="2" customWidth="1"/>
    <col min="16133" max="16133" width="9.140625" style="2"/>
    <col min="16134" max="16134" width="14.5703125" style="2" customWidth="1"/>
    <col min="16135" max="16135" width="73.140625" style="2" customWidth="1"/>
    <col min="16136" max="16384" width="9.140625" style="2"/>
  </cols>
  <sheetData>
    <row r="1" spans="1:7">
      <c r="A1" s="99" t="s">
        <v>207</v>
      </c>
      <c r="B1" s="114"/>
      <c r="C1" s="99"/>
      <c r="D1" s="99"/>
      <c r="E1" s="115"/>
      <c r="F1" s="116"/>
      <c r="G1" s="115"/>
    </row>
    <row r="2" spans="1:7">
      <c r="A2" s="117"/>
      <c r="B2" s="118"/>
      <c r="C2" s="119"/>
      <c r="D2" s="119"/>
      <c r="E2" s="119"/>
      <c r="F2" s="119"/>
      <c r="G2" s="119"/>
    </row>
    <row r="3" spans="1:7">
      <c r="A3" s="117"/>
      <c r="B3" s="118"/>
      <c r="C3" s="217" t="s">
        <v>208</v>
      </c>
      <c r="D3" s="217"/>
      <c r="E3" s="217"/>
      <c r="F3" s="217"/>
      <c r="G3" s="217"/>
    </row>
    <row r="4" spans="1:7">
      <c r="A4" s="117"/>
      <c r="B4" s="118"/>
      <c r="C4" s="117"/>
      <c r="D4" s="117"/>
      <c r="E4" s="117"/>
      <c r="F4" s="117"/>
      <c r="G4" s="117"/>
    </row>
    <row r="5" spans="1:7">
      <c r="A5" s="221" t="s">
        <v>209</v>
      </c>
      <c r="B5" s="221"/>
      <c r="C5" s="221"/>
      <c r="D5" s="221"/>
      <c r="E5" s="221"/>
      <c r="F5" s="221"/>
      <c r="G5" s="221"/>
    </row>
    <row r="6" spans="1:7" s="67" customFormat="1" ht="66" customHeight="1">
      <c r="A6" s="224" t="s">
        <v>210</v>
      </c>
      <c r="B6" s="224" t="s">
        <v>211</v>
      </c>
      <c r="C6" s="224" t="s">
        <v>212</v>
      </c>
      <c r="D6" s="222" t="s">
        <v>213</v>
      </c>
      <c r="E6" s="223"/>
      <c r="F6" s="226" t="s">
        <v>214</v>
      </c>
      <c r="G6" s="224" t="s">
        <v>215</v>
      </c>
    </row>
    <row r="7" spans="1:7" s="36" customFormat="1">
      <c r="A7" s="225"/>
      <c r="B7" s="225"/>
      <c r="C7" s="225"/>
      <c r="D7" s="120" t="s">
        <v>216</v>
      </c>
      <c r="E7" s="120" t="s">
        <v>217</v>
      </c>
      <c r="F7" s="227"/>
      <c r="G7" s="225"/>
    </row>
    <row r="8" spans="1:7" ht="16.5" customHeight="1">
      <c r="A8" s="126">
        <v>1</v>
      </c>
      <c r="B8" s="126">
        <v>3067</v>
      </c>
      <c r="C8" s="127">
        <v>44139</v>
      </c>
      <c r="D8" s="126" t="s">
        <v>218</v>
      </c>
      <c r="E8" s="126" t="s">
        <v>219</v>
      </c>
      <c r="F8" s="128">
        <v>770000</v>
      </c>
      <c r="G8" s="88" t="s">
        <v>220</v>
      </c>
    </row>
    <row r="9" spans="1:7" ht="66">
      <c r="A9" s="126">
        <f t="shared" ref="A9:A21" si="0">A8+1</f>
        <v>2</v>
      </c>
      <c r="B9" s="126">
        <v>2534</v>
      </c>
      <c r="C9" s="127">
        <v>44139</v>
      </c>
      <c r="D9" s="126" t="s">
        <v>221</v>
      </c>
      <c r="E9" s="126" t="s">
        <v>219</v>
      </c>
      <c r="F9" s="128">
        <v>106066813</v>
      </c>
      <c r="G9" s="88" t="s">
        <v>222</v>
      </c>
    </row>
    <row r="10" spans="1:7" s="36" customFormat="1" ht="66">
      <c r="A10" s="126">
        <f t="shared" si="0"/>
        <v>3</v>
      </c>
      <c r="B10" s="121">
        <v>3064</v>
      </c>
      <c r="C10" s="127">
        <v>44139</v>
      </c>
      <c r="D10" s="126" t="s">
        <v>227</v>
      </c>
      <c r="E10" s="126" t="s">
        <v>230</v>
      </c>
      <c r="F10" s="128">
        <v>168861</v>
      </c>
      <c r="G10" s="88" t="s">
        <v>231</v>
      </c>
    </row>
    <row r="11" spans="1:7" s="67" customFormat="1" ht="49.5">
      <c r="A11" s="126">
        <f t="shared" si="0"/>
        <v>4</v>
      </c>
      <c r="B11" s="126">
        <v>3066</v>
      </c>
      <c r="C11" s="127">
        <v>44139</v>
      </c>
      <c r="D11" s="126" t="s">
        <v>234</v>
      </c>
      <c r="E11" s="126" t="s">
        <v>219</v>
      </c>
      <c r="F11" s="129">
        <v>829301</v>
      </c>
      <c r="G11" s="88" t="s">
        <v>235</v>
      </c>
    </row>
    <row r="12" spans="1:7" s="67" customFormat="1" ht="66">
      <c r="A12" s="126">
        <f t="shared" si="0"/>
        <v>5</v>
      </c>
      <c r="B12" s="122" t="s">
        <v>236</v>
      </c>
      <c r="C12" s="127">
        <v>44144</v>
      </c>
      <c r="D12" s="126" t="s">
        <v>234</v>
      </c>
      <c r="E12" s="126" t="s">
        <v>237</v>
      </c>
      <c r="F12" s="128">
        <v>6494</v>
      </c>
      <c r="G12" s="88" t="s">
        <v>238</v>
      </c>
    </row>
    <row r="13" spans="1:7" s="67" customFormat="1" ht="82.5">
      <c r="A13" s="126">
        <f t="shared" si="0"/>
        <v>6</v>
      </c>
      <c r="B13" s="126">
        <v>3243</v>
      </c>
      <c r="C13" s="127">
        <v>44151</v>
      </c>
      <c r="D13" s="126" t="s">
        <v>221</v>
      </c>
      <c r="E13" s="126" t="s">
        <v>219</v>
      </c>
      <c r="F13" s="128">
        <v>274049</v>
      </c>
      <c r="G13" s="88" t="s">
        <v>223</v>
      </c>
    </row>
    <row r="14" spans="1:7" s="36" customFormat="1" ht="49.5">
      <c r="A14" s="126">
        <f t="shared" si="0"/>
        <v>7</v>
      </c>
      <c r="B14" s="126">
        <v>3244</v>
      </c>
      <c r="C14" s="127">
        <v>44151</v>
      </c>
      <c r="D14" s="126" t="s">
        <v>221</v>
      </c>
      <c r="E14" s="126" t="s">
        <v>219</v>
      </c>
      <c r="F14" s="128">
        <v>2698</v>
      </c>
      <c r="G14" s="88" t="s">
        <v>224</v>
      </c>
    </row>
    <row r="15" spans="1:7" s="36" customFormat="1" ht="49.5">
      <c r="A15" s="126">
        <f t="shared" si="0"/>
        <v>8</v>
      </c>
      <c r="B15" s="126">
        <v>3244</v>
      </c>
      <c r="C15" s="127">
        <v>44151</v>
      </c>
      <c r="D15" s="126" t="s">
        <v>221</v>
      </c>
      <c r="E15" s="126" t="s">
        <v>219</v>
      </c>
      <c r="F15" s="128">
        <v>1135</v>
      </c>
      <c r="G15" s="88" t="s">
        <v>225</v>
      </c>
    </row>
    <row r="16" spans="1:7" s="36" customFormat="1" ht="49.5">
      <c r="A16" s="126">
        <f t="shared" si="0"/>
        <v>9</v>
      </c>
      <c r="B16" s="121">
        <v>3357</v>
      </c>
      <c r="C16" s="127">
        <v>44151</v>
      </c>
      <c r="D16" s="126" t="s">
        <v>227</v>
      </c>
      <c r="E16" s="126" t="s">
        <v>228</v>
      </c>
      <c r="F16" s="128">
        <v>93431</v>
      </c>
      <c r="G16" s="88" t="s">
        <v>229</v>
      </c>
    </row>
    <row r="17" spans="1:7" s="36" customFormat="1" ht="66">
      <c r="A17" s="126">
        <f t="shared" si="0"/>
        <v>10</v>
      </c>
      <c r="B17" s="121">
        <v>3358</v>
      </c>
      <c r="C17" s="127">
        <v>44151</v>
      </c>
      <c r="D17" s="126" t="s">
        <v>227</v>
      </c>
      <c r="E17" s="126" t="s">
        <v>230</v>
      </c>
      <c r="F17" s="128">
        <v>158270</v>
      </c>
      <c r="G17" s="88" t="s">
        <v>232</v>
      </c>
    </row>
    <row r="18" spans="1:7" s="36" customFormat="1" ht="82.5">
      <c r="A18" s="126">
        <f t="shared" si="0"/>
        <v>11</v>
      </c>
      <c r="B18" s="126">
        <v>1722</v>
      </c>
      <c r="C18" s="127">
        <v>44154</v>
      </c>
      <c r="D18" s="126" t="s">
        <v>221</v>
      </c>
      <c r="E18" s="126" t="s">
        <v>219</v>
      </c>
      <c r="F18" s="128">
        <v>22678552</v>
      </c>
      <c r="G18" s="88" t="s">
        <v>242</v>
      </c>
    </row>
    <row r="19" spans="1:7" s="36" customFormat="1" ht="66">
      <c r="A19" s="126">
        <f t="shared" si="0"/>
        <v>12</v>
      </c>
      <c r="B19" s="126">
        <v>1722</v>
      </c>
      <c r="C19" s="127">
        <v>44154</v>
      </c>
      <c r="D19" s="126" t="s">
        <v>221</v>
      </c>
      <c r="E19" s="126" t="s">
        <v>219</v>
      </c>
      <c r="F19" s="128">
        <v>1283</v>
      </c>
      <c r="G19" s="88" t="s">
        <v>226</v>
      </c>
    </row>
    <row r="20" spans="1:7" s="36" customFormat="1" ht="82.5">
      <c r="A20" s="126">
        <f t="shared" si="0"/>
        <v>13</v>
      </c>
      <c r="B20" s="121">
        <v>1723</v>
      </c>
      <c r="C20" s="127">
        <v>44154</v>
      </c>
      <c r="D20" s="126" t="s">
        <v>239</v>
      </c>
      <c r="E20" s="126" t="s">
        <v>219</v>
      </c>
      <c r="F20" s="129">
        <v>46698</v>
      </c>
      <c r="G20" s="88" t="s">
        <v>240</v>
      </c>
    </row>
    <row r="21" spans="1:7" s="36" customFormat="1" ht="66">
      <c r="A21" s="126">
        <f t="shared" si="0"/>
        <v>14</v>
      </c>
      <c r="B21" s="121">
        <v>1743</v>
      </c>
      <c r="C21" s="127">
        <v>44159</v>
      </c>
      <c r="D21" s="126" t="s">
        <v>227</v>
      </c>
      <c r="E21" s="126" t="s">
        <v>230</v>
      </c>
      <c r="F21" s="128">
        <v>153510</v>
      </c>
      <c r="G21" s="88" t="s">
        <v>233</v>
      </c>
    </row>
    <row r="22" spans="1:7" s="50" customFormat="1">
      <c r="A22" s="95"/>
      <c r="B22" s="218" t="s">
        <v>241</v>
      </c>
      <c r="C22" s="219"/>
      <c r="D22" s="219"/>
      <c r="E22" s="220"/>
      <c r="F22" s="123">
        <f>SUM(F8:F21)</f>
        <v>131251095</v>
      </c>
      <c r="G22" s="124"/>
    </row>
    <row r="27" spans="1:7">
      <c r="G27" s="26"/>
    </row>
  </sheetData>
  <autoFilter ref="A1:G27" xr:uid="{19AB9B27-3C3D-4E7D-B654-3597E6BD1741}"/>
  <sortState ref="A8:G21">
    <sortCondition ref="C8:C21"/>
  </sortState>
  <mergeCells count="9">
    <mergeCell ref="C3:G3"/>
    <mergeCell ref="B22:E22"/>
    <mergeCell ref="A5:G5"/>
    <mergeCell ref="D6:E6"/>
    <mergeCell ref="C6:C7"/>
    <mergeCell ref="B6:B7"/>
    <mergeCell ref="A6:A7"/>
    <mergeCell ref="G6:G7"/>
    <mergeCell ref="F6:F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E07BC-DFB8-4C37-A0CE-36E03A122197}">
  <dimension ref="A1:AG11"/>
  <sheetViews>
    <sheetView workbookViewId="0">
      <selection activeCell="F9" sqref="F9:F10"/>
    </sheetView>
  </sheetViews>
  <sheetFormatPr defaultRowHeight="16.5"/>
  <cols>
    <col min="1" max="1" width="10.5703125" style="2" customWidth="1"/>
    <col min="2" max="2" width="14" style="2" customWidth="1"/>
    <col min="3" max="3" width="19.85546875" style="2" customWidth="1"/>
    <col min="4" max="4" width="31.140625" style="113" customWidth="1"/>
    <col min="5" max="5" width="81.42578125" style="113" customWidth="1"/>
    <col min="6" max="6" width="18.5703125" style="2" customWidth="1"/>
    <col min="7" max="257" width="9.140625" style="2"/>
    <col min="258" max="258" width="15.140625" style="2" customWidth="1"/>
    <col min="259" max="259" width="9.140625" style="2"/>
    <col min="260" max="260" width="11.140625" style="2" customWidth="1"/>
    <col min="261" max="261" width="11.7109375" style="2" bestFit="1" customWidth="1"/>
    <col min="262" max="262" width="115.7109375" style="2" customWidth="1"/>
    <col min="263" max="513" width="9.140625" style="2"/>
    <col min="514" max="514" width="15.140625" style="2" customWidth="1"/>
    <col min="515" max="515" width="9.140625" style="2"/>
    <col min="516" max="516" width="11.140625" style="2" customWidth="1"/>
    <col min="517" max="517" width="11.7109375" style="2" bestFit="1" customWidth="1"/>
    <col min="518" max="518" width="115.7109375" style="2" customWidth="1"/>
    <col min="519" max="769" width="9.140625" style="2"/>
    <col min="770" max="770" width="15.140625" style="2" customWidth="1"/>
    <col min="771" max="771" width="9.140625" style="2"/>
    <col min="772" max="772" width="11.140625" style="2" customWidth="1"/>
    <col min="773" max="773" width="11.7109375" style="2" bestFit="1" customWidth="1"/>
    <col min="774" max="774" width="115.7109375" style="2" customWidth="1"/>
    <col min="775" max="1025" width="9.140625" style="2"/>
    <col min="1026" max="1026" width="15.140625" style="2" customWidth="1"/>
    <col min="1027" max="1027" width="9.140625" style="2"/>
    <col min="1028" max="1028" width="11.140625" style="2" customWidth="1"/>
    <col min="1029" max="1029" width="11.7109375" style="2" bestFit="1" customWidth="1"/>
    <col min="1030" max="1030" width="115.7109375" style="2" customWidth="1"/>
    <col min="1031" max="1281" width="9.140625" style="2"/>
    <col min="1282" max="1282" width="15.140625" style="2" customWidth="1"/>
    <col min="1283" max="1283" width="9.140625" style="2"/>
    <col min="1284" max="1284" width="11.140625" style="2" customWidth="1"/>
    <col min="1285" max="1285" width="11.7109375" style="2" bestFit="1" customWidth="1"/>
    <col min="1286" max="1286" width="115.7109375" style="2" customWidth="1"/>
    <col min="1287" max="1537" width="9.140625" style="2"/>
    <col min="1538" max="1538" width="15.140625" style="2" customWidth="1"/>
    <col min="1539" max="1539" width="9.140625" style="2"/>
    <col min="1540" max="1540" width="11.140625" style="2" customWidth="1"/>
    <col min="1541" max="1541" width="11.7109375" style="2" bestFit="1" customWidth="1"/>
    <col min="1542" max="1542" width="115.7109375" style="2" customWidth="1"/>
    <col min="1543" max="1793" width="9.140625" style="2"/>
    <col min="1794" max="1794" width="15.140625" style="2" customWidth="1"/>
    <col min="1795" max="1795" width="9.140625" style="2"/>
    <col min="1796" max="1796" width="11.140625" style="2" customWidth="1"/>
    <col min="1797" max="1797" width="11.7109375" style="2" bestFit="1" customWidth="1"/>
    <col min="1798" max="1798" width="115.7109375" style="2" customWidth="1"/>
    <col min="1799" max="2049" width="9.140625" style="2"/>
    <col min="2050" max="2050" width="15.140625" style="2" customWidth="1"/>
    <col min="2051" max="2051" width="9.140625" style="2"/>
    <col min="2052" max="2052" width="11.140625" style="2" customWidth="1"/>
    <col min="2053" max="2053" width="11.7109375" style="2" bestFit="1" customWidth="1"/>
    <col min="2054" max="2054" width="115.7109375" style="2" customWidth="1"/>
    <col min="2055" max="2305" width="9.140625" style="2"/>
    <col min="2306" max="2306" width="15.140625" style="2" customWidth="1"/>
    <col min="2307" max="2307" width="9.140625" style="2"/>
    <col min="2308" max="2308" width="11.140625" style="2" customWidth="1"/>
    <col min="2309" max="2309" width="11.7109375" style="2" bestFit="1" customWidth="1"/>
    <col min="2310" max="2310" width="115.7109375" style="2" customWidth="1"/>
    <col min="2311" max="2561" width="9.140625" style="2"/>
    <col min="2562" max="2562" width="15.140625" style="2" customWidth="1"/>
    <col min="2563" max="2563" width="9.140625" style="2"/>
    <col min="2564" max="2564" width="11.140625" style="2" customWidth="1"/>
    <col min="2565" max="2565" width="11.7109375" style="2" bestFit="1" customWidth="1"/>
    <col min="2566" max="2566" width="115.7109375" style="2" customWidth="1"/>
    <col min="2567" max="2817" width="9.140625" style="2"/>
    <col min="2818" max="2818" width="15.140625" style="2" customWidth="1"/>
    <col min="2819" max="2819" width="9.140625" style="2"/>
    <col min="2820" max="2820" width="11.140625" style="2" customWidth="1"/>
    <col min="2821" max="2821" width="11.7109375" style="2" bestFit="1" customWidth="1"/>
    <col min="2822" max="2822" width="115.7109375" style="2" customWidth="1"/>
    <col min="2823" max="3073" width="9.140625" style="2"/>
    <col min="3074" max="3074" width="15.140625" style="2" customWidth="1"/>
    <col min="3075" max="3075" width="9.140625" style="2"/>
    <col min="3076" max="3076" width="11.140625" style="2" customWidth="1"/>
    <col min="3077" max="3077" width="11.7109375" style="2" bestFit="1" customWidth="1"/>
    <col min="3078" max="3078" width="115.7109375" style="2" customWidth="1"/>
    <col min="3079" max="3329" width="9.140625" style="2"/>
    <col min="3330" max="3330" width="15.140625" style="2" customWidth="1"/>
    <col min="3331" max="3331" width="9.140625" style="2"/>
    <col min="3332" max="3332" width="11.140625" style="2" customWidth="1"/>
    <col min="3333" max="3333" width="11.7109375" style="2" bestFit="1" customWidth="1"/>
    <col min="3334" max="3334" width="115.7109375" style="2" customWidth="1"/>
    <col min="3335" max="3585" width="9.140625" style="2"/>
    <col min="3586" max="3586" width="15.140625" style="2" customWidth="1"/>
    <col min="3587" max="3587" width="9.140625" style="2"/>
    <col min="3588" max="3588" width="11.140625" style="2" customWidth="1"/>
    <col min="3589" max="3589" width="11.7109375" style="2" bestFit="1" customWidth="1"/>
    <col min="3590" max="3590" width="115.7109375" style="2" customWidth="1"/>
    <col min="3591" max="3841" width="9.140625" style="2"/>
    <col min="3842" max="3842" width="15.140625" style="2" customWidth="1"/>
    <col min="3843" max="3843" width="9.140625" style="2"/>
    <col min="3844" max="3844" width="11.140625" style="2" customWidth="1"/>
    <col min="3845" max="3845" width="11.7109375" style="2" bestFit="1" customWidth="1"/>
    <col min="3846" max="3846" width="115.7109375" style="2" customWidth="1"/>
    <col min="3847" max="4097" width="9.140625" style="2"/>
    <col min="4098" max="4098" width="15.140625" style="2" customWidth="1"/>
    <col min="4099" max="4099" width="9.140625" style="2"/>
    <col min="4100" max="4100" width="11.140625" style="2" customWidth="1"/>
    <col min="4101" max="4101" width="11.7109375" style="2" bestFit="1" customWidth="1"/>
    <col min="4102" max="4102" width="115.7109375" style="2" customWidth="1"/>
    <col min="4103" max="4353" width="9.140625" style="2"/>
    <col min="4354" max="4354" width="15.140625" style="2" customWidth="1"/>
    <col min="4355" max="4355" width="9.140625" style="2"/>
    <col min="4356" max="4356" width="11.140625" style="2" customWidth="1"/>
    <col min="4357" max="4357" width="11.7109375" style="2" bestFit="1" customWidth="1"/>
    <col min="4358" max="4358" width="115.7109375" style="2" customWidth="1"/>
    <col min="4359" max="4609" width="9.140625" style="2"/>
    <col min="4610" max="4610" width="15.140625" style="2" customWidth="1"/>
    <col min="4611" max="4611" width="9.140625" style="2"/>
    <col min="4612" max="4612" width="11.140625" style="2" customWidth="1"/>
    <col min="4613" max="4613" width="11.7109375" style="2" bestFit="1" customWidth="1"/>
    <col min="4614" max="4614" width="115.7109375" style="2" customWidth="1"/>
    <col min="4615" max="4865" width="9.140625" style="2"/>
    <col min="4866" max="4866" width="15.140625" style="2" customWidth="1"/>
    <col min="4867" max="4867" width="9.140625" style="2"/>
    <col min="4868" max="4868" width="11.140625" style="2" customWidth="1"/>
    <col min="4869" max="4869" width="11.7109375" style="2" bestFit="1" customWidth="1"/>
    <col min="4870" max="4870" width="115.7109375" style="2" customWidth="1"/>
    <col min="4871" max="5121" width="9.140625" style="2"/>
    <col min="5122" max="5122" width="15.140625" style="2" customWidth="1"/>
    <col min="5123" max="5123" width="9.140625" style="2"/>
    <col min="5124" max="5124" width="11.140625" style="2" customWidth="1"/>
    <col min="5125" max="5125" width="11.7109375" style="2" bestFit="1" customWidth="1"/>
    <col min="5126" max="5126" width="115.7109375" style="2" customWidth="1"/>
    <col min="5127" max="5377" width="9.140625" style="2"/>
    <col min="5378" max="5378" width="15.140625" style="2" customWidth="1"/>
    <col min="5379" max="5379" width="9.140625" style="2"/>
    <col min="5380" max="5380" width="11.140625" style="2" customWidth="1"/>
    <col min="5381" max="5381" width="11.7109375" style="2" bestFit="1" customWidth="1"/>
    <col min="5382" max="5382" width="115.7109375" style="2" customWidth="1"/>
    <col min="5383" max="5633" width="9.140625" style="2"/>
    <col min="5634" max="5634" width="15.140625" style="2" customWidth="1"/>
    <col min="5635" max="5635" width="9.140625" style="2"/>
    <col min="5636" max="5636" width="11.140625" style="2" customWidth="1"/>
    <col min="5637" max="5637" width="11.7109375" style="2" bestFit="1" customWidth="1"/>
    <col min="5638" max="5638" width="115.7109375" style="2" customWidth="1"/>
    <col min="5639" max="5889" width="9.140625" style="2"/>
    <col min="5890" max="5890" width="15.140625" style="2" customWidth="1"/>
    <col min="5891" max="5891" width="9.140625" style="2"/>
    <col min="5892" max="5892" width="11.140625" style="2" customWidth="1"/>
    <col min="5893" max="5893" width="11.7109375" style="2" bestFit="1" customWidth="1"/>
    <col min="5894" max="5894" width="115.7109375" style="2" customWidth="1"/>
    <col min="5895" max="6145" width="9.140625" style="2"/>
    <col min="6146" max="6146" width="15.140625" style="2" customWidth="1"/>
    <col min="6147" max="6147" width="9.140625" style="2"/>
    <col min="6148" max="6148" width="11.140625" style="2" customWidth="1"/>
    <col min="6149" max="6149" width="11.7109375" style="2" bestFit="1" customWidth="1"/>
    <col min="6150" max="6150" width="115.7109375" style="2" customWidth="1"/>
    <col min="6151" max="6401" width="9.140625" style="2"/>
    <col min="6402" max="6402" width="15.140625" style="2" customWidth="1"/>
    <col min="6403" max="6403" width="9.140625" style="2"/>
    <col min="6404" max="6404" width="11.140625" style="2" customWidth="1"/>
    <col min="6405" max="6405" width="11.7109375" style="2" bestFit="1" customWidth="1"/>
    <col min="6406" max="6406" width="115.7109375" style="2" customWidth="1"/>
    <col min="6407" max="6657" width="9.140625" style="2"/>
    <col min="6658" max="6658" width="15.140625" style="2" customWidth="1"/>
    <col min="6659" max="6659" width="9.140625" style="2"/>
    <col min="6660" max="6660" width="11.140625" style="2" customWidth="1"/>
    <col min="6661" max="6661" width="11.7109375" style="2" bestFit="1" customWidth="1"/>
    <col min="6662" max="6662" width="115.7109375" style="2" customWidth="1"/>
    <col min="6663" max="6913" width="9.140625" style="2"/>
    <col min="6914" max="6914" width="15.140625" style="2" customWidth="1"/>
    <col min="6915" max="6915" width="9.140625" style="2"/>
    <col min="6916" max="6916" width="11.140625" style="2" customWidth="1"/>
    <col min="6917" max="6917" width="11.7109375" style="2" bestFit="1" customWidth="1"/>
    <col min="6918" max="6918" width="115.7109375" style="2" customWidth="1"/>
    <col min="6919" max="7169" width="9.140625" style="2"/>
    <col min="7170" max="7170" width="15.140625" style="2" customWidth="1"/>
    <col min="7171" max="7171" width="9.140625" style="2"/>
    <col min="7172" max="7172" width="11.140625" style="2" customWidth="1"/>
    <col min="7173" max="7173" width="11.7109375" style="2" bestFit="1" customWidth="1"/>
    <col min="7174" max="7174" width="115.7109375" style="2" customWidth="1"/>
    <col min="7175" max="7425" width="9.140625" style="2"/>
    <col min="7426" max="7426" width="15.140625" style="2" customWidth="1"/>
    <col min="7427" max="7427" width="9.140625" style="2"/>
    <col min="7428" max="7428" width="11.140625" style="2" customWidth="1"/>
    <col min="7429" max="7429" width="11.7109375" style="2" bestFit="1" customWidth="1"/>
    <col min="7430" max="7430" width="115.7109375" style="2" customWidth="1"/>
    <col min="7431" max="7681" width="9.140625" style="2"/>
    <col min="7682" max="7682" width="15.140625" style="2" customWidth="1"/>
    <col min="7683" max="7683" width="9.140625" style="2"/>
    <col min="7684" max="7684" width="11.140625" style="2" customWidth="1"/>
    <col min="7685" max="7685" width="11.7109375" style="2" bestFit="1" customWidth="1"/>
    <col min="7686" max="7686" width="115.7109375" style="2" customWidth="1"/>
    <col min="7687" max="7937" width="9.140625" style="2"/>
    <col min="7938" max="7938" width="15.140625" style="2" customWidth="1"/>
    <col min="7939" max="7939" width="9.140625" style="2"/>
    <col min="7940" max="7940" width="11.140625" style="2" customWidth="1"/>
    <col min="7941" max="7941" width="11.7109375" style="2" bestFit="1" customWidth="1"/>
    <col min="7942" max="7942" width="115.7109375" style="2" customWidth="1"/>
    <col min="7943" max="8193" width="9.140625" style="2"/>
    <col min="8194" max="8194" width="15.140625" style="2" customWidth="1"/>
    <col min="8195" max="8195" width="9.140625" style="2"/>
    <col min="8196" max="8196" width="11.140625" style="2" customWidth="1"/>
    <col min="8197" max="8197" width="11.7109375" style="2" bestFit="1" customWidth="1"/>
    <col min="8198" max="8198" width="115.7109375" style="2" customWidth="1"/>
    <col min="8199" max="8449" width="9.140625" style="2"/>
    <col min="8450" max="8450" width="15.140625" style="2" customWidth="1"/>
    <col min="8451" max="8451" width="9.140625" style="2"/>
    <col min="8452" max="8452" width="11.140625" style="2" customWidth="1"/>
    <col min="8453" max="8453" width="11.7109375" style="2" bestFit="1" customWidth="1"/>
    <col min="8454" max="8454" width="115.7109375" style="2" customWidth="1"/>
    <col min="8455" max="8705" width="9.140625" style="2"/>
    <col min="8706" max="8706" width="15.140625" style="2" customWidth="1"/>
    <col min="8707" max="8707" width="9.140625" style="2"/>
    <col min="8708" max="8708" width="11.140625" style="2" customWidth="1"/>
    <col min="8709" max="8709" width="11.7109375" style="2" bestFit="1" customWidth="1"/>
    <col min="8710" max="8710" width="115.7109375" style="2" customWidth="1"/>
    <col min="8711" max="8961" width="9.140625" style="2"/>
    <col min="8962" max="8962" width="15.140625" style="2" customWidth="1"/>
    <col min="8963" max="8963" width="9.140625" style="2"/>
    <col min="8964" max="8964" width="11.140625" style="2" customWidth="1"/>
    <col min="8965" max="8965" width="11.7109375" style="2" bestFit="1" customWidth="1"/>
    <col min="8966" max="8966" width="115.7109375" style="2" customWidth="1"/>
    <col min="8967" max="9217" width="9.140625" style="2"/>
    <col min="9218" max="9218" width="15.140625" style="2" customWidth="1"/>
    <col min="9219" max="9219" width="9.140625" style="2"/>
    <col min="9220" max="9220" width="11.140625" style="2" customWidth="1"/>
    <col min="9221" max="9221" width="11.7109375" style="2" bestFit="1" customWidth="1"/>
    <col min="9222" max="9222" width="115.7109375" style="2" customWidth="1"/>
    <col min="9223" max="9473" width="9.140625" style="2"/>
    <col min="9474" max="9474" width="15.140625" style="2" customWidth="1"/>
    <col min="9475" max="9475" width="9.140625" style="2"/>
    <col min="9476" max="9476" width="11.140625" style="2" customWidth="1"/>
    <col min="9477" max="9477" width="11.7109375" style="2" bestFit="1" customWidth="1"/>
    <col min="9478" max="9478" width="115.7109375" style="2" customWidth="1"/>
    <col min="9479" max="9729" width="9.140625" style="2"/>
    <col min="9730" max="9730" width="15.140625" style="2" customWidth="1"/>
    <col min="9731" max="9731" width="9.140625" style="2"/>
    <col min="9732" max="9732" width="11.140625" style="2" customWidth="1"/>
    <col min="9733" max="9733" width="11.7109375" style="2" bestFit="1" customWidth="1"/>
    <col min="9734" max="9734" width="115.7109375" style="2" customWidth="1"/>
    <col min="9735" max="9985" width="9.140625" style="2"/>
    <col min="9986" max="9986" width="15.140625" style="2" customWidth="1"/>
    <col min="9987" max="9987" width="9.140625" style="2"/>
    <col min="9988" max="9988" width="11.140625" style="2" customWidth="1"/>
    <col min="9989" max="9989" width="11.7109375" style="2" bestFit="1" customWidth="1"/>
    <col min="9990" max="9990" width="115.7109375" style="2" customWidth="1"/>
    <col min="9991" max="10241" width="9.140625" style="2"/>
    <col min="10242" max="10242" width="15.140625" style="2" customWidth="1"/>
    <col min="10243" max="10243" width="9.140625" style="2"/>
    <col min="10244" max="10244" width="11.140625" style="2" customWidth="1"/>
    <col min="10245" max="10245" width="11.7109375" style="2" bestFit="1" customWidth="1"/>
    <col min="10246" max="10246" width="115.7109375" style="2" customWidth="1"/>
    <col min="10247" max="10497" width="9.140625" style="2"/>
    <col min="10498" max="10498" width="15.140625" style="2" customWidth="1"/>
    <col min="10499" max="10499" width="9.140625" style="2"/>
    <col min="10500" max="10500" width="11.140625" style="2" customWidth="1"/>
    <col min="10501" max="10501" width="11.7109375" style="2" bestFit="1" customWidth="1"/>
    <col min="10502" max="10502" width="115.7109375" style="2" customWidth="1"/>
    <col min="10503" max="10753" width="9.140625" style="2"/>
    <col min="10754" max="10754" width="15.140625" style="2" customWidth="1"/>
    <col min="10755" max="10755" width="9.140625" style="2"/>
    <col min="10756" max="10756" width="11.140625" style="2" customWidth="1"/>
    <col min="10757" max="10757" width="11.7109375" style="2" bestFit="1" customWidth="1"/>
    <col min="10758" max="10758" width="115.7109375" style="2" customWidth="1"/>
    <col min="10759" max="11009" width="9.140625" style="2"/>
    <col min="11010" max="11010" width="15.140625" style="2" customWidth="1"/>
    <col min="11011" max="11011" width="9.140625" style="2"/>
    <col min="11012" max="11012" width="11.140625" style="2" customWidth="1"/>
    <col min="11013" max="11013" width="11.7109375" style="2" bestFit="1" customWidth="1"/>
    <col min="11014" max="11014" width="115.7109375" style="2" customWidth="1"/>
    <col min="11015" max="11265" width="9.140625" style="2"/>
    <col min="11266" max="11266" width="15.140625" style="2" customWidth="1"/>
    <col min="11267" max="11267" width="9.140625" style="2"/>
    <col min="11268" max="11268" width="11.140625" style="2" customWidth="1"/>
    <col min="11269" max="11269" width="11.7109375" style="2" bestFit="1" customWidth="1"/>
    <col min="11270" max="11270" width="115.7109375" style="2" customWidth="1"/>
    <col min="11271" max="11521" width="9.140625" style="2"/>
    <col min="11522" max="11522" width="15.140625" style="2" customWidth="1"/>
    <col min="11523" max="11523" width="9.140625" style="2"/>
    <col min="11524" max="11524" width="11.140625" style="2" customWidth="1"/>
    <col min="11525" max="11525" width="11.7109375" style="2" bestFit="1" customWidth="1"/>
    <col min="11526" max="11526" width="115.7109375" style="2" customWidth="1"/>
    <col min="11527" max="11777" width="9.140625" style="2"/>
    <col min="11778" max="11778" width="15.140625" style="2" customWidth="1"/>
    <col min="11779" max="11779" width="9.140625" style="2"/>
    <col min="11780" max="11780" width="11.140625" style="2" customWidth="1"/>
    <col min="11781" max="11781" width="11.7109375" style="2" bestFit="1" customWidth="1"/>
    <col min="11782" max="11782" width="115.7109375" style="2" customWidth="1"/>
    <col min="11783" max="12033" width="9.140625" style="2"/>
    <col min="12034" max="12034" width="15.140625" style="2" customWidth="1"/>
    <col min="12035" max="12035" width="9.140625" style="2"/>
    <col min="12036" max="12036" width="11.140625" style="2" customWidth="1"/>
    <col min="12037" max="12037" width="11.7109375" style="2" bestFit="1" customWidth="1"/>
    <col min="12038" max="12038" width="115.7109375" style="2" customWidth="1"/>
    <col min="12039" max="12289" width="9.140625" style="2"/>
    <col min="12290" max="12290" width="15.140625" style="2" customWidth="1"/>
    <col min="12291" max="12291" width="9.140625" style="2"/>
    <col min="12292" max="12292" width="11.140625" style="2" customWidth="1"/>
    <col min="12293" max="12293" width="11.7109375" style="2" bestFit="1" customWidth="1"/>
    <col min="12294" max="12294" width="115.7109375" style="2" customWidth="1"/>
    <col min="12295" max="12545" width="9.140625" style="2"/>
    <col min="12546" max="12546" width="15.140625" style="2" customWidth="1"/>
    <col min="12547" max="12547" width="9.140625" style="2"/>
    <col min="12548" max="12548" width="11.140625" style="2" customWidth="1"/>
    <col min="12549" max="12549" width="11.7109375" style="2" bestFit="1" customWidth="1"/>
    <col min="12550" max="12550" width="115.7109375" style="2" customWidth="1"/>
    <col min="12551" max="12801" width="9.140625" style="2"/>
    <col min="12802" max="12802" width="15.140625" style="2" customWidth="1"/>
    <col min="12803" max="12803" width="9.140625" style="2"/>
    <col min="12804" max="12804" width="11.140625" style="2" customWidth="1"/>
    <col min="12805" max="12805" width="11.7109375" style="2" bestFit="1" customWidth="1"/>
    <col min="12806" max="12806" width="115.7109375" style="2" customWidth="1"/>
    <col min="12807" max="13057" width="9.140625" style="2"/>
    <col min="13058" max="13058" width="15.140625" style="2" customWidth="1"/>
    <col min="13059" max="13059" width="9.140625" style="2"/>
    <col min="13060" max="13060" width="11.140625" style="2" customWidth="1"/>
    <col min="13061" max="13061" width="11.7109375" style="2" bestFit="1" customWidth="1"/>
    <col min="13062" max="13062" width="115.7109375" style="2" customWidth="1"/>
    <col min="13063" max="13313" width="9.140625" style="2"/>
    <col min="13314" max="13314" width="15.140625" style="2" customWidth="1"/>
    <col min="13315" max="13315" width="9.140625" style="2"/>
    <col min="13316" max="13316" width="11.140625" style="2" customWidth="1"/>
    <col min="13317" max="13317" width="11.7109375" style="2" bestFit="1" customWidth="1"/>
    <col min="13318" max="13318" width="115.7109375" style="2" customWidth="1"/>
    <col min="13319" max="13569" width="9.140625" style="2"/>
    <col min="13570" max="13570" width="15.140625" style="2" customWidth="1"/>
    <col min="13571" max="13571" width="9.140625" style="2"/>
    <col min="13572" max="13572" width="11.140625" style="2" customWidth="1"/>
    <col min="13573" max="13573" width="11.7109375" style="2" bestFit="1" customWidth="1"/>
    <col min="13574" max="13574" width="115.7109375" style="2" customWidth="1"/>
    <col min="13575" max="13825" width="9.140625" style="2"/>
    <col min="13826" max="13826" width="15.140625" style="2" customWidth="1"/>
    <col min="13827" max="13827" width="9.140625" style="2"/>
    <col min="13828" max="13828" width="11.140625" style="2" customWidth="1"/>
    <col min="13829" max="13829" width="11.7109375" style="2" bestFit="1" customWidth="1"/>
    <col min="13830" max="13830" width="115.7109375" style="2" customWidth="1"/>
    <col min="13831" max="14081" width="9.140625" style="2"/>
    <col min="14082" max="14082" width="15.140625" style="2" customWidth="1"/>
    <col min="14083" max="14083" width="9.140625" style="2"/>
    <col min="14084" max="14084" width="11.140625" style="2" customWidth="1"/>
    <col min="14085" max="14085" width="11.7109375" style="2" bestFit="1" customWidth="1"/>
    <col min="14086" max="14086" width="115.7109375" style="2" customWidth="1"/>
    <col min="14087" max="14337" width="9.140625" style="2"/>
    <col min="14338" max="14338" width="15.140625" style="2" customWidth="1"/>
    <col min="14339" max="14339" width="9.140625" style="2"/>
    <col min="14340" max="14340" width="11.140625" style="2" customWidth="1"/>
    <col min="14341" max="14341" width="11.7109375" style="2" bestFit="1" customWidth="1"/>
    <col min="14342" max="14342" width="115.7109375" style="2" customWidth="1"/>
    <col min="14343" max="14593" width="9.140625" style="2"/>
    <col min="14594" max="14594" width="15.140625" style="2" customWidth="1"/>
    <col min="14595" max="14595" width="9.140625" style="2"/>
    <col min="14596" max="14596" width="11.140625" style="2" customWidth="1"/>
    <col min="14597" max="14597" width="11.7109375" style="2" bestFit="1" customWidth="1"/>
    <col min="14598" max="14598" width="115.7109375" style="2" customWidth="1"/>
    <col min="14599" max="14849" width="9.140625" style="2"/>
    <col min="14850" max="14850" width="15.140625" style="2" customWidth="1"/>
    <col min="14851" max="14851" width="9.140625" style="2"/>
    <col min="14852" max="14852" width="11.140625" style="2" customWidth="1"/>
    <col min="14853" max="14853" width="11.7109375" style="2" bestFit="1" customWidth="1"/>
    <col min="14854" max="14854" width="115.7109375" style="2" customWidth="1"/>
    <col min="14855" max="15105" width="9.140625" style="2"/>
    <col min="15106" max="15106" width="15.140625" style="2" customWidth="1"/>
    <col min="15107" max="15107" width="9.140625" style="2"/>
    <col min="15108" max="15108" width="11.140625" style="2" customWidth="1"/>
    <col min="15109" max="15109" width="11.7109375" style="2" bestFit="1" customWidth="1"/>
    <col min="15110" max="15110" width="115.7109375" style="2" customWidth="1"/>
    <col min="15111" max="15361" width="9.140625" style="2"/>
    <col min="15362" max="15362" width="15.140625" style="2" customWidth="1"/>
    <col min="15363" max="15363" width="9.140625" style="2"/>
    <col min="15364" max="15364" width="11.140625" style="2" customWidth="1"/>
    <col min="15365" max="15365" width="11.7109375" style="2" bestFit="1" customWidth="1"/>
    <col min="15366" max="15366" width="115.7109375" style="2" customWidth="1"/>
    <col min="15367" max="15617" width="9.140625" style="2"/>
    <col min="15618" max="15618" width="15.140625" style="2" customWidth="1"/>
    <col min="15619" max="15619" width="9.140625" style="2"/>
    <col min="15620" max="15620" width="11.140625" style="2" customWidth="1"/>
    <col min="15621" max="15621" width="11.7109375" style="2" bestFit="1" customWidth="1"/>
    <col min="15622" max="15622" width="115.7109375" style="2" customWidth="1"/>
    <col min="15623" max="15873" width="9.140625" style="2"/>
    <col min="15874" max="15874" width="15.140625" style="2" customWidth="1"/>
    <col min="15875" max="15875" width="9.140625" style="2"/>
    <col min="15876" max="15876" width="11.140625" style="2" customWidth="1"/>
    <col min="15877" max="15877" width="11.7109375" style="2" bestFit="1" customWidth="1"/>
    <col min="15878" max="15878" width="115.7109375" style="2" customWidth="1"/>
    <col min="15879" max="16129" width="9.140625" style="2"/>
    <col min="16130" max="16130" width="15.140625" style="2" customWidth="1"/>
    <col min="16131" max="16131" width="9.140625" style="2"/>
    <col min="16132" max="16132" width="11.140625" style="2" customWidth="1"/>
    <col min="16133" max="16133" width="11.7109375" style="2" bestFit="1" customWidth="1"/>
    <col min="16134" max="16134" width="115.7109375" style="2" customWidth="1"/>
    <col min="16135" max="16384" width="9.140625" style="2"/>
  </cols>
  <sheetData>
    <row r="1" spans="1:33" s="56" customFormat="1">
      <c r="A1" s="99" t="s">
        <v>192</v>
      </c>
      <c r="B1" s="100"/>
      <c r="C1" s="100"/>
      <c r="D1" s="101"/>
      <c r="E1" s="101"/>
      <c r="F1" s="100"/>
      <c r="G1" s="100"/>
      <c r="H1" s="100"/>
      <c r="I1" s="100"/>
      <c r="J1" s="100"/>
      <c r="K1" s="100"/>
      <c r="L1" s="100"/>
      <c r="M1" s="100"/>
      <c r="N1" s="100"/>
      <c r="O1" s="100"/>
      <c r="P1" s="100"/>
      <c r="Q1" s="100"/>
      <c r="R1" s="100"/>
      <c r="S1" s="100"/>
      <c r="T1" s="100"/>
      <c r="U1" s="100"/>
      <c r="V1" s="100"/>
      <c r="W1" s="100"/>
      <c r="X1" s="100"/>
      <c r="Y1" s="100"/>
      <c r="Z1" s="100"/>
      <c r="AA1" s="100"/>
      <c r="AB1" s="100"/>
      <c r="AC1" s="100"/>
    </row>
    <row r="2" spans="1:33" s="56" customFormat="1">
      <c r="A2" s="99" t="s">
        <v>193</v>
      </c>
      <c r="B2" s="99"/>
      <c r="C2" s="99"/>
      <c r="D2" s="102"/>
      <c r="E2" s="103"/>
      <c r="F2" s="100"/>
      <c r="G2" s="100"/>
      <c r="H2" s="100"/>
      <c r="I2" s="100"/>
      <c r="J2" s="100"/>
      <c r="K2" s="100"/>
      <c r="L2" s="100"/>
      <c r="M2" s="100"/>
      <c r="N2" s="100"/>
      <c r="O2" s="100"/>
      <c r="P2" s="100"/>
      <c r="Q2" s="100"/>
      <c r="R2" s="100"/>
      <c r="S2" s="100"/>
      <c r="T2" s="100"/>
      <c r="U2" s="100"/>
      <c r="V2" s="100"/>
      <c r="W2" s="100"/>
      <c r="X2" s="100"/>
      <c r="Y2" s="100"/>
      <c r="Z2" s="100"/>
      <c r="AA2" s="100"/>
      <c r="AB2" s="100"/>
      <c r="AC2" s="100"/>
    </row>
    <row r="3" spans="1:33" s="56" customFormat="1">
      <c r="A3" s="99" t="s">
        <v>194</v>
      </c>
      <c r="B3" s="100"/>
      <c r="C3" s="100"/>
      <c r="D3" s="101"/>
      <c r="E3" s="101"/>
      <c r="F3" s="100"/>
      <c r="G3" s="100"/>
      <c r="H3" s="100"/>
      <c r="I3" s="100"/>
      <c r="J3" s="100"/>
      <c r="K3" s="100"/>
      <c r="L3" s="100"/>
      <c r="M3" s="100"/>
      <c r="N3" s="100"/>
      <c r="O3" s="100"/>
      <c r="P3" s="100"/>
      <c r="Q3" s="100"/>
      <c r="R3" s="100"/>
      <c r="S3" s="100"/>
      <c r="T3" s="100"/>
      <c r="U3" s="100"/>
      <c r="V3" s="100"/>
      <c r="W3" s="100"/>
      <c r="X3" s="100"/>
      <c r="Y3" s="100"/>
      <c r="Z3" s="100"/>
      <c r="AA3" s="100"/>
      <c r="AB3" s="100"/>
      <c r="AC3" s="100"/>
    </row>
    <row r="4" spans="1:33" s="56" customFormat="1">
      <c r="A4" s="99"/>
      <c r="B4" s="100"/>
      <c r="C4" s="100"/>
      <c r="D4" s="101"/>
      <c r="E4" s="101"/>
      <c r="F4" s="100"/>
      <c r="G4" s="100"/>
      <c r="H4" s="100"/>
      <c r="I4" s="100"/>
      <c r="J4" s="100"/>
      <c r="K4" s="100"/>
      <c r="L4" s="100"/>
      <c r="M4" s="100"/>
      <c r="N4" s="100"/>
      <c r="O4" s="100"/>
      <c r="P4" s="100"/>
      <c r="Q4" s="100"/>
      <c r="R4" s="100"/>
      <c r="S4" s="100"/>
      <c r="T4" s="100"/>
      <c r="U4" s="100"/>
      <c r="V4" s="100"/>
      <c r="W4" s="100"/>
      <c r="X4" s="100"/>
      <c r="Y4" s="100"/>
      <c r="Z4" s="100"/>
      <c r="AA4" s="100"/>
      <c r="AB4" s="100"/>
      <c r="AC4" s="100"/>
    </row>
    <row r="5" spans="1:33" s="56" customFormat="1">
      <c r="A5" s="99"/>
      <c r="B5" s="100"/>
      <c r="C5" s="99" t="s">
        <v>195</v>
      </c>
      <c r="D5" s="101"/>
      <c r="E5" s="101"/>
      <c r="F5" s="100"/>
      <c r="G5" s="100"/>
      <c r="H5" s="100"/>
      <c r="I5" s="100"/>
      <c r="J5" s="100"/>
      <c r="K5" s="100"/>
      <c r="L5" s="100"/>
      <c r="M5" s="100"/>
      <c r="N5" s="100"/>
      <c r="O5" s="100"/>
      <c r="P5" s="100"/>
      <c r="Q5" s="100"/>
      <c r="R5" s="100"/>
      <c r="S5" s="100"/>
      <c r="T5" s="100"/>
      <c r="U5" s="100"/>
      <c r="V5" s="100"/>
      <c r="W5" s="100"/>
      <c r="X5" s="100"/>
      <c r="Y5" s="100"/>
      <c r="Z5" s="100"/>
      <c r="AA5" s="100"/>
      <c r="AB5" s="100"/>
      <c r="AC5" s="100"/>
    </row>
    <row r="6" spans="1:33" s="56" customFormat="1">
      <c r="A6" s="99"/>
      <c r="B6" s="100"/>
      <c r="C6" s="100"/>
      <c r="D6" s="101"/>
      <c r="E6" s="101"/>
      <c r="F6" s="100"/>
      <c r="G6" s="100"/>
      <c r="H6" s="100"/>
      <c r="I6" s="100"/>
      <c r="J6" s="100"/>
      <c r="K6" s="100"/>
      <c r="L6" s="100"/>
      <c r="M6" s="100"/>
      <c r="N6" s="100"/>
      <c r="O6" s="100"/>
      <c r="P6" s="100"/>
      <c r="Q6" s="100"/>
      <c r="R6" s="100"/>
      <c r="S6" s="100"/>
      <c r="T6" s="100"/>
      <c r="U6" s="100"/>
      <c r="V6" s="100"/>
      <c r="W6" s="100"/>
      <c r="X6" s="100"/>
      <c r="Y6" s="100"/>
      <c r="Z6" s="100"/>
      <c r="AA6" s="100"/>
      <c r="AB6" s="100"/>
      <c r="AC6" s="100"/>
    </row>
    <row r="7" spans="1:33">
      <c r="A7" s="56"/>
      <c r="B7" s="56"/>
      <c r="C7" s="56"/>
      <c r="D7" s="84"/>
      <c r="E7" s="84"/>
      <c r="F7" s="56"/>
      <c r="G7" s="56"/>
      <c r="H7" s="56"/>
      <c r="I7" s="56"/>
      <c r="K7" s="56"/>
      <c r="L7" s="56"/>
      <c r="M7" s="56"/>
      <c r="N7" s="56"/>
      <c r="O7" s="56"/>
      <c r="P7" s="56"/>
      <c r="Q7" s="56"/>
      <c r="R7" s="56"/>
      <c r="S7" s="56"/>
      <c r="T7" s="56"/>
      <c r="U7" s="56"/>
      <c r="V7" s="56"/>
      <c r="W7" s="56"/>
      <c r="X7" s="56"/>
      <c r="Y7" s="56"/>
      <c r="Z7" s="56"/>
      <c r="AA7" s="56"/>
      <c r="AB7" s="56"/>
      <c r="AC7" s="56"/>
      <c r="AD7" s="56"/>
      <c r="AE7" s="56"/>
      <c r="AF7" s="56"/>
      <c r="AG7" s="56"/>
    </row>
    <row r="8" spans="1:33" s="108" customFormat="1" ht="49.5">
      <c r="A8" s="104" t="s">
        <v>196</v>
      </c>
      <c r="B8" s="104" t="s">
        <v>197</v>
      </c>
      <c r="C8" s="105" t="s">
        <v>198</v>
      </c>
      <c r="D8" s="105" t="s">
        <v>2</v>
      </c>
      <c r="E8" s="106" t="s">
        <v>199</v>
      </c>
      <c r="F8" s="107" t="s">
        <v>200</v>
      </c>
    </row>
    <row r="9" spans="1:33" s="108" customFormat="1" ht="33">
      <c r="A9" s="109">
        <v>1</v>
      </c>
      <c r="B9" s="87" t="s">
        <v>201</v>
      </c>
      <c r="C9" s="109">
        <v>3219</v>
      </c>
      <c r="D9" s="109" t="s">
        <v>202</v>
      </c>
      <c r="E9" s="110" t="s">
        <v>203</v>
      </c>
      <c r="F9" s="111">
        <v>8189</v>
      </c>
    </row>
    <row r="10" spans="1:33" s="108" customFormat="1" ht="49.5">
      <c r="A10" s="109">
        <v>2</v>
      </c>
      <c r="B10" s="87" t="s">
        <v>204</v>
      </c>
      <c r="C10" s="109">
        <v>3235</v>
      </c>
      <c r="D10" s="109" t="s">
        <v>205</v>
      </c>
      <c r="E10" s="110" t="s">
        <v>206</v>
      </c>
      <c r="F10" s="111">
        <v>8403.7800000000007</v>
      </c>
    </row>
    <row r="11" spans="1:33">
      <c r="A11" s="228" t="s">
        <v>178</v>
      </c>
      <c r="B11" s="229"/>
      <c r="C11" s="97"/>
      <c r="D11" s="97"/>
      <c r="E11" s="28"/>
      <c r="F11" s="112">
        <f>SUM(F9:F10)</f>
        <v>16592.78</v>
      </c>
    </row>
  </sheetData>
  <mergeCells count="1">
    <mergeCell ref="A11:B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797F8-C580-4A9A-8EF0-704A900B96B4}">
  <dimension ref="A1:F138"/>
  <sheetViews>
    <sheetView topLeftCell="A134" workbookViewId="0">
      <selection activeCell="C137" sqref="C137"/>
    </sheetView>
  </sheetViews>
  <sheetFormatPr defaultRowHeight="15"/>
  <cols>
    <col min="1" max="1" width="11.28515625" customWidth="1"/>
    <col min="2" max="2" width="14.28515625" customWidth="1"/>
    <col min="3" max="3" width="69.28515625" customWidth="1"/>
    <col min="4" max="4" width="21.140625" customWidth="1"/>
    <col min="5" max="5" width="17.28515625" customWidth="1"/>
  </cols>
  <sheetData>
    <row r="1" spans="1:5" s="36" customFormat="1" ht="16.5">
      <c r="A1" s="31" t="s">
        <v>10</v>
      </c>
      <c r="B1" s="32"/>
      <c r="C1" s="33"/>
      <c r="D1" s="34"/>
      <c r="E1" s="35"/>
    </row>
    <row r="2" spans="1:5" s="36" customFormat="1" ht="16.5">
      <c r="A2" s="31" t="s">
        <v>12</v>
      </c>
      <c r="B2" s="32"/>
      <c r="C2" s="33"/>
      <c r="D2" s="34"/>
      <c r="E2" s="35"/>
    </row>
    <row r="3" spans="1:5" s="36" customFormat="1" ht="16.5">
      <c r="A3" s="31" t="s">
        <v>13</v>
      </c>
      <c r="B3" s="32"/>
      <c r="C3" s="33"/>
      <c r="D3" s="34"/>
      <c r="E3" s="35"/>
    </row>
    <row r="4" spans="1:5" s="36" customFormat="1" ht="16.5">
      <c r="A4" s="31" t="s">
        <v>14</v>
      </c>
      <c r="B4" s="32"/>
      <c r="C4" s="33"/>
      <c r="D4" s="34"/>
      <c r="E4" s="35"/>
    </row>
    <row r="5" spans="1:5" s="36" customFormat="1" ht="16.5">
      <c r="A5" s="31"/>
      <c r="B5" s="32"/>
      <c r="C5" s="33"/>
      <c r="D5" s="34"/>
      <c r="E5" s="35"/>
    </row>
    <row r="6" spans="1:5" s="36" customFormat="1" ht="16.5" hidden="1">
      <c r="A6" s="31"/>
      <c r="B6" s="32"/>
      <c r="C6" s="33"/>
      <c r="D6" s="34"/>
      <c r="E6" s="35"/>
    </row>
    <row r="7" spans="1:5" s="36" customFormat="1" ht="17.25" thickBot="1">
      <c r="A7" s="31"/>
      <c r="B7" s="32"/>
      <c r="C7" s="37" t="s">
        <v>21</v>
      </c>
      <c r="D7" s="34"/>
      <c r="E7" s="35"/>
    </row>
    <row r="8" spans="1:5" s="36" customFormat="1" ht="40.5" customHeight="1" thickBot="1">
      <c r="A8" s="38" t="s">
        <v>15</v>
      </c>
      <c r="B8" s="39" t="s">
        <v>16</v>
      </c>
      <c r="C8" s="40" t="s">
        <v>17</v>
      </c>
      <c r="D8" s="41" t="s">
        <v>18</v>
      </c>
      <c r="E8" s="42" t="s">
        <v>19</v>
      </c>
    </row>
    <row r="9" spans="1:5" s="36" customFormat="1" ht="67.5" customHeight="1">
      <c r="A9" s="69">
        <v>3187</v>
      </c>
      <c r="B9" s="47">
        <v>44147</v>
      </c>
      <c r="C9" s="69" t="s">
        <v>113</v>
      </c>
      <c r="D9" s="51" t="s">
        <v>11</v>
      </c>
      <c r="E9" s="70">
        <v>102</v>
      </c>
    </row>
    <row r="10" spans="1:5" s="36" customFormat="1" ht="67.5" customHeight="1">
      <c r="A10" s="28">
        <v>3189</v>
      </c>
      <c r="B10" s="47">
        <v>44147</v>
      </c>
      <c r="C10" s="28" t="s">
        <v>122</v>
      </c>
      <c r="D10" s="30" t="s">
        <v>11</v>
      </c>
      <c r="E10" s="29">
        <v>138</v>
      </c>
    </row>
    <row r="11" spans="1:5" s="36" customFormat="1" ht="67.5" customHeight="1">
      <c r="A11" s="28">
        <v>3188</v>
      </c>
      <c r="B11" s="47">
        <v>44147</v>
      </c>
      <c r="C11" s="28" t="s">
        <v>129</v>
      </c>
      <c r="D11" s="30" t="s">
        <v>11</v>
      </c>
      <c r="E11" s="29">
        <v>532</v>
      </c>
    </row>
    <row r="12" spans="1:5" s="36" customFormat="1" ht="67.5" customHeight="1">
      <c r="A12" s="28">
        <v>3194</v>
      </c>
      <c r="B12" s="47">
        <v>44147</v>
      </c>
      <c r="C12" s="28" t="s">
        <v>129</v>
      </c>
      <c r="D12" s="30" t="s">
        <v>11</v>
      </c>
      <c r="E12" s="29">
        <v>725</v>
      </c>
    </row>
    <row r="13" spans="1:5" s="36" customFormat="1" ht="68.25" customHeight="1">
      <c r="A13" s="28">
        <v>3195</v>
      </c>
      <c r="B13" s="47">
        <v>44147</v>
      </c>
      <c r="C13" s="28" t="s">
        <v>131</v>
      </c>
      <c r="D13" s="30" t="s">
        <v>11</v>
      </c>
      <c r="E13" s="29">
        <v>365</v>
      </c>
    </row>
    <row r="14" spans="1:5" s="36" customFormat="1" ht="70.5" customHeight="1">
      <c r="A14" s="28">
        <v>3196</v>
      </c>
      <c r="B14" s="47">
        <v>44147</v>
      </c>
      <c r="C14" s="28" t="s">
        <v>130</v>
      </c>
      <c r="D14" s="30" t="s">
        <v>11</v>
      </c>
      <c r="E14" s="29">
        <v>402</v>
      </c>
    </row>
    <row r="15" spans="1:5" s="36" customFormat="1" ht="69" customHeight="1">
      <c r="A15" s="28">
        <v>3197</v>
      </c>
      <c r="B15" s="47">
        <v>44147</v>
      </c>
      <c r="C15" s="28" t="s">
        <v>132</v>
      </c>
      <c r="D15" s="30" t="s">
        <v>11</v>
      </c>
      <c r="E15" s="29">
        <v>558</v>
      </c>
    </row>
    <row r="16" spans="1:5" s="67" customFormat="1" ht="68.25" customHeight="1">
      <c r="A16" s="28">
        <v>3190</v>
      </c>
      <c r="B16" s="47">
        <v>44147</v>
      </c>
      <c r="C16" s="28" t="s">
        <v>114</v>
      </c>
      <c r="D16" s="30" t="s">
        <v>11</v>
      </c>
      <c r="E16" s="29">
        <v>69</v>
      </c>
    </row>
    <row r="17" spans="1:5" s="36" customFormat="1" ht="73.5" customHeight="1">
      <c r="A17" s="28">
        <v>3191</v>
      </c>
      <c r="B17" s="47">
        <v>44147</v>
      </c>
      <c r="C17" s="28" t="s">
        <v>115</v>
      </c>
      <c r="D17" s="30" t="s">
        <v>11</v>
      </c>
      <c r="E17" s="29">
        <v>76</v>
      </c>
    </row>
    <row r="18" spans="1:5" s="36" customFormat="1" ht="82.5" customHeight="1">
      <c r="A18" s="28">
        <v>3199</v>
      </c>
      <c r="B18" s="47">
        <v>44147</v>
      </c>
      <c r="C18" s="28" t="s">
        <v>119</v>
      </c>
      <c r="D18" s="30" t="s">
        <v>20</v>
      </c>
      <c r="E18" s="29">
        <v>152</v>
      </c>
    </row>
    <row r="19" spans="1:5" s="36" customFormat="1" ht="89.25" customHeight="1">
      <c r="A19" s="28">
        <v>3200</v>
      </c>
      <c r="B19" s="47">
        <v>44147</v>
      </c>
      <c r="C19" s="28" t="s">
        <v>120</v>
      </c>
      <c r="D19" s="30" t="s">
        <v>9</v>
      </c>
      <c r="E19" s="29">
        <v>76</v>
      </c>
    </row>
    <row r="20" spans="1:5" s="36" customFormat="1" ht="69.75" customHeight="1">
      <c r="A20" s="28">
        <v>3201</v>
      </c>
      <c r="B20" s="47">
        <v>44147</v>
      </c>
      <c r="C20" s="28" t="s">
        <v>121</v>
      </c>
      <c r="D20" s="30" t="s">
        <v>20</v>
      </c>
      <c r="E20" s="29">
        <v>91</v>
      </c>
    </row>
    <row r="21" spans="1:5" s="36" customFormat="1" ht="81.75" customHeight="1">
      <c r="A21" s="28">
        <v>3202</v>
      </c>
      <c r="B21" s="47">
        <v>44147</v>
      </c>
      <c r="C21" s="28" t="s">
        <v>123</v>
      </c>
      <c r="D21" s="30" t="s">
        <v>9</v>
      </c>
      <c r="E21" s="29">
        <v>59</v>
      </c>
    </row>
    <row r="22" spans="1:5" s="36" customFormat="1" ht="82.5" customHeight="1">
      <c r="A22" s="28">
        <v>3208</v>
      </c>
      <c r="B22" s="47">
        <v>44147</v>
      </c>
      <c r="C22" s="28" t="s">
        <v>124</v>
      </c>
      <c r="D22" s="30" t="s">
        <v>20</v>
      </c>
      <c r="E22" s="29">
        <v>106.94</v>
      </c>
    </row>
    <row r="23" spans="1:5" s="36" customFormat="1" ht="72" customHeight="1">
      <c r="A23" s="28">
        <v>3192</v>
      </c>
      <c r="B23" s="47">
        <v>44147</v>
      </c>
      <c r="C23" s="28" t="s">
        <v>116</v>
      </c>
      <c r="D23" s="30" t="s">
        <v>11</v>
      </c>
      <c r="E23" s="29">
        <v>106</v>
      </c>
    </row>
    <row r="24" spans="1:5" s="36" customFormat="1" ht="67.5" customHeight="1">
      <c r="A24" s="28">
        <v>3193</v>
      </c>
      <c r="B24" s="47">
        <v>44147</v>
      </c>
      <c r="C24" s="28" t="s">
        <v>117</v>
      </c>
      <c r="D24" s="30" t="s">
        <v>11</v>
      </c>
      <c r="E24" s="29">
        <v>40</v>
      </c>
    </row>
    <row r="25" spans="1:5" s="36" customFormat="1" ht="68.25" customHeight="1">
      <c r="A25" s="28">
        <v>3198</v>
      </c>
      <c r="B25" s="47">
        <v>44147</v>
      </c>
      <c r="C25" s="28" t="s">
        <v>133</v>
      </c>
      <c r="D25" s="30" t="s">
        <v>11</v>
      </c>
      <c r="E25" s="29">
        <v>207</v>
      </c>
    </row>
    <row r="26" spans="1:5" s="36" customFormat="1" ht="90" customHeight="1" thickBot="1">
      <c r="A26" s="28">
        <v>3204</v>
      </c>
      <c r="B26" s="47">
        <v>44147</v>
      </c>
      <c r="C26" s="28" t="s">
        <v>118</v>
      </c>
      <c r="D26" s="30" t="s">
        <v>20</v>
      </c>
      <c r="E26" s="29">
        <v>794</v>
      </c>
    </row>
    <row r="27" spans="1:5" s="36" customFormat="1" ht="86.25" customHeight="1">
      <c r="A27" s="28">
        <v>3205</v>
      </c>
      <c r="B27" s="47">
        <v>44147</v>
      </c>
      <c r="C27" s="28" t="s">
        <v>134</v>
      </c>
      <c r="D27" s="30" t="s">
        <v>9</v>
      </c>
      <c r="E27" s="29">
        <v>399</v>
      </c>
    </row>
    <row r="28" spans="1:5" s="36" customFormat="1" ht="65.25" customHeight="1">
      <c r="A28" s="28">
        <v>3206</v>
      </c>
      <c r="B28" s="47">
        <v>44147</v>
      </c>
      <c r="C28" s="28" t="s">
        <v>135</v>
      </c>
      <c r="D28" s="30" t="s">
        <v>20</v>
      </c>
      <c r="E28" s="29">
        <v>477</v>
      </c>
    </row>
    <row r="29" spans="1:5" s="36" customFormat="1" ht="84" customHeight="1">
      <c r="A29" s="28">
        <v>3207</v>
      </c>
      <c r="B29" s="47">
        <v>44147</v>
      </c>
      <c r="C29" s="28" t="s">
        <v>136</v>
      </c>
      <c r="D29" s="30" t="s">
        <v>9</v>
      </c>
      <c r="E29" s="29">
        <v>311</v>
      </c>
    </row>
    <row r="30" spans="1:5" s="36" customFormat="1" ht="83.25" customHeight="1">
      <c r="A30" s="28">
        <v>3203</v>
      </c>
      <c r="B30" s="47">
        <v>44147</v>
      </c>
      <c r="C30" s="28" t="s">
        <v>125</v>
      </c>
      <c r="D30" s="30" t="s">
        <v>20</v>
      </c>
      <c r="E30" s="29">
        <v>21.06</v>
      </c>
    </row>
    <row r="31" spans="1:5" s="36" customFormat="1" ht="40.5" customHeight="1">
      <c r="A31" s="71">
        <v>3239</v>
      </c>
      <c r="B31" s="72">
        <v>44147</v>
      </c>
      <c r="C31" s="73" t="s">
        <v>127</v>
      </c>
      <c r="D31" s="74" t="s">
        <v>126</v>
      </c>
      <c r="E31" s="75">
        <v>148590.45000000001</v>
      </c>
    </row>
    <row r="32" spans="1:5" s="36" customFormat="1" ht="40.5" customHeight="1">
      <c r="A32" s="28">
        <v>3239</v>
      </c>
      <c r="B32" s="76">
        <v>44147</v>
      </c>
      <c r="C32" s="28" t="s">
        <v>128</v>
      </c>
      <c r="D32" s="30" t="s">
        <v>126</v>
      </c>
      <c r="E32" s="29">
        <v>72396.44</v>
      </c>
    </row>
    <row r="33" spans="1:6" s="36" customFormat="1" ht="40.5" customHeight="1">
      <c r="A33" s="28">
        <v>3240</v>
      </c>
      <c r="B33" s="72">
        <v>44147</v>
      </c>
      <c r="C33" s="73" t="s">
        <v>127</v>
      </c>
      <c r="D33" s="74" t="s">
        <v>126</v>
      </c>
      <c r="E33" s="29">
        <v>779164.16000000003</v>
      </c>
    </row>
    <row r="34" spans="1:6" s="36" customFormat="1" ht="40.5" customHeight="1">
      <c r="A34" s="77">
        <v>3240</v>
      </c>
      <c r="B34" s="78">
        <v>44147</v>
      </c>
      <c r="C34" s="77" t="s">
        <v>128</v>
      </c>
      <c r="D34" s="19" t="s">
        <v>126</v>
      </c>
      <c r="E34" s="75">
        <v>379625.4</v>
      </c>
    </row>
    <row r="35" spans="1:6" s="36" customFormat="1" ht="82.5">
      <c r="A35" s="86">
        <v>3223</v>
      </c>
      <c r="B35" s="87">
        <v>44145</v>
      </c>
      <c r="C35" s="88" t="s">
        <v>164</v>
      </c>
      <c r="D35" s="89" t="s">
        <v>165</v>
      </c>
      <c r="E35" s="90">
        <v>146717.75</v>
      </c>
      <c r="F35" s="44"/>
    </row>
    <row r="36" spans="1:6" s="45" customFormat="1" ht="82.5">
      <c r="A36" s="86">
        <v>3224</v>
      </c>
      <c r="B36" s="87">
        <v>44145</v>
      </c>
      <c r="C36" s="88" t="s">
        <v>166</v>
      </c>
      <c r="D36" s="89" t="s">
        <v>165</v>
      </c>
      <c r="E36" s="90">
        <v>769344.25</v>
      </c>
      <c r="F36" s="44"/>
    </row>
    <row r="37" spans="1:6" s="45" customFormat="1" ht="82.5">
      <c r="A37" s="86">
        <v>3338</v>
      </c>
      <c r="B37" s="87">
        <v>44153</v>
      </c>
      <c r="C37" s="88" t="s">
        <v>167</v>
      </c>
      <c r="D37" s="89" t="s">
        <v>168</v>
      </c>
      <c r="E37" s="90">
        <v>190</v>
      </c>
      <c r="F37" s="44"/>
    </row>
    <row r="38" spans="1:6" s="45" customFormat="1" ht="82.5">
      <c r="A38" s="91">
        <v>3339</v>
      </c>
      <c r="B38" s="87">
        <v>44153</v>
      </c>
      <c r="C38" s="92" t="s">
        <v>169</v>
      </c>
      <c r="D38" s="89" t="s">
        <v>168</v>
      </c>
      <c r="E38" s="93">
        <v>75</v>
      </c>
      <c r="F38" s="44"/>
    </row>
    <row r="39" spans="1:6" s="45" customFormat="1" ht="82.5">
      <c r="A39" s="91">
        <v>3340</v>
      </c>
      <c r="B39" s="87">
        <v>44153</v>
      </c>
      <c r="C39" s="92" t="s">
        <v>170</v>
      </c>
      <c r="D39" s="91" t="s">
        <v>91</v>
      </c>
      <c r="E39" s="93">
        <v>49</v>
      </c>
      <c r="F39" s="44"/>
    </row>
    <row r="40" spans="1:6" s="45" customFormat="1" ht="82.5">
      <c r="A40" s="91">
        <v>3341</v>
      </c>
      <c r="B40" s="87">
        <v>44153</v>
      </c>
      <c r="C40" s="92" t="s">
        <v>171</v>
      </c>
      <c r="D40" s="89" t="s">
        <v>168</v>
      </c>
      <c r="E40" s="93">
        <v>17.34</v>
      </c>
      <c r="F40" s="44"/>
    </row>
    <row r="41" spans="1:6" s="45" customFormat="1" ht="82.5">
      <c r="A41" s="91">
        <v>3342</v>
      </c>
      <c r="B41" s="87">
        <v>44153</v>
      </c>
      <c r="C41" s="92" t="s">
        <v>172</v>
      </c>
      <c r="D41" s="89" t="s">
        <v>168</v>
      </c>
      <c r="E41" s="93">
        <v>994</v>
      </c>
      <c r="F41" s="44"/>
    </row>
    <row r="42" spans="1:6" s="45" customFormat="1" ht="82.5">
      <c r="A42" s="91">
        <v>3343</v>
      </c>
      <c r="B42" s="87">
        <v>44153</v>
      </c>
      <c r="C42" s="92" t="s">
        <v>173</v>
      </c>
      <c r="D42" s="89" t="s">
        <v>168</v>
      </c>
      <c r="E42" s="93">
        <v>398</v>
      </c>
      <c r="F42" s="44"/>
    </row>
    <row r="43" spans="1:6" s="45" customFormat="1" ht="82.5">
      <c r="A43" s="91">
        <v>3344</v>
      </c>
      <c r="B43" s="87">
        <v>44153</v>
      </c>
      <c r="C43" s="92" t="s">
        <v>174</v>
      </c>
      <c r="D43" s="91" t="s">
        <v>91</v>
      </c>
      <c r="E43" s="93">
        <v>258</v>
      </c>
      <c r="F43" s="44"/>
    </row>
    <row r="44" spans="1:6" s="45" customFormat="1" ht="82.5">
      <c r="A44" s="91">
        <v>3345</v>
      </c>
      <c r="B44" s="87">
        <v>44153</v>
      </c>
      <c r="C44" s="92" t="s">
        <v>175</v>
      </c>
      <c r="D44" s="94" t="s">
        <v>168</v>
      </c>
      <c r="E44" s="93">
        <v>89.66</v>
      </c>
      <c r="F44" s="44"/>
    </row>
    <row r="45" spans="1:6" s="45" customFormat="1" ht="82.5">
      <c r="A45" s="91">
        <v>3346</v>
      </c>
      <c r="B45" s="87">
        <v>44153</v>
      </c>
      <c r="C45" s="92" t="s">
        <v>176</v>
      </c>
      <c r="D45" s="95" t="s">
        <v>11</v>
      </c>
      <c r="E45" s="93">
        <v>371</v>
      </c>
      <c r="F45" s="44"/>
    </row>
    <row r="46" spans="1:6" s="45" customFormat="1" ht="82.5">
      <c r="A46" s="91">
        <v>3347</v>
      </c>
      <c r="B46" s="87">
        <v>44153</v>
      </c>
      <c r="C46" s="92" t="s">
        <v>176</v>
      </c>
      <c r="D46" s="95" t="s">
        <v>11</v>
      </c>
      <c r="E46" s="93">
        <v>73</v>
      </c>
      <c r="F46" s="44"/>
    </row>
    <row r="47" spans="1:6" s="45" customFormat="1" ht="66">
      <c r="A47" s="91">
        <v>3348</v>
      </c>
      <c r="B47" s="87">
        <v>44153</v>
      </c>
      <c r="C47" s="92" t="s">
        <v>177</v>
      </c>
      <c r="D47" s="95" t="s">
        <v>11</v>
      </c>
      <c r="E47" s="93">
        <v>1945</v>
      </c>
      <c r="F47" s="44"/>
    </row>
    <row r="48" spans="1:6" s="45" customFormat="1" ht="66">
      <c r="A48" s="91">
        <v>3349</v>
      </c>
      <c r="B48" s="87">
        <v>44153</v>
      </c>
      <c r="C48" s="92" t="s">
        <v>177</v>
      </c>
      <c r="D48" s="95" t="s">
        <v>11</v>
      </c>
      <c r="E48" s="93">
        <v>381</v>
      </c>
      <c r="F48" s="44"/>
    </row>
    <row r="49" spans="1:6" s="45" customFormat="1" ht="99">
      <c r="A49" s="86">
        <v>3359</v>
      </c>
      <c r="B49" s="87" t="s">
        <v>179</v>
      </c>
      <c r="C49" s="88" t="s">
        <v>180</v>
      </c>
      <c r="D49" s="96" t="s">
        <v>181</v>
      </c>
      <c r="E49" s="90">
        <v>99</v>
      </c>
      <c r="F49" s="44"/>
    </row>
    <row r="50" spans="1:6" s="45" customFormat="1" ht="99">
      <c r="A50" s="97">
        <v>3360</v>
      </c>
      <c r="B50" s="87" t="s">
        <v>179</v>
      </c>
      <c r="C50" s="88" t="s">
        <v>180</v>
      </c>
      <c r="D50" s="96" t="s">
        <v>181</v>
      </c>
      <c r="E50" s="98">
        <v>75</v>
      </c>
      <c r="F50" s="44"/>
    </row>
    <row r="51" spans="1:6" s="45" customFormat="1" ht="99">
      <c r="A51" s="97">
        <v>3361</v>
      </c>
      <c r="B51" s="87" t="s">
        <v>179</v>
      </c>
      <c r="C51" s="88" t="s">
        <v>180</v>
      </c>
      <c r="D51" s="96" t="s">
        <v>181</v>
      </c>
      <c r="E51" s="98">
        <v>99</v>
      </c>
      <c r="F51" s="44"/>
    </row>
    <row r="52" spans="1:6" s="45" customFormat="1" ht="99">
      <c r="A52" s="97">
        <v>3362</v>
      </c>
      <c r="B52" s="87" t="s">
        <v>179</v>
      </c>
      <c r="C52" s="88" t="s">
        <v>180</v>
      </c>
      <c r="D52" s="96" t="s">
        <v>181</v>
      </c>
      <c r="E52" s="98">
        <v>517</v>
      </c>
      <c r="F52" s="44"/>
    </row>
    <row r="53" spans="1:6" s="45" customFormat="1" ht="99">
      <c r="A53" s="97">
        <v>3363</v>
      </c>
      <c r="B53" s="87" t="s">
        <v>179</v>
      </c>
      <c r="C53" s="88" t="s">
        <v>180</v>
      </c>
      <c r="D53" s="96" t="s">
        <v>181</v>
      </c>
      <c r="E53" s="98">
        <v>392</v>
      </c>
      <c r="F53" s="44"/>
    </row>
    <row r="54" spans="1:6" s="45" customFormat="1" ht="99">
      <c r="A54" s="97">
        <v>3364</v>
      </c>
      <c r="B54" s="87" t="s">
        <v>179</v>
      </c>
      <c r="C54" s="88" t="s">
        <v>180</v>
      </c>
      <c r="D54" s="96" t="s">
        <v>181</v>
      </c>
      <c r="E54" s="98">
        <v>517</v>
      </c>
      <c r="F54" s="44"/>
    </row>
    <row r="55" spans="1:6" s="45" customFormat="1" ht="115.5">
      <c r="A55" s="97">
        <v>3365</v>
      </c>
      <c r="B55" s="87" t="s">
        <v>179</v>
      </c>
      <c r="C55" s="96" t="s">
        <v>182</v>
      </c>
      <c r="D55" s="28" t="s">
        <v>20</v>
      </c>
      <c r="E55" s="98">
        <v>32</v>
      </c>
      <c r="F55" s="44"/>
    </row>
    <row r="56" spans="1:6" s="45" customFormat="1" ht="115.5">
      <c r="A56" s="97">
        <v>3366</v>
      </c>
      <c r="B56" s="87" t="s">
        <v>179</v>
      </c>
      <c r="C56" s="96" t="s">
        <v>183</v>
      </c>
      <c r="D56" s="28" t="s">
        <v>91</v>
      </c>
      <c r="E56" s="98">
        <v>84</v>
      </c>
      <c r="F56" s="44"/>
    </row>
    <row r="57" spans="1:6" s="45" customFormat="1" ht="115.5">
      <c r="A57" s="97">
        <v>3367</v>
      </c>
      <c r="B57" s="87" t="s">
        <v>179</v>
      </c>
      <c r="C57" s="96" t="s">
        <v>184</v>
      </c>
      <c r="D57" s="28" t="s">
        <v>20</v>
      </c>
      <c r="E57" s="98">
        <v>47</v>
      </c>
      <c r="F57" s="44"/>
    </row>
    <row r="58" spans="1:6" s="45" customFormat="1" ht="115.5">
      <c r="A58" s="97">
        <v>3368</v>
      </c>
      <c r="B58" s="87" t="s">
        <v>179</v>
      </c>
      <c r="C58" s="96" t="s">
        <v>185</v>
      </c>
      <c r="D58" s="28" t="s">
        <v>91</v>
      </c>
      <c r="E58" s="98">
        <v>30</v>
      </c>
      <c r="F58" s="44"/>
    </row>
    <row r="59" spans="1:6" s="45" customFormat="1" ht="115.5">
      <c r="A59" s="97">
        <v>3369</v>
      </c>
      <c r="B59" s="87" t="s">
        <v>179</v>
      </c>
      <c r="C59" s="96" t="s">
        <v>186</v>
      </c>
      <c r="D59" s="28" t="s">
        <v>20</v>
      </c>
      <c r="E59" s="98">
        <v>9.84</v>
      </c>
      <c r="F59" s="44"/>
    </row>
    <row r="60" spans="1:6" s="45" customFormat="1" ht="115.5">
      <c r="A60" s="97">
        <v>3370</v>
      </c>
      <c r="B60" s="87" t="s">
        <v>179</v>
      </c>
      <c r="C60" s="96" t="s">
        <v>187</v>
      </c>
      <c r="D60" s="28" t="s">
        <v>20</v>
      </c>
      <c r="E60" s="98">
        <v>168</v>
      </c>
      <c r="F60" s="44"/>
    </row>
    <row r="61" spans="1:6" s="45" customFormat="1" ht="115.5">
      <c r="A61" s="97">
        <v>3371</v>
      </c>
      <c r="B61" s="87" t="s">
        <v>179</v>
      </c>
      <c r="C61" s="96" t="s">
        <v>188</v>
      </c>
      <c r="D61" s="28" t="s">
        <v>91</v>
      </c>
      <c r="E61" s="98">
        <v>442</v>
      </c>
      <c r="F61" s="44"/>
    </row>
    <row r="62" spans="1:6" s="45" customFormat="1" ht="115.5">
      <c r="A62" s="97">
        <v>3372</v>
      </c>
      <c r="B62" s="87" t="s">
        <v>179</v>
      </c>
      <c r="C62" s="96" t="s">
        <v>189</v>
      </c>
      <c r="D62" s="28" t="s">
        <v>20</v>
      </c>
      <c r="E62" s="98">
        <v>244</v>
      </c>
      <c r="F62" s="44"/>
    </row>
    <row r="63" spans="1:6" s="45" customFormat="1" ht="115.5">
      <c r="A63" s="97">
        <v>3373</v>
      </c>
      <c r="B63" s="87" t="s">
        <v>179</v>
      </c>
      <c r="C63" s="96" t="s">
        <v>190</v>
      </c>
      <c r="D63" s="28" t="s">
        <v>91</v>
      </c>
      <c r="E63" s="98">
        <v>160</v>
      </c>
      <c r="F63" s="44"/>
    </row>
    <row r="64" spans="1:6" s="45" customFormat="1" ht="115.5">
      <c r="A64" s="97">
        <v>3374</v>
      </c>
      <c r="B64" s="87" t="s">
        <v>179</v>
      </c>
      <c r="C64" s="96" t="s">
        <v>191</v>
      </c>
      <c r="D64" s="28" t="s">
        <v>20</v>
      </c>
      <c r="E64" s="98">
        <v>55.16</v>
      </c>
      <c r="F64" s="44"/>
    </row>
    <row r="65" spans="1:6" s="45" customFormat="1" ht="99">
      <c r="A65" s="86">
        <v>3265</v>
      </c>
      <c r="B65" s="130">
        <v>44153</v>
      </c>
      <c r="C65" s="89" t="s">
        <v>261</v>
      </c>
      <c r="D65" s="28" t="s">
        <v>20</v>
      </c>
      <c r="E65" s="133">
        <v>255</v>
      </c>
      <c r="F65" s="44"/>
    </row>
    <row r="66" spans="1:6" s="45" customFormat="1" ht="82.5">
      <c r="A66" s="86">
        <v>3266</v>
      </c>
      <c r="B66" s="130">
        <v>44153</v>
      </c>
      <c r="C66" s="89" t="s">
        <v>260</v>
      </c>
      <c r="D66" s="86" t="s">
        <v>91</v>
      </c>
      <c r="E66" s="133">
        <v>73</v>
      </c>
      <c r="F66" s="44"/>
    </row>
    <row r="67" spans="1:6" s="45" customFormat="1" ht="99">
      <c r="A67" s="86">
        <v>3267</v>
      </c>
      <c r="B67" s="130">
        <v>44153</v>
      </c>
      <c r="C67" s="89" t="s">
        <v>259</v>
      </c>
      <c r="D67" s="28" t="s">
        <v>20</v>
      </c>
      <c r="E67" s="133">
        <v>131</v>
      </c>
      <c r="F67" s="44"/>
    </row>
    <row r="68" spans="1:6" s="45" customFormat="1" ht="99">
      <c r="A68" s="86">
        <v>3268</v>
      </c>
      <c r="B68" s="130">
        <v>44153</v>
      </c>
      <c r="C68" s="89" t="s">
        <v>258</v>
      </c>
      <c r="D68" s="86" t="s">
        <v>91</v>
      </c>
      <c r="E68" s="133">
        <v>85</v>
      </c>
      <c r="F68" s="44"/>
    </row>
    <row r="69" spans="1:6" s="46" customFormat="1" ht="98.25" customHeight="1">
      <c r="A69" s="86">
        <v>3269</v>
      </c>
      <c r="B69" s="130">
        <v>44153</v>
      </c>
      <c r="C69" s="89" t="s">
        <v>257</v>
      </c>
      <c r="D69" s="28" t="s">
        <v>20</v>
      </c>
      <c r="E69" s="133">
        <v>27.83</v>
      </c>
      <c r="F69" s="44"/>
    </row>
    <row r="70" spans="1:6" s="46" customFormat="1" ht="82.5">
      <c r="A70" s="97">
        <v>3275</v>
      </c>
      <c r="B70" s="131">
        <v>44153</v>
      </c>
      <c r="C70" s="28" t="s">
        <v>256</v>
      </c>
      <c r="D70" s="134" t="s">
        <v>181</v>
      </c>
      <c r="E70" s="98">
        <v>170</v>
      </c>
    </row>
    <row r="71" spans="1:6" ht="66">
      <c r="A71" s="97">
        <v>3276</v>
      </c>
      <c r="B71" s="131">
        <v>44153</v>
      </c>
      <c r="C71" s="28" t="s">
        <v>255</v>
      </c>
      <c r="D71" s="134" t="s">
        <v>181</v>
      </c>
      <c r="E71" s="98">
        <v>200</v>
      </c>
    </row>
    <row r="72" spans="1:6" ht="66">
      <c r="A72" s="97">
        <v>3277</v>
      </c>
      <c r="B72" s="131">
        <v>44153</v>
      </c>
      <c r="C72" s="28" t="s">
        <v>254</v>
      </c>
      <c r="D72" s="134" t="s">
        <v>181</v>
      </c>
      <c r="E72" s="98">
        <v>200</v>
      </c>
    </row>
    <row r="73" spans="1:6" ht="66">
      <c r="A73" s="97">
        <v>3278</v>
      </c>
      <c r="B73" s="131">
        <v>44153</v>
      </c>
      <c r="C73" s="28" t="s">
        <v>253</v>
      </c>
      <c r="D73" s="134" t="s">
        <v>181</v>
      </c>
      <c r="E73" s="98">
        <v>200</v>
      </c>
    </row>
    <row r="74" spans="1:6" ht="99">
      <c r="A74" s="97">
        <v>3270</v>
      </c>
      <c r="B74" s="131">
        <v>44153</v>
      </c>
      <c r="C74" s="28" t="s">
        <v>252</v>
      </c>
      <c r="D74" s="28" t="s">
        <v>244</v>
      </c>
      <c r="E74" s="98">
        <v>1338</v>
      </c>
    </row>
    <row r="75" spans="1:6" ht="82.5">
      <c r="A75" s="97">
        <v>3271</v>
      </c>
      <c r="B75" s="131">
        <v>44153</v>
      </c>
      <c r="C75" s="28" t="s">
        <v>251</v>
      </c>
      <c r="D75" s="97" t="s">
        <v>9</v>
      </c>
      <c r="E75" s="98">
        <v>381</v>
      </c>
    </row>
    <row r="76" spans="1:6" ht="82.5">
      <c r="A76" s="97">
        <v>3272</v>
      </c>
      <c r="B76" s="131">
        <v>44153</v>
      </c>
      <c r="C76" s="28" t="s">
        <v>250</v>
      </c>
      <c r="D76" s="28" t="s">
        <v>244</v>
      </c>
      <c r="E76" s="98">
        <v>690</v>
      </c>
    </row>
    <row r="77" spans="1:6" ht="82.5">
      <c r="A77" s="97">
        <v>3273</v>
      </c>
      <c r="B77" s="131">
        <v>44153</v>
      </c>
      <c r="C77" s="28" t="s">
        <v>249</v>
      </c>
      <c r="D77" s="97" t="s">
        <v>9</v>
      </c>
      <c r="E77" s="98">
        <v>447</v>
      </c>
    </row>
    <row r="78" spans="1:6" ht="99">
      <c r="A78" s="97">
        <v>3274</v>
      </c>
      <c r="B78" s="131">
        <v>44153</v>
      </c>
      <c r="C78" s="28" t="s">
        <v>248</v>
      </c>
      <c r="D78" s="28" t="s">
        <v>243</v>
      </c>
      <c r="E78" s="98">
        <v>156.16999999999999</v>
      </c>
    </row>
    <row r="79" spans="1:6" ht="82.5">
      <c r="A79" s="97">
        <v>3279</v>
      </c>
      <c r="B79" s="131">
        <v>44153</v>
      </c>
      <c r="C79" s="28" t="s">
        <v>247</v>
      </c>
      <c r="D79" s="134" t="s">
        <v>181</v>
      </c>
      <c r="E79" s="98">
        <v>892</v>
      </c>
    </row>
    <row r="80" spans="1:6" ht="66">
      <c r="A80" s="97">
        <v>3280</v>
      </c>
      <c r="B80" s="131">
        <v>44153</v>
      </c>
      <c r="C80" s="28" t="s">
        <v>246</v>
      </c>
      <c r="D80" s="134" t="s">
        <v>181</v>
      </c>
      <c r="E80" s="98">
        <v>1044</v>
      </c>
    </row>
    <row r="81" spans="1:5" ht="66">
      <c r="A81" s="97">
        <v>3281</v>
      </c>
      <c r="B81" s="131">
        <v>44153</v>
      </c>
      <c r="C81" s="28" t="s">
        <v>246</v>
      </c>
      <c r="D81" s="134" t="s">
        <v>181</v>
      </c>
      <c r="E81" s="98">
        <v>1044</v>
      </c>
    </row>
    <row r="82" spans="1:5" ht="66">
      <c r="A82" s="97">
        <v>3282</v>
      </c>
      <c r="B82" s="131">
        <v>44153</v>
      </c>
      <c r="C82" s="28" t="s">
        <v>245</v>
      </c>
      <c r="D82" s="134" t="s">
        <v>181</v>
      </c>
      <c r="E82" s="98">
        <v>1044</v>
      </c>
    </row>
    <row r="83" spans="1:5" ht="49.5">
      <c r="A83" s="97">
        <v>3320</v>
      </c>
      <c r="B83" s="131">
        <v>44153</v>
      </c>
      <c r="C83" s="28" t="s">
        <v>262</v>
      </c>
      <c r="D83" s="28" t="s">
        <v>181</v>
      </c>
      <c r="E83" s="98">
        <v>538</v>
      </c>
    </row>
    <row r="84" spans="1:5" ht="49.5">
      <c r="A84" s="97">
        <v>3321</v>
      </c>
      <c r="B84" s="131">
        <v>44153</v>
      </c>
      <c r="C84" s="28" t="s">
        <v>263</v>
      </c>
      <c r="D84" s="28" t="s">
        <v>181</v>
      </c>
      <c r="E84" s="98">
        <v>2822</v>
      </c>
    </row>
    <row r="85" spans="1:5" ht="49.5">
      <c r="A85" s="97">
        <v>3322</v>
      </c>
      <c r="B85" s="131">
        <v>44153</v>
      </c>
      <c r="C85" s="28" t="s">
        <v>264</v>
      </c>
      <c r="D85" s="28" t="s">
        <v>181</v>
      </c>
      <c r="E85" s="98">
        <v>1594</v>
      </c>
    </row>
    <row r="86" spans="1:5" ht="49.5">
      <c r="A86" s="97">
        <v>3323</v>
      </c>
      <c r="B86" s="131">
        <v>44153</v>
      </c>
      <c r="C86" s="28" t="s">
        <v>265</v>
      </c>
      <c r="D86" s="28" t="s">
        <v>181</v>
      </c>
      <c r="E86" s="98">
        <v>304</v>
      </c>
    </row>
    <row r="87" spans="1:5" ht="49.5">
      <c r="A87" s="97">
        <v>3324</v>
      </c>
      <c r="B87" s="131">
        <v>44153</v>
      </c>
      <c r="C87" s="28" t="s">
        <v>265</v>
      </c>
      <c r="D87" s="28" t="s">
        <v>181</v>
      </c>
      <c r="E87" s="98">
        <v>352</v>
      </c>
    </row>
    <row r="88" spans="1:5" ht="49.5">
      <c r="A88" s="97">
        <v>3325</v>
      </c>
      <c r="B88" s="131">
        <v>44153</v>
      </c>
      <c r="C88" s="28" t="s">
        <v>266</v>
      </c>
      <c r="D88" s="28" t="s">
        <v>181</v>
      </c>
      <c r="E88" s="98">
        <v>1847</v>
      </c>
    </row>
    <row r="89" spans="1:5" ht="49.5">
      <c r="A89" s="97">
        <v>3326</v>
      </c>
      <c r="B89" s="131">
        <v>44153</v>
      </c>
      <c r="C89" s="28" t="s">
        <v>265</v>
      </c>
      <c r="D89" s="28" t="s">
        <v>181</v>
      </c>
      <c r="E89" s="98">
        <v>230</v>
      </c>
    </row>
    <row r="90" spans="1:5" ht="49.5">
      <c r="A90" s="97">
        <v>3327</v>
      </c>
      <c r="B90" s="131">
        <v>44153</v>
      </c>
      <c r="C90" s="28" t="s">
        <v>264</v>
      </c>
      <c r="D90" s="28" t="s">
        <v>181</v>
      </c>
      <c r="E90" s="98">
        <v>1207</v>
      </c>
    </row>
    <row r="91" spans="1:5" ht="49.5">
      <c r="A91" s="97">
        <v>3328</v>
      </c>
      <c r="B91" s="131">
        <v>44153</v>
      </c>
      <c r="C91" s="28" t="s">
        <v>267</v>
      </c>
      <c r="D91" s="28" t="s">
        <v>20</v>
      </c>
      <c r="E91" s="98">
        <v>360</v>
      </c>
    </row>
    <row r="92" spans="1:5" ht="49.5">
      <c r="A92" s="97">
        <v>3329</v>
      </c>
      <c r="B92" s="131">
        <v>44153</v>
      </c>
      <c r="C92" s="28" t="s">
        <v>268</v>
      </c>
      <c r="D92" s="28" t="s">
        <v>9</v>
      </c>
      <c r="E92" s="98">
        <v>250</v>
      </c>
    </row>
    <row r="93" spans="1:5" ht="49.5">
      <c r="A93" s="97">
        <v>3330</v>
      </c>
      <c r="B93" s="131">
        <v>44153</v>
      </c>
      <c r="C93" s="28" t="s">
        <v>269</v>
      </c>
      <c r="D93" s="28" t="s">
        <v>20</v>
      </c>
      <c r="E93" s="98">
        <v>243</v>
      </c>
    </row>
    <row r="94" spans="1:5" ht="49.5">
      <c r="A94" s="97">
        <v>3331</v>
      </c>
      <c r="B94" s="131">
        <v>44153</v>
      </c>
      <c r="C94" s="28" t="s">
        <v>270</v>
      </c>
      <c r="D94" s="28" t="s">
        <v>9</v>
      </c>
      <c r="E94" s="98">
        <v>159</v>
      </c>
    </row>
    <row r="95" spans="1:5" ht="49.5">
      <c r="A95" s="97">
        <v>3332</v>
      </c>
      <c r="B95" s="131">
        <v>44153</v>
      </c>
      <c r="C95" s="28" t="s">
        <v>271</v>
      </c>
      <c r="D95" s="28" t="s">
        <v>20</v>
      </c>
      <c r="E95" s="98">
        <v>54.35</v>
      </c>
    </row>
    <row r="96" spans="1:5" ht="49.5">
      <c r="A96" s="97">
        <v>3333</v>
      </c>
      <c r="B96" s="131">
        <v>44153</v>
      </c>
      <c r="C96" s="28" t="s">
        <v>272</v>
      </c>
      <c r="D96" s="28" t="s">
        <v>20</v>
      </c>
      <c r="E96" s="98">
        <v>1888</v>
      </c>
    </row>
    <row r="97" spans="1:5" ht="49.5">
      <c r="A97" s="97">
        <v>3334</v>
      </c>
      <c r="B97" s="131">
        <v>44153</v>
      </c>
      <c r="C97" s="28" t="s">
        <v>273</v>
      </c>
      <c r="D97" s="28" t="s">
        <v>9</v>
      </c>
      <c r="E97" s="98">
        <v>1306</v>
      </c>
    </row>
    <row r="98" spans="1:5" ht="49.5">
      <c r="A98" s="97">
        <v>3335</v>
      </c>
      <c r="B98" s="131">
        <v>44153</v>
      </c>
      <c r="C98" s="28" t="s">
        <v>269</v>
      </c>
      <c r="D98" s="28" t="s">
        <v>20</v>
      </c>
      <c r="E98" s="98">
        <v>1277</v>
      </c>
    </row>
    <row r="99" spans="1:5" ht="49.5">
      <c r="A99" s="97">
        <v>3336</v>
      </c>
      <c r="B99" s="131">
        <v>44153</v>
      </c>
      <c r="C99" s="28" t="s">
        <v>274</v>
      </c>
      <c r="D99" s="28" t="s">
        <v>9</v>
      </c>
      <c r="E99" s="98">
        <v>830</v>
      </c>
    </row>
    <row r="100" spans="1:5" ht="49.5">
      <c r="A100" s="97">
        <v>3337</v>
      </c>
      <c r="B100" s="131">
        <v>44153</v>
      </c>
      <c r="C100" s="28" t="s">
        <v>275</v>
      </c>
      <c r="D100" s="28" t="s">
        <v>20</v>
      </c>
      <c r="E100" s="98">
        <v>287.64999999999998</v>
      </c>
    </row>
    <row r="101" spans="1:5" ht="49.5">
      <c r="A101" s="97">
        <v>3440</v>
      </c>
      <c r="B101" s="131">
        <v>44158</v>
      </c>
      <c r="C101" s="28" t="s">
        <v>276</v>
      </c>
      <c r="D101" s="28" t="s">
        <v>277</v>
      </c>
      <c r="E101" s="98">
        <v>57061.2</v>
      </c>
    </row>
    <row r="102" spans="1:5" ht="49.5">
      <c r="A102" s="97">
        <v>3442</v>
      </c>
      <c r="B102" s="131">
        <v>44158</v>
      </c>
      <c r="C102" s="28" t="s">
        <v>278</v>
      </c>
      <c r="D102" s="28" t="s">
        <v>279</v>
      </c>
      <c r="E102" s="98">
        <v>9771.51</v>
      </c>
    </row>
    <row r="103" spans="1:5" ht="49.5">
      <c r="A103" s="97">
        <v>3444</v>
      </c>
      <c r="B103" s="131">
        <v>44158</v>
      </c>
      <c r="C103" s="28" t="s">
        <v>280</v>
      </c>
      <c r="D103" s="28" t="s">
        <v>279</v>
      </c>
      <c r="E103" s="98">
        <v>329354.15999999997</v>
      </c>
    </row>
    <row r="104" spans="1:5" ht="99">
      <c r="A104" s="97">
        <v>3177</v>
      </c>
      <c r="B104" s="131">
        <v>44146</v>
      </c>
      <c r="C104" s="28" t="s">
        <v>333</v>
      </c>
      <c r="D104" s="134" t="s">
        <v>181</v>
      </c>
      <c r="E104" s="98">
        <v>97</v>
      </c>
    </row>
    <row r="105" spans="1:5" ht="99">
      <c r="A105" s="97">
        <v>3179</v>
      </c>
      <c r="B105" s="131">
        <v>44146</v>
      </c>
      <c r="C105" s="28" t="s">
        <v>332</v>
      </c>
      <c r="D105" s="28" t="s">
        <v>322</v>
      </c>
      <c r="E105" s="98">
        <v>42</v>
      </c>
    </row>
    <row r="106" spans="1:5" ht="99">
      <c r="A106" s="97">
        <v>3180</v>
      </c>
      <c r="B106" s="131">
        <v>44146</v>
      </c>
      <c r="C106" s="28" t="s">
        <v>331</v>
      </c>
      <c r="D106" s="28" t="s">
        <v>322</v>
      </c>
      <c r="E106" s="98">
        <v>17</v>
      </c>
    </row>
    <row r="107" spans="1:5" ht="99">
      <c r="A107" s="97">
        <v>3181</v>
      </c>
      <c r="B107" s="131">
        <v>44146</v>
      </c>
      <c r="C107" s="28" t="s">
        <v>330</v>
      </c>
      <c r="D107" s="97" t="s">
        <v>9</v>
      </c>
      <c r="E107" s="98">
        <v>11</v>
      </c>
    </row>
    <row r="108" spans="1:5" ht="99">
      <c r="A108" s="97">
        <v>3182</v>
      </c>
      <c r="B108" s="131">
        <v>44146</v>
      </c>
      <c r="C108" s="28" t="s">
        <v>329</v>
      </c>
      <c r="D108" s="28" t="s">
        <v>243</v>
      </c>
      <c r="E108" s="98">
        <v>3.41</v>
      </c>
    </row>
    <row r="109" spans="1:5" ht="66">
      <c r="A109" s="97">
        <v>3237</v>
      </c>
      <c r="B109" s="131">
        <v>44147</v>
      </c>
      <c r="C109" s="28" t="s">
        <v>321</v>
      </c>
      <c r="D109" s="165" t="s">
        <v>10</v>
      </c>
      <c r="E109" s="98">
        <v>-5385.27</v>
      </c>
    </row>
    <row r="110" spans="1:5" ht="99">
      <c r="A110" s="97">
        <v>3178</v>
      </c>
      <c r="B110" s="131">
        <v>44146</v>
      </c>
      <c r="C110" s="28" t="s">
        <v>328</v>
      </c>
      <c r="D110" s="134" t="s">
        <v>181</v>
      </c>
      <c r="E110" s="98">
        <v>511</v>
      </c>
    </row>
    <row r="111" spans="1:5" ht="99">
      <c r="A111" s="97">
        <v>3183</v>
      </c>
      <c r="B111" s="131">
        <v>44146</v>
      </c>
      <c r="C111" s="28" t="s">
        <v>327</v>
      </c>
      <c r="D111" s="28" t="s">
        <v>322</v>
      </c>
      <c r="E111" s="98">
        <v>219</v>
      </c>
    </row>
    <row r="112" spans="1:5" ht="99">
      <c r="A112" s="97">
        <v>3184</v>
      </c>
      <c r="B112" s="131">
        <v>44146</v>
      </c>
      <c r="C112" s="28" t="s">
        <v>326</v>
      </c>
      <c r="D112" s="28" t="s">
        <v>322</v>
      </c>
      <c r="E112" s="98">
        <v>87</v>
      </c>
    </row>
    <row r="113" spans="1:5" ht="99">
      <c r="A113" s="97">
        <v>3185</v>
      </c>
      <c r="B113" s="131">
        <v>44146</v>
      </c>
      <c r="C113" s="28" t="s">
        <v>325</v>
      </c>
      <c r="D113" s="97" t="s">
        <v>91</v>
      </c>
      <c r="E113" s="98">
        <v>57</v>
      </c>
    </row>
    <row r="114" spans="1:5" ht="99">
      <c r="A114" s="97">
        <v>3186</v>
      </c>
      <c r="B114" s="131">
        <v>44146</v>
      </c>
      <c r="C114" s="28" t="s">
        <v>324</v>
      </c>
      <c r="D114" s="28" t="s">
        <v>322</v>
      </c>
      <c r="E114" s="98">
        <v>19.59</v>
      </c>
    </row>
    <row r="115" spans="1:5" ht="66">
      <c r="A115" s="97">
        <v>3238</v>
      </c>
      <c r="B115" s="131">
        <v>44147</v>
      </c>
      <c r="C115" s="28" t="s">
        <v>323</v>
      </c>
      <c r="D115" s="165" t="s">
        <v>10</v>
      </c>
      <c r="E115" s="98">
        <v>-28238.78</v>
      </c>
    </row>
    <row r="116" spans="1:5" ht="49.5">
      <c r="A116" s="97">
        <v>3237</v>
      </c>
      <c r="B116" s="131">
        <v>44147</v>
      </c>
      <c r="C116" s="28" t="s">
        <v>334</v>
      </c>
      <c r="D116" s="165" t="s">
        <v>10</v>
      </c>
      <c r="E116" s="98">
        <v>5385.27</v>
      </c>
    </row>
    <row r="117" spans="1:5" ht="49.5">
      <c r="A117" s="97">
        <v>3238</v>
      </c>
      <c r="B117" s="131">
        <v>44147</v>
      </c>
      <c r="C117" s="28" t="s">
        <v>335</v>
      </c>
      <c r="D117" s="165" t="s">
        <v>10</v>
      </c>
      <c r="E117" s="98">
        <v>28238.78</v>
      </c>
    </row>
    <row r="118" spans="1:5" ht="115.5">
      <c r="A118" s="97">
        <v>3245</v>
      </c>
      <c r="B118" s="131">
        <v>44152</v>
      </c>
      <c r="C118" s="28" t="s">
        <v>336</v>
      </c>
      <c r="D118" s="28" t="s">
        <v>337</v>
      </c>
      <c r="E118" s="98">
        <v>224</v>
      </c>
    </row>
    <row r="119" spans="1:5" ht="115.5">
      <c r="A119" s="97">
        <v>3246</v>
      </c>
      <c r="B119" s="131">
        <v>44152</v>
      </c>
      <c r="C119" s="28" t="s">
        <v>338</v>
      </c>
      <c r="D119" s="97" t="s">
        <v>91</v>
      </c>
      <c r="E119" s="98">
        <v>38</v>
      </c>
    </row>
    <row r="120" spans="1:5" ht="115.5">
      <c r="A120" s="97">
        <v>3247</v>
      </c>
      <c r="B120" s="131">
        <v>44152</v>
      </c>
      <c r="C120" s="28" t="s">
        <v>339</v>
      </c>
      <c r="D120" s="28" t="s">
        <v>322</v>
      </c>
      <c r="E120" s="98">
        <v>105</v>
      </c>
    </row>
    <row r="121" spans="1:5" ht="115.5">
      <c r="A121" s="97">
        <v>3248</v>
      </c>
      <c r="B121" s="131">
        <v>44152</v>
      </c>
      <c r="C121" s="28" t="s">
        <v>340</v>
      </c>
      <c r="D121" s="97" t="s">
        <v>9</v>
      </c>
      <c r="E121" s="98">
        <v>69</v>
      </c>
    </row>
    <row r="122" spans="1:5" ht="115.5">
      <c r="A122" s="97">
        <v>3249</v>
      </c>
      <c r="B122" s="131">
        <v>44152</v>
      </c>
      <c r="C122" s="28" t="s">
        <v>341</v>
      </c>
      <c r="D122" s="28" t="s">
        <v>342</v>
      </c>
      <c r="E122" s="98">
        <v>23.68</v>
      </c>
    </row>
    <row r="123" spans="1:5" ht="115.5">
      <c r="A123" s="97">
        <v>3255</v>
      </c>
      <c r="B123" s="131">
        <v>44152</v>
      </c>
      <c r="C123" s="28" t="s">
        <v>343</v>
      </c>
      <c r="D123" s="97" t="s">
        <v>181</v>
      </c>
      <c r="E123" s="98">
        <v>140</v>
      </c>
    </row>
    <row r="124" spans="1:5" ht="115.5">
      <c r="A124" s="97">
        <v>3257</v>
      </c>
      <c r="B124" s="131">
        <v>44152</v>
      </c>
      <c r="C124" s="28" t="s">
        <v>344</v>
      </c>
      <c r="D124" s="28" t="s">
        <v>181</v>
      </c>
      <c r="E124" s="98">
        <v>92</v>
      </c>
    </row>
    <row r="125" spans="1:5" ht="115.5">
      <c r="A125" s="97">
        <v>3259</v>
      </c>
      <c r="B125" s="131">
        <v>44152</v>
      </c>
      <c r="C125" s="28" t="s">
        <v>344</v>
      </c>
      <c r="D125" s="97" t="s">
        <v>181</v>
      </c>
      <c r="E125" s="98">
        <v>104</v>
      </c>
    </row>
    <row r="126" spans="1:5" ht="115.5">
      <c r="A126" s="97">
        <v>3261</v>
      </c>
      <c r="B126" s="131">
        <v>44152</v>
      </c>
      <c r="C126" s="28" t="s">
        <v>344</v>
      </c>
      <c r="D126" s="28" t="s">
        <v>181</v>
      </c>
      <c r="E126" s="98">
        <v>187</v>
      </c>
    </row>
    <row r="127" spans="1:5" ht="115.5">
      <c r="A127" s="97">
        <v>3263</v>
      </c>
      <c r="B127" s="131">
        <v>44152</v>
      </c>
      <c r="C127" s="28" t="s">
        <v>345</v>
      </c>
      <c r="D127" s="97" t="s">
        <v>181</v>
      </c>
      <c r="E127" s="98">
        <v>88</v>
      </c>
    </row>
    <row r="128" spans="1:5" ht="115.5">
      <c r="A128" s="97">
        <v>3250</v>
      </c>
      <c r="B128" s="131">
        <v>44152</v>
      </c>
      <c r="C128" s="28" t="s">
        <v>346</v>
      </c>
      <c r="D128" s="28" t="s">
        <v>337</v>
      </c>
      <c r="E128" s="98">
        <v>1176</v>
      </c>
    </row>
    <row r="129" spans="1:5" ht="115.5">
      <c r="A129" s="97">
        <v>3251</v>
      </c>
      <c r="B129" s="131">
        <v>44152</v>
      </c>
      <c r="C129" s="28" t="s">
        <v>347</v>
      </c>
      <c r="D129" s="97" t="s">
        <v>91</v>
      </c>
      <c r="E129" s="98">
        <v>197</v>
      </c>
    </row>
    <row r="130" spans="1:5" ht="115.5">
      <c r="A130" s="97">
        <v>3252</v>
      </c>
      <c r="B130" s="131">
        <v>44152</v>
      </c>
      <c r="C130" s="28" t="s">
        <v>348</v>
      </c>
      <c r="D130" s="28" t="s">
        <v>243</v>
      </c>
      <c r="E130" s="98">
        <v>549</v>
      </c>
    </row>
    <row r="131" spans="1:5" ht="115.5">
      <c r="A131" s="97">
        <v>3253</v>
      </c>
      <c r="B131" s="131">
        <v>44152</v>
      </c>
      <c r="C131" s="28" t="s">
        <v>349</v>
      </c>
      <c r="D131" s="97" t="s">
        <v>91</v>
      </c>
      <c r="E131" s="98">
        <v>357</v>
      </c>
    </row>
    <row r="132" spans="1:5" ht="115.5">
      <c r="A132" s="97">
        <v>3254</v>
      </c>
      <c r="B132" s="131">
        <v>44152</v>
      </c>
      <c r="C132" s="28" t="s">
        <v>350</v>
      </c>
      <c r="D132" s="28" t="s">
        <v>322</v>
      </c>
      <c r="E132" s="98">
        <v>123.32</v>
      </c>
    </row>
    <row r="133" spans="1:5" ht="115.5">
      <c r="A133" s="97">
        <v>3256</v>
      </c>
      <c r="B133" s="131">
        <v>44152</v>
      </c>
      <c r="C133" s="28" t="s">
        <v>351</v>
      </c>
      <c r="D133" s="97" t="s">
        <v>181</v>
      </c>
      <c r="E133" s="98">
        <v>737</v>
      </c>
    </row>
    <row r="134" spans="1:5" ht="115.5">
      <c r="A134" s="97">
        <v>3258</v>
      </c>
      <c r="B134" s="131">
        <v>44152</v>
      </c>
      <c r="C134" s="28" t="s">
        <v>352</v>
      </c>
      <c r="D134" s="28" t="s">
        <v>181</v>
      </c>
      <c r="E134" s="98">
        <v>482</v>
      </c>
    </row>
    <row r="135" spans="1:5" ht="115.5">
      <c r="A135" s="97">
        <v>3260</v>
      </c>
      <c r="B135" s="131">
        <v>44152</v>
      </c>
      <c r="C135" s="28" t="s">
        <v>353</v>
      </c>
      <c r="D135" s="97" t="s">
        <v>181</v>
      </c>
      <c r="E135" s="98">
        <v>548</v>
      </c>
    </row>
    <row r="136" spans="1:5" ht="115.5">
      <c r="A136" s="97">
        <v>3262</v>
      </c>
      <c r="B136" s="131">
        <v>44152</v>
      </c>
      <c r="C136" s="28" t="s">
        <v>351</v>
      </c>
      <c r="D136" s="28" t="s">
        <v>181</v>
      </c>
      <c r="E136" s="98">
        <v>983</v>
      </c>
    </row>
    <row r="137" spans="1:5" ht="115.5">
      <c r="A137" s="97">
        <v>3264</v>
      </c>
      <c r="B137" s="131">
        <v>44152</v>
      </c>
      <c r="C137" s="28" t="s">
        <v>351</v>
      </c>
      <c r="D137" s="97" t="s">
        <v>181</v>
      </c>
      <c r="E137" s="98">
        <v>462</v>
      </c>
    </row>
    <row r="138" spans="1:5" ht="16.5">
      <c r="A138" s="97"/>
      <c r="B138" s="97"/>
      <c r="C138" s="97"/>
      <c r="D138" s="97"/>
      <c r="E138" s="132">
        <f>SUM(E9:E137)</f>
        <v>2737320.3200000003</v>
      </c>
    </row>
  </sheetData>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A8D88-C9C3-4527-B65D-77C61BD3C1FC}">
  <dimension ref="A1:E50"/>
  <sheetViews>
    <sheetView topLeftCell="A40" workbookViewId="0">
      <selection activeCell="G47" sqref="G47"/>
    </sheetView>
  </sheetViews>
  <sheetFormatPr defaultRowHeight="15"/>
  <cols>
    <col min="2" max="2" width="10.140625" bestFit="1" customWidth="1"/>
    <col min="3" max="3" width="54.7109375" customWidth="1"/>
    <col min="4" max="4" width="40.28515625" style="152" customWidth="1"/>
    <col min="5" max="5" width="10" bestFit="1" customWidth="1"/>
  </cols>
  <sheetData>
    <row r="1" spans="1:5" s="136" customFormat="1" ht="16.5">
      <c r="A1" s="31" t="s">
        <v>12</v>
      </c>
      <c r="B1" s="32"/>
      <c r="C1" s="33"/>
      <c r="D1" s="34"/>
      <c r="E1" s="35"/>
    </row>
    <row r="2" spans="1:5" s="136" customFormat="1" ht="16.5">
      <c r="A2" s="31" t="s">
        <v>13</v>
      </c>
      <c r="B2" s="32"/>
      <c r="C2" s="33"/>
      <c r="D2" s="34"/>
      <c r="E2" s="35"/>
    </row>
    <row r="3" spans="1:5" s="136" customFormat="1" ht="16.5">
      <c r="A3" s="31" t="s">
        <v>281</v>
      </c>
      <c r="B3" s="32"/>
      <c r="C3" s="33"/>
      <c r="D3" s="34"/>
      <c r="E3" s="35"/>
    </row>
    <row r="4" spans="1:5" s="136" customFormat="1" ht="16.5">
      <c r="A4" s="31"/>
      <c r="B4" s="32"/>
      <c r="C4" s="33"/>
      <c r="D4" s="34"/>
      <c r="E4" s="35"/>
    </row>
    <row r="5" spans="1:5" s="136" customFormat="1" ht="16.5">
      <c r="A5" s="31"/>
      <c r="B5" s="32"/>
      <c r="C5" s="33"/>
      <c r="D5" s="34"/>
      <c r="E5" s="35"/>
    </row>
    <row r="6" spans="1:5" s="136" customFormat="1" ht="16.5">
      <c r="A6" s="137"/>
      <c r="B6" s="138"/>
      <c r="C6" s="139" t="s">
        <v>21</v>
      </c>
      <c r="D6" s="140"/>
      <c r="E6" s="141"/>
    </row>
    <row r="7" spans="1:5" s="136" customFormat="1" ht="33">
      <c r="A7" s="142" t="s">
        <v>15</v>
      </c>
      <c r="B7" s="143" t="s">
        <v>16</v>
      </c>
      <c r="C7" s="144" t="s">
        <v>17</v>
      </c>
      <c r="D7" s="145" t="s">
        <v>18</v>
      </c>
      <c r="E7" s="146" t="s">
        <v>19</v>
      </c>
    </row>
    <row r="8" spans="1:5" ht="45.75">
      <c r="A8" s="147">
        <v>3225</v>
      </c>
      <c r="B8" s="148">
        <v>44145</v>
      </c>
      <c r="C8" s="149" t="s">
        <v>282</v>
      </c>
      <c r="D8" s="151" t="s">
        <v>283</v>
      </c>
      <c r="E8" s="150">
        <v>8.5</v>
      </c>
    </row>
    <row r="9" spans="1:5" ht="45.75">
      <c r="A9" s="147">
        <v>3226</v>
      </c>
      <c r="B9" s="148">
        <v>44145</v>
      </c>
      <c r="C9" s="149" t="s">
        <v>284</v>
      </c>
      <c r="D9" s="151" t="s">
        <v>283</v>
      </c>
      <c r="E9" s="150">
        <v>48.15</v>
      </c>
    </row>
    <row r="10" spans="1:5" ht="60.75">
      <c r="A10" s="147">
        <v>3283</v>
      </c>
      <c r="B10" s="148">
        <v>44152</v>
      </c>
      <c r="C10" s="149" t="s">
        <v>285</v>
      </c>
      <c r="D10" s="151" t="s">
        <v>20</v>
      </c>
      <c r="E10" s="150">
        <v>15203</v>
      </c>
    </row>
    <row r="11" spans="1:5" ht="60.75">
      <c r="A11" s="147">
        <v>3284</v>
      </c>
      <c r="B11" s="148">
        <v>44152</v>
      </c>
      <c r="C11" s="149" t="s">
        <v>286</v>
      </c>
      <c r="D11" s="151" t="s">
        <v>9</v>
      </c>
      <c r="E11" s="150">
        <v>3727</v>
      </c>
    </row>
    <row r="12" spans="1:5" ht="75.75">
      <c r="A12" s="147">
        <v>3285</v>
      </c>
      <c r="B12" s="148">
        <v>44152</v>
      </c>
      <c r="C12" s="149" t="s">
        <v>287</v>
      </c>
      <c r="D12" s="151" t="s">
        <v>20</v>
      </c>
      <c r="E12" s="150">
        <v>7573</v>
      </c>
    </row>
    <row r="13" spans="1:5" ht="60.75">
      <c r="A13" s="147">
        <v>3286</v>
      </c>
      <c r="B13" s="148">
        <v>44152</v>
      </c>
      <c r="C13" s="149" t="s">
        <v>288</v>
      </c>
      <c r="D13" s="151" t="s">
        <v>9</v>
      </c>
      <c r="E13" s="150">
        <v>4921</v>
      </c>
    </row>
    <row r="14" spans="1:5" ht="75.75">
      <c r="A14" s="147">
        <v>3287</v>
      </c>
      <c r="B14" s="148">
        <v>44152</v>
      </c>
      <c r="C14" s="149" t="s">
        <v>289</v>
      </c>
      <c r="D14" s="151" t="s">
        <v>20</v>
      </c>
      <c r="E14" s="150">
        <v>1701.75</v>
      </c>
    </row>
    <row r="15" spans="1:5" ht="60.75">
      <c r="A15" s="147">
        <v>3288</v>
      </c>
      <c r="B15" s="148">
        <v>44152</v>
      </c>
      <c r="C15" s="149" t="s">
        <v>290</v>
      </c>
      <c r="D15" s="151" t="s">
        <v>20</v>
      </c>
      <c r="E15" s="150">
        <v>2684</v>
      </c>
    </row>
    <row r="16" spans="1:5" ht="60.75">
      <c r="A16" s="147">
        <v>3289</v>
      </c>
      <c r="B16" s="148">
        <v>44152</v>
      </c>
      <c r="C16" s="149" t="s">
        <v>291</v>
      </c>
      <c r="D16" s="151" t="s">
        <v>9</v>
      </c>
      <c r="E16" s="150">
        <v>658</v>
      </c>
    </row>
    <row r="17" spans="1:5" ht="60.75">
      <c r="A17" s="147">
        <v>3290</v>
      </c>
      <c r="B17" s="148">
        <v>44152</v>
      </c>
      <c r="C17" s="149" t="s">
        <v>292</v>
      </c>
      <c r="D17" s="151" t="s">
        <v>20</v>
      </c>
      <c r="E17" s="150">
        <v>1335</v>
      </c>
    </row>
    <row r="18" spans="1:5" ht="60.75">
      <c r="A18" s="147">
        <v>3291</v>
      </c>
      <c r="B18" s="148">
        <v>44152</v>
      </c>
      <c r="C18" s="149" t="s">
        <v>293</v>
      </c>
      <c r="D18" s="151" t="s">
        <v>9</v>
      </c>
      <c r="E18" s="150">
        <v>870</v>
      </c>
    </row>
    <row r="19" spans="1:5" ht="75.75">
      <c r="A19" s="147">
        <v>3292</v>
      </c>
      <c r="B19" s="148">
        <v>44152</v>
      </c>
      <c r="C19" s="149" t="s">
        <v>294</v>
      </c>
      <c r="D19" s="151" t="s">
        <v>20</v>
      </c>
      <c r="E19" s="150">
        <v>302.25</v>
      </c>
    </row>
    <row r="20" spans="1:5" ht="60.75">
      <c r="A20" s="147">
        <v>3293</v>
      </c>
      <c r="B20" s="148">
        <v>44152</v>
      </c>
      <c r="C20" s="149" t="s">
        <v>295</v>
      </c>
      <c r="D20" s="151" t="s">
        <v>181</v>
      </c>
      <c r="E20" s="150">
        <v>1390</v>
      </c>
    </row>
    <row r="21" spans="1:5" ht="60.75">
      <c r="A21" s="147">
        <v>3294</v>
      </c>
      <c r="B21" s="148">
        <v>44152</v>
      </c>
      <c r="C21" s="149" t="s">
        <v>296</v>
      </c>
      <c r="D21" s="151" t="s">
        <v>181</v>
      </c>
      <c r="E21" s="150">
        <v>1426</v>
      </c>
    </row>
    <row r="22" spans="1:5" ht="60.75">
      <c r="A22" s="147">
        <v>3295</v>
      </c>
      <c r="B22" s="148">
        <v>44152</v>
      </c>
      <c r="C22" s="149" t="s">
        <v>296</v>
      </c>
      <c r="D22" s="151" t="s">
        <v>181</v>
      </c>
      <c r="E22" s="150">
        <v>1358</v>
      </c>
    </row>
    <row r="23" spans="1:5" ht="60.75">
      <c r="A23" s="147">
        <v>3296</v>
      </c>
      <c r="B23" s="148">
        <v>44152</v>
      </c>
      <c r="C23" s="149" t="s">
        <v>297</v>
      </c>
      <c r="D23" s="151" t="s">
        <v>181</v>
      </c>
      <c r="E23" s="150">
        <v>246</v>
      </c>
    </row>
    <row r="24" spans="1:5" ht="60.75">
      <c r="A24" s="147">
        <v>3297</v>
      </c>
      <c r="B24" s="148">
        <v>44152</v>
      </c>
      <c r="C24" s="149" t="s">
        <v>298</v>
      </c>
      <c r="D24" s="151" t="s">
        <v>181</v>
      </c>
      <c r="E24" s="150">
        <v>251</v>
      </c>
    </row>
    <row r="25" spans="1:5" ht="60.75">
      <c r="A25" s="147">
        <v>3298</v>
      </c>
      <c r="B25" s="148">
        <v>44152</v>
      </c>
      <c r="C25" s="149" t="s">
        <v>298</v>
      </c>
      <c r="D25" s="151" t="s">
        <v>181</v>
      </c>
      <c r="E25" s="150">
        <v>239</v>
      </c>
    </row>
    <row r="26" spans="1:5" ht="60.75">
      <c r="A26" s="147">
        <v>3299</v>
      </c>
      <c r="B26" s="148">
        <v>44152</v>
      </c>
      <c r="C26" s="149" t="s">
        <v>295</v>
      </c>
      <c r="D26" s="151" t="s">
        <v>181</v>
      </c>
      <c r="E26" s="150">
        <v>38810</v>
      </c>
    </row>
    <row r="27" spans="1:5" ht="60.75">
      <c r="A27" s="147">
        <v>3300</v>
      </c>
      <c r="B27" s="148">
        <v>44152</v>
      </c>
      <c r="C27" s="149" t="s">
        <v>298</v>
      </c>
      <c r="D27" s="151" t="s">
        <v>181</v>
      </c>
      <c r="E27" s="150">
        <v>6846</v>
      </c>
    </row>
    <row r="28" spans="1:5" ht="60.75">
      <c r="A28" s="147">
        <v>3301</v>
      </c>
      <c r="B28" s="148">
        <v>44152</v>
      </c>
      <c r="C28" s="149" t="s">
        <v>296</v>
      </c>
      <c r="D28" s="151" t="s">
        <v>181</v>
      </c>
      <c r="E28" s="150">
        <v>1304</v>
      </c>
    </row>
    <row r="29" spans="1:5" ht="60.75">
      <c r="A29" s="147">
        <v>3302</v>
      </c>
      <c r="B29" s="148">
        <v>44152</v>
      </c>
      <c r="C29" s="149" t="s">
        <v>298</v>
      </c>
      <c r="D29" s="151" t="s">
        <v>181</v>
      </c>
      <c r="E29" s="150">
        <v>230</v>
      </c>
    </row>
    <row r="30" spans="1:5" ht="45.75">
      <c r="A30" s="147">
        <v>3303</v>
      </c>
      <c r="B30" s="148">
        <v>44153</v>
      </c>
      <c r="C30" s="149" t="s">
        <v>299</v>
      </c>
      <c r="D30" s="151" t="s">
        <v>20</v>
      </c>
      <c r="E30" s="150">
        <v>1874</v>
      </c>
    </row>
    <row r="31" spans="1:5" ht="60.75">
      <c r="A31" s="147">
        <v>3304</v>
      </c>
      <c r="B31" s="148">
        <v>44153</v>
      </c>
      <c r="C31" s="149" t="s">
        <v>300</v>
      </c>
      <c r="D31" s="151" t="s">
        <v>9</v>
      </c>
      <c r="E31" s="150">
        <v>522</v>
      </c>
    </row>
    <row r="32" spans="1:5" ht="45.75">
      <c r="A32" s="147">
        <v>3305</v>
      </c>
      <c r="B32" s="148">
        <v>44153</v>
      </c>
      <c r="C32" s="149" t="s">
        <v>301</v>
      </c>
      <c r="D32" s="151" t="s">
        <v>20</v>
      </c>
      <c r="E32" s="150">
        <v>958</v>
      </c>
    </row>
    <row r="33" spans="1:5" ht="45.75">
      <c r="A33" s="147">
        <v>3306</v>
      </c>
      <c r="B33" s="148">
        <v>44153</v>
      </c>
      <c r="C33" s="149" t="s">
        <v>302</v>
      </c>
      <c r="D33" s="151" t="s">
        <v>9</v>
      </c>
      <c r="E33" s="150">
        <v>623</v>
      </c>
    </row>
    <row r="34" spans="1:5" ht="75.75">
      <c r="A34" s="147">
        <v>3307</v>
      </c>
      <c r="B34" s="148">
        <v>44153</v>
      </c>
      <c r="C34" s="149" t="s">
        <v>303</v>
      </c>
      <c r="D34" s="151" t="s">
        <v>20</v>
      </c>
      <c r="E34" s="150">
        <v>216.65</v>
      </c>
    </row>
    <row r="35" spans="1:5" ht="45.75">
      <c r="A35" s="147">
        <v>3308</v>
      </c>
      <c r="B35" s="148">
        <v>44153</v>
      </c>
      <c r="C35" s="149" t="s">
        <v>299</v>
      </c>
      <c r="D35" s="151" t="s">
        <v>20</v>
      </c>
      <c r="E35" s="150">
        <v>331</v>
      </c>
    </row>
    <row r="36" spans="1:5" ht="45.75">
      <c r="A36" s="147">
        <v>3309</v>
      </c>
      <c r="B36" s="148">
        <v>44153</v>
      </c>
      <c r="C36" s="149" t="s">
        <v>304</v>
      </c>
      <c r="D36" s="151" t="s">
        <v>9</v>
      </c>
      <c r="E36" s="150">
        <v>92</v>
      </c>
    </row>
    <row r="37" spans="1:5" ht="45.75">
      <c r="A37" s="147">
        <v>3310</v>
      </c>
      <c r="B37" s="148">
        <v>44153</v>
      </c>
      <c r="C37" s="149" t="s">
        <v>301</v>
      </c>
      <c r="D37" s="151" t="s">
        <v>20</v>
      </c>
      <c r="E37" s="150">
        <v>169</v>
      </c>
    </row>
    <row r="38" spans="1:5" ht="45.75">
      <c r="A38" s="147">
        <v>3311</v>
      </c>
      <c r="B38" s="148">
        <v>44153</v>
      </c>
      <c r="C38" s="149" t="s">
        <v>302</v>
      </c>
      <c r="D38" s="151" t="s">
        <v>9</v>
      </c>
      <c r="E38" s="150">
        <v>111</v>
      </c>
    </row>
    <row r="39" spans="1:5" ht="75.75">
      <c r="A39" s="147">
        <v>3312</v>
      </c>
      <c r="B39" s="148">
        <v>44153</v>
      </c>
      <c r="C39" s="149" t="s">
        <v>305</v>
      </c>
      <c r="D39" s="151" t="s">
        <v>20</v>
      </c>
      <c r="E39" s="150">
        <v>37.35</v>
      </c>
    </row>
    <row r="40" spans="1:5" ht="45.75">
      <c r="A40" s="147">
        <v>3313</v>
      </c>
      <c r="B40" s="148">
        <v>44153</v>
      </c>
      <c r="C40" s="149" t="s">
        <v>306</v>
      </c>
      <c r="D40" s="151" t="s">
        <v>181</v>
      </c>
      <c r="E40" s="150">
        <v>3288</v>
      </c>
    </row>
    <row r="41" spans="1:5" ht="45.75">
      <c r="A41" s="147">
        <v>3314</v>
      </c>
      <c r="B41" s="148">
        <v>44153</v>
      </c>
      <c r="C41" s="149" t="s">
        <v>306</v>
      </c>
      <c r="D41" s="151" t="s">
        <v>181</v>
      </c>
      <c r="E41" s="150">
        <v>1222</v>
      </c>
    </row>
    <row r="42" spans="1:5" ht="45.75">
      <c r="A42" s="147">
        <v>3315</v>
      </c>
      <c r="B42" s="148">
        <v>44153</v>
      </c>
      <c r="C42" s="149" t="s">
        <v>306</v>
      </c>
      <c r="D42" s="151" t="s">
        <v>181</v>
      </c>
      <c r="E42" s="150">
        <v>580</v>
      </c>
    </row>
    <row r="43" spans="1:5" ht="45.75">
      <c r="A43" s="147">
        <v>3316</v>
      </c>
      <c r="B43" s="148">
        <v>44153</v>
      </c>
      <c r="C43" s="149" t="s">
        <v>306</v>
      </c>
      <c r="D43" s="151" t="s">
        <v>181</v>
      </c>
      <c r="E43" s="150">
        <v>216</v>
      </c>
    </row>
    <row r="44" spans="1:5" ht="45.75">
      <c r="A44" s="147">
        <v>3317</v>
      </c>
      <c r="B44" s="148">
        <v>44153</v>
      </c>
      <c r="C44" s="149" t="s">
        <v>306</v>
      </c>
      <c r="D44" s="151" t="s">
        <v>181</v>
      </c>
      <c r="E44" s="150">
        <v>1096</v>
      </c>
    </row>
    <row r="45" spans="1:5" ht="45.75">
      <c r="A45" s="147">
        <v>3318</v>
      </c>
      <c r="B45" s="148">
        <v>44153</v>
      </c>
      <c r="C45" s="149" t="s">
        <v>306</v>
      </c>
      <c r="D45" s="151" t="s">
        <v>181</v>
      </c>
      <c r="E45" s="150">
        <v>193</v>
      </c>
    </row>
    <row r="46" spans="1:5" ht="45">
      <c r="A46" s="147">
        <v>3431</v>
      </c>
      <c r="B46" s="148">
        <v>44153</v>
      </c>
      <c r="C46" s="149" t="s">
        <v>307</v>
      </c>
      <c r="D46" s="149" t="s">
        <v>308</v>
      </c>
      <c r="E46" s="150">
        <v>0.9</v>
      </c>
    </row>
    <row r="47" spans="1:5" ht="45">
      <c r="A47" s="147">
        <v>3432</v>
      </c>
      <c r="B47" s="148">
        <v>44153</v>
      </c>
      <c r="C47" s="149" t="s">
        <v>309</v>
      </c>
      <c r="D47" s="149" t="s">
        <v>308</v>
      </c>
      <c r="E47" s="150">
        <v>5.0999999999999996</v>
      </c>
    </row>
    <row r="48" spans="1:5" ht="30">
      <c r="A48" s="147">
        <v>3452</v>
      </c>
      <c r="B48" s="148">
        <v>44158</v>
      </c>
      <c r="C48" s="149" t="s">
        <v>310</v>
      </c>
      <c r="D48" s="149" t="s">
        <v>311</v>
      </c>
      <c r="E48" s="150">
        <v>147.6</v>
      </c>
    </row>
    <row r="49" spans="1:5" ht="30">
      <c r="A49" s="147">
        <v>3453</v>
      </c>
      <c r="B49" s="148">
        <v>44158</v>
      </c>
      <c r="C49" s="149" t="s">
        <v>312</v>
      </c>
      <c r="D49" s="149" t="s">
        <v>311</v>
      </c>
      <c r="E49" s="150">
        <v>836.39</v>
      </c>
    </row>
    <row r="50" spans="1:5">
      <c r="A50" s="147"/>
      <c r="B50" s="147"/>
      <c r="C50" s="147" t="s">
        <v>178</v>
      </c>
      <c r="D50" s="149"/>
      <c r="E50" s="150">
        <f>SUM(E8:E49)</f>
        <v>103650.64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43A2-4CCD-4A6B-833B-3D5A00E8EE0D}">
  <dimension ref="A1:E10"/>
  <sheetViews>
    <sheetView workbookViewId="0">
      <selection activeCell="A3" sqref="A3"/>
    </sheetView>
  </sheetViews>
  <sheetFormatPr defaultRowHeight="15"/>
  <cols>
    <col min="1" max="1" width="13.42578125" customWidth="1"/>
    <col min="2" max="2" width="14.28515625" customWidth="1"/>
    <col min="3" max="3" width="52.28515625" customWidth="1"/>
    <col min="4" max="4" width="37.140625" customWidth="1"/>
    <col min="5" max="5" width="12" customWidth="1"/>
  </cols>
  <sheetData>
    <row r="1" spans="1:5" s="136" customFormat="1" ht="16.5">
      <c r="A1" s="31" t="s">
        <v>12</v>
      </c>
      <c r="B1" s="32"/>
      <c r="C1" s="33"/>
      <c r="D1" s="34"/>
      <c r="E1" s="35"/>
    </row>
    <row r="2" spans="1:5" s="136" customFormat="1" ht="16.5">
      <c r="A2" s="31" t="s">
        <v>316</v>
      </c>
      <c r="B2" s="32"/>
      <c r="C2" s="33"/>
      <c r="D2" s="34"/>
      <c r="E2" s="35"/>
    </row>
    <row r="3" spans="1:5" s="136" customFormat="1" ht="16.5">
      <c r="A3" s="31" t="s">
        <v>14</v>
      </c>
      <c r="B3" s="32"/>
      <c r="C3" s="33"/>
      <c r="D3" s="34"/>
      <c r="E3" s="35"/>
    </row>
    <row r="4" spans="1:5" s="136" customFormat="1" ht="16.5">
      <c r="A4" s="31"/>
      <c r="B4" s="32"/>
      <c r="C4" s="33"/>
      <c r="D4" s="34"/>
      <c r="E4" s="35"/>
    </row>
    <row r="5" spans="1:5" s="136" customFormat="1" ht="16.5">
      <c r="A5" s="31"/>
      <c r="B5" s="32"/>
      <c r="C5" s="33"/>
      <c r="D5" s="34"/>
      <c r="E5" s="35"/>
    </row>
    <row r="6" spans="1:5" s="136" customFormat="1" ht="16.5">
      <c r="A6" s="31"/>
      <c r="B6" s="32"/>
      <c r="C6" s="230" t="s">
        <v>21</v>
      </c>
      <c r="D6" s="230"/>
      <c r="E6" s="230"/>
    </row>
    <row r="7" spans="1:5" s="136" customFormat="1" ht="16.5">
      <c r="A7" s="142" t="s">
        <v>15</v>
      </c>
      <c r="B7" s="143" t="s">
        <v>16</v>
      </c>
      <c r="C7" s="144" t="s">
        <v>17</v>
      </c>
      <c r="D7" s="145" t="s">
        <v>18</v>
      </c>
      <c r="E7" s="146" t="s">
        <v>19</v>
      </c>
    </row>
    <row r="8" spans="1:5" ht="75">
      <c r="A8" s="147">
        <v>3375</v>
      </c>
      <c r="B8" s="148">
        <v>44158</v>
      </c>
      <c r="C8" s="149" t="s">
        <v>313</v>
      </c>
      <c r="D8" s="149" t="s">
        <v>314</v>
      </c>
      <c r="E8" s="153">
        <v>177218.46</v>
      </c>
    </row>
    <row r="9" spans="1:5">
      <c r="A9" s="147"/>
      <c r="B9" s="147"/>
      <c r="C9" s="147"/>
      <c r="D9" s="147"/>
      <c r="E9" s="153"/>
    </row>
    <row r="10" spans="1:5" ht="16.5">
      <c r="A10" s="154" t="s">
        <v>315</v>
      </c>
      <c r="B10" s="147"/>
      <c r="C10" s="147"/>
      <c r="D10" s="147"/>
      <c r="E10" s="153">
        <v>177218.46</v>
      </c>
    </row>
  </sheetData>
  <mergeCells count="1">
    <mergeCell ref="C6:E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C5E9-F28E-4294-A0A9-77130EB27B73}">
  <dimension ref="A1:E11"/>
  <sheetViews>
    <sheetView workbookViewId="0">
      <selection activeCell="C22" sqref="C22"/>
    </sheetView>
  </sheetViews>
  <sheetFormatPr defaultRowHeight="15"/>
  <cols>
    <col min="1" max="1" width="10.28515625" customWidth="1"/>
    <col min="2" max="2" width="10.140625" bestFit="1" customWidth="1"/>
    <col min="3" max="3" width="48.7109375" bestFit="1" customWidth="1"/>
    <col min="4" max="4" width="36" bestFit="1" customWidth="1"/>
    <col min="5" max="5" width="15.5703125" bestFit="1" customWidth="1"/>
  </cols>
  <sheetData>
    <row r="1" spans="1:5" s="136" customFormat="1" ht="16.5">
      <c r="A1" s="31" t="s">
        <v>12</v>
      </c>
      <c r="B1" s="32"/>
      <c r="C1" s="33"/>
      <c r="D1" s="34"/>
      <c r="E1" s="35"/>
    </row>
    <row r="2" spans="1:5" s="136" customFormat="1" ht="16.5">
      <c r="A2" s="31" t="s">
        <v>13</v>
      </c>
      <c r="B2" s="32"/>
      <c r="C2" s="33"/>
      <c r="D2" s="34"/>
      <c r="E2" s="35"/>
    </row>
    <row r="3" spans="1:5" s="136" customFormat="1" ht="16.5">
      <c r="A3" s="31" t="s">
        <v>317</v>
      </c>
      <c r="B3" s="32"/>
      <c r="C3" s="33"/>
      <c r="D3" s="34"/>
      <c r="E3" s="35"/>
    </row>
    <row r="4" spans="1:5" s="136" customFormat="1" ht="16.5">
      <c r="A4" s="31"/>
      <c r="B4" s="32"/>
      <c r="C4" s="33"/>
      <c r="D4" s="34"/>
      <c r="E4" s="35"/>
    </row>
    <row r="5" spans="1:5" s="136" customFormat="1" ht="16.5">
      <c r="A5" s="31"/>
      <c r="B5" s="32"/>
      <c r="C5" s="33"/>
      <c r="D5" s="34"/>
      <c r="E5" s="35"/>
    </row>
    <row r="6" spans="1:5" s="136" customFormat="1" ht="16.5">
      <c r="A6" s="31"/>
      <c r="B6" s="32"/>
      <c r="C6" s="37" t="s">
        <v>21</v>
      </c>
      <c r="D6" s="34"/>
      <c r="E6" s="35"/>
    </row>
    <row r="7" spans="1:5" s="136" customFormat="1" ht="16.5">
      <c r="A7" s="155" t="s">
        <v>15</v>
      </c>
      <c r="B7" s="156" t="s">
        <v>16</v>
      </c>
      <c r="C7" s="157" t="s">
        <v>17</v>
      </c>
      <c r="D7" s="158" t="s">
        <v>18</v>
      </c>
      <c r="E7" s="159" t="s">
        <v>19</v>
      </c>
    </row>
    <row r="8" spans="1:5" ht="60">
      <c r="A8" s="160">
        <v>3441</v>
      </c>
      <c r="B8" s="161">
        <v>44158</v>
      </c>
      <c r="C8" s="162" t="s">
        <v>318</v>
      </c>
      <c r="D8" s="161" t="s">
        <v>277</v>
      </c>
      <c r="E8" s="163">
        <v>323346.8</v>
      </c>
    </row>
    <row r="9" spans="1:5" ht="60">
      <c r="A9" s="160">
        <v>3443</v>
      </c>
      <c r="B9" s="161">
        <v>44158</v>
      </c>
      <c r="C9" s="162" t="s">
        <v>319</v>
      </c>
      <c r="D9" s="161" t="s">
        <v>279</v>
      </c>
      <c r="E9" s="163">
        <v>55371.89</v>
      </c>
    </row>
    <row r="10" spans="1:5" ht="45">
      <c r="A10" s="160">
        <v>3445</v>
      </c>
      <c r="B10" s="161">
        <v>44158</v>
      </c>
      <c r="C10" s="162" t="s">
        <v>320</v>
      </c>
      <c r="D10" s="161" t="s">
        <v>279</v>
      </c>
      <c r="E10" s="163">
        <v>1866340.24</v>
      </c>
    </row>
    <row r="11" spans="1:5" ht="16.5">
      <c r="A11" s="154" t="s">
        <v>315</v>
      </c>
      <c r="B11" s="135"/>
      <c r="C11" s="135"/>
      <c r="D11" s="135"/>
      <c r="E11" s="164">
        <f>+E8+E9+E10</f>
        <v>2245058.9300000002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TITLUL I NOIEMBRIE 2020</vt:lpstr>
      <vt:lpstr>titlul  2 noiembie  2020</vt:lpstr>
      <vt:lpstr>59.40 NOIEMBRIE</vt:lpstr>
      <vt:lpstr>TRANSFERURI NOIEMBRIE 2020</vt:lpstr>
      <vt:lpstr>ACTIVE NEFINANCIARE CAP.61.01</vt:lpstr>
      <vt:lpstr>proiecte TITLUL 58 SURSA A</vt:lpstr>
      <vt:lpstr>proiecte TITLUL 58 SURSA D</vt:lpstr>
      <vt:lpstr>proiecte TITLUL 56 SURSA A</vt:lpstr>
      <vt:lpstr>proiecte anexa 25 sursa D</vt:lpstr>
      <vt:lpstr>difie noiembrie 2020</vt:lpstr>
      <vt:lpstr>'titlul  2 noiembie  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2020-12-10T14:51:07Z</dcterms:modified>
</cp:coreProperties>
</file>