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4\7.iulie_2024\31.07.2024\"/>
    </mc:Choice>
  </mc:AlternateContent>
  <xr:revisionPtr revIDLastSave="0" documentId="13_ncr:1_{A1C0ED07-9590-468D-B60F-46BB3AC84FBE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31.07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1" l="1"/>
  <c r="B68" i="1" l="1"/>
  <c r="B73" i="1" l="1"/>
  <c r="B109" i="1" l="1"/>
  <c r="B64" i="1"/>
  <c r="B102" i="1" l="1"/>
  <c r="B54" i="1"/>
  <c r="B101" i="1" l="1"/>
  <c r="B98" i="1" l="1"/>
  <c r="B99" i="1"/>
  <c r="B47" i="1" l="1"/>
  <c r="B94" i="1" l="1"/>
  <c r="B43" i="1"/>
  <c r="B37" i="1" l="1"/>
  <c r="B36" i="1" l="1"/>
  <c r="B20" i="1" l="1"/>
  <c r="B16" i="1" l="1"/>
  <c r="B78" i="1" l="1"/>
</calcChain>
</file>

<file path=xl/sharedStrings.xml><?xml version="1.0" encoding="utf-8"?>
<sst xmlns="http://schemas.openxmlformats.org/spreadsheetml/2006/main" count="333" uniqueCount="166">
  <si>
    <t>SITUAȚIA</t>
  </si>
  <si>
    <t>SUMA PLĂTITĂ</t>
  </si>
  <si>
    <t>BENEFICIAR</t>
  </si>
  <si>
    <t>OBIECTIV</t>
  </si>
  <si>
    <t>DATA PLATII</t>
  </si>
  <si>
    <t xml:space="preserve">MINISTERUL DEZVOLTARII, LUCRARILOR PUBLICE SI ADMINISTRATIEI </t>
  </si>
  <si>
    <t>BUNURI SI SERVICII</t>
  </si>
  <si>
    <t>PROIECTE CU FINANTARE DIN FONDURI EXTERNE NERAMBURSABILE</t>
  </si>
  <si>
    <t>Nr. crt.</t>
  </si>
  <si>
    <t>Personal MDLPA</t>
  </si>
  <si>
    <t>Deplasari interne</t>
  </si>
  <si>
    <t>CHELTUIELI PERSONAL</t>
  </si>
  <si>
    <t>Personal MDRAP</t>
  </si>
  <si>
    <t>Buget de stat</t>
  </si>
  <si>
    <t>Impozit salarii, contributii etc.</t>
  </si>
  <si>
    <t>Nr. Crt.</t>
  </si>
  <si>
    <t>Cheltuieli judiciare</t>
  </si>
  <si>
    <t>Servicii mentenanta</t>
  </si>
  <si>
    <t>UNION CO</t>
  </si>
  <si>
    <t>DITLS 5</t>
  </si>
  <si>
    <t>ATEM WIN GROUP</t>
  </si>
  <si>
    <t>MINISTERUL FINANTELOR</t>
  </si>
  <si>
    <t>Cota parte utilitati</t>
  </si>
  <si>
    <t>PARLAM ROM CAM DEPUTATILOR</t>
  </si>
  <si>
    <t>RCS RDS</t>
  </si>
  <si>
    <t xml:space="preserve">Servicii furnizare cablu </t>
  </si>
  <si>
    <t>TRAVEL TIME</t>
  </si>
  <si>
    <t>Cheltuieli transport</t>
  </si>
  <si>
    <t>HOLISUN</t>
  </si>
  <si>
    <t>VENITURI  PROPRII</t>
  </si>
  <si>
    <t>INTERNATIONAL SERVICE</t>
  </si>
  <si>
    <t>MONITORUL OFICIAL</t>
  </si>
  <si>
    <t>CENTRUL TERITORIAL DE CALCUL</t>
  </si>
  <si>
    <t>Servicii furnizare date</t>
  </si>
  <si>
    <t>MINISTERUL JUSTITIEI</t>
  </si>
  <si>
    <t>C.N. POSTA ROMANA</t>
  </si>
  <si>
    <t xml:space="preserve">Servicii postale </t>
  </si>
  <si>
    <t>TOP LINE CREATIVE</t>
  </si>
  <si>
    <t>Achizitie materiale</t>
  </si>
  <si>
    <t>EURO CONSULTING</t>
  </si>
  <si>
    <t>Servicii analiza</t>
  </si>
  <si>
    <t>PRAGMA COMPUTER</t>
  </si>
  <si>
    <t>AS COMPUTER</t>
  </si>
  <si>
    <t>Achizitie mijloace fixe</t>
  </si>
  <si>
    <t>WECO TMC</t>
  </si>
  <si>
    <t>UNICERT SRL</t>
  </si>
  <si>
    <t>Servicii eleborare standarde</t>
  </si>
  <si>
    <t>ADVANCED TECHNOLOGY SYSTEM</t>
  </si>
  <si>
    <t>TRANSFERURI</t>
  </si>
  <si>
    <t>Transfer L. 212/2022 -risc seismic</t>
  </si>
  <si>
    <t>CL BUDEASA</t>
  </si>
  <si>
    <t>OMV PETROM</t>
  </si>
  <si>
    <t>Achizitie carburant</t>
  </si>
  <si>
    <t>OLYMEL FLAMINGO</t>
  </si>
  <si>
    <t xml:space="preserve">Servicii protocol </t>
  </si>
  <si>
    <t>ASCENSORUL</t>
  </si>
  <si>
    <t>NESTY AUTO</t>
  </si>
  <si>
    <t>Service auto</t>
  </si>
  <si>
    <t>Servicii ISCIR</t>
  </si>
  <si>
    <t>Servicii intretinere</t>
  </si>
  <si>
    <t>Servicii intretinere autoturisme</t>
  </si>
  <si>
    <t>ANAHITA CAR WASH</t>
  </si>
  <si>
    <t>LGA EXPERT</t>
  </si>
  <si>
    <t>RITTER RO BROKER ASIG</t>
  </si>
  <si>
    <t>MSG FACTORY</t>
  </si>
  <si>
    <t>Achizitie polite RCA</t>
  </si>
  <si>
    <t>Service ascensoare</t>
  </si>
  <si>
    <t>Servicii monitorizare presa</t>
  </si>
  <si>
    <t>PARLAMENTUL ROMANIEI</t>
  </si>
  <si>
    <t>I.N.A.</t>
  </si>
  <si>
    <t>Transfer subventie I.N.A.</t>
  </si>
  <si>
    <t>Transfer subventie C.N.I.</t>
  </si>
  <si>
    <t>C.N.I.</t>
  </si>
  <si>
    <t>ORANGE ROMANIA</t>
  </si>
  <si>
    <t>Serivicii telefonie</t>
  </si>
  <si>
    <t>Transfer subventie A.N.L.</t>
  </si>
  <si>
    <t>A.N.L.</t>
  </si>
  <si>
    <t>Drepturi salariale iunie 2024</t>
  </si>
  <si>
    <t>MINISTERUL MEDIULUI</t>
  </si>
  <si>
    <t>APA NOVA</t>
  </si>
  <si>
    <t>Consum apa</t>
  </si>
  <si>
    <t>Servicii telefonie</t>
  </si>
  <si>
    <t>Transfer L. 114/1996 -risc seismic</t>
  </si>
  <si>
    <t>FIBROPT SERVICE</t>
  </si>
  <si>
    <t>EXPERT COPY SERVICE</t>
  </si>
  <si>
    <t>CERTSIGN</t>
  </si>
  <si>
    <t>C.N.AEROPORTURI</t>
  </si>
  <si>
    <t>Servicii vulcanizare</t>
  </si>
  <si>
    <t xml:space="preserve">Servicii arhivare </t>
  </si>
  <si>
    <t xml:space="preserve">Permise acces </t>
  </si>
  <si>
    <t>ROMGERMED VACARESTI</t>
  </si>
  <si>
    <t>Servicii medicina muncii</t>
  </si>
  <si>
    <t>CL BISTRITA</t>
  </si>
  <si>
    <t>CL CALARASI</t>
  </si>
  <si>
    <t>CL SIMERIA</t>
  </si>
  <si>
    <t>CL LUPENI</t>
  </si>
  <si>
    <t>CL PANTELIMON</t>
  </si>
  <si>
    <t>CL COLONESTI</t>
  </si>
  <si>
    <t>CL OSICA DE JOS</t>
  </si>
  <si>
    <t>CL VITOMIRESTI</t>
  </si>
  <si>
    <t>CL ZALAU</t>
  </si>
  <si>
    <t>CL MARASESTI</t>
  </si>
  <si>
    <t>CL GOLESTI</t>
  </si>
  <si>
    <t>CL GIURGIU</t>
  </si>
  <si>
    <t>Transfer O.U.G. 53/2019 -termoficare</t>
  </si>
  <si>
    <t>TELEKOM ROMANIA</t>
  </si>
  <si>
    <t>MIN ISTERUL MEDIULUI</t>
  </si>
  <si>
    <t>CL MOLDOVA NOUA</t>
  </si>
  <si>
    <t>CL TARGOVISTE</t>
  </si>
  <si>
    <t>CL BUFTEA</t>
  </si>
  <si>
    <t>CL SLATINA</t>
  </si>
  <si>
    <t>PRIMARIA SECTOR 5</t>
  </si>
  <si>
    <t>Transfer O.U.G. 18/2009 -reabilitare termica</t>
  </si>
  <si>
    <t>GENKO OUTDOOR</t>
  </si>
  <si>
    <t>Servicii furnizare platforma on line</t>
  </si>
  <si>
    <t>DIGITAL ARCHIVING</t>
  </si>
  <si>
    <t>EUROTOTAL GRUP</t>
  </si>
  <si>
    <t>Servicii protocol</t>
  </si>
  <si>
    <t>CL BABADAC</t>
  </si>
  <si>
    <t>ONE ADVANCED CONSULTING</t>
  </si>
  <si>
    <t>Articole birotica</t>
  </si>
  <si>
    <t xml:space="preserve">Cheltuieli Investitii </t>
  </si>
  <si>
    <t>ONE SOFTWARE</t>
  </si>
  <si>
    <t xml:space="preserve">Drepturi salariale </t>
  </si>
  <si>
    <t>ASOCIATIA DE STANDARDIZARE</t>
  </si>
  <si>
    <t>RETELE ELECTRICE</t>
  </si>
  <si>
    <t>PPC ENERGIE MUNTENIA</t>
  </si>
  <si>
    <t>MINISTERUL ECONOMIEI</t>
  </si>
  <si>
    <t>SALUBRITATE SECTOR5</t>
  </si>
  <si>
    <t>Servicii colectare deseuri</t>
  </si>
  <si>
    <t>BCR BANCA PENTRU LOCUINTE</t>
  </si>
  <si>
    <t>Servicii publicare ordin</t>
  </si>
  <si>
    <t>BUGETUL DE STAT</t>
  </si>
  <si>
    <t>Cota handicap</t>
  </si>
  <si>
    <t>CL GHEORGHENI</t>
  </si>
  <si>
    <t>TRAVERSAL SOFTWARE</t>
  </si>
  <si>
    <t>Abonament platforma electronica</t>
  </si>
  <si>
    <t>CJ TIMIS</t>
  </si>
  <si>
    <t>BEIA CONSULT</t>
  </si>
  <si>
    <t>DEVSON TRANSILVANIA</t>
  </si>
  <si>
    <t>IDEE STIL GRUP</t>
  </si>
  <si>
    <t>Achizitie obiecte inventar</t>
  </si>
  <si>
    <t>ALTEX ROMANIA</t>
  </si>
  <si>
    <t>BISTRITA</t>
  </si>
  <si>
    <t>RESITA</t>
  </si>
  <si>
    <t>SIMNICU DE SUS</t>
  </si>
  <si>
    <t>ANINOASA</t>
  </si>
  <si>
    <t>SAMBURESTI</t>
  </si>
  <si>
    <t>CALUI</t>
  </si>
  <si>
    <t>GOTTLOB</t>
  </si>
  <si>
    <t>BABADAG</t>
  </si>
  <si>
    <t>MARASESTI</t>
  </si>
  <si>
    <t>BUFTEA</t>
  </si>
  <si>
    <t>ROVINARI</t>
  </si>
  <si>
    <t>TARGU JIU</t>
  </si>
  <si>
    <t>SUCEAVA</t>
  </si>
  <si>
    <t>Transfer L. 114/1996 locuinte sociale</t>
  </si>
  <si>
    <t>OLIMPIC INTERNATIONAL</t>
  </si>
  <si>
    <t>MEDICINA PREVENTIVA DR. IVANUS</t>
  </si>
  <si>
    <t>Servicii securitatea muncii</t>
  </si>
  <si>
    <t>PRIMARIA MUNICIPIULUI BUCURESTI</t>
  </si>
  <si>
    <t>UTCB</t>
  </si>
  <si>
    <t>Servicii verificare performanta energetica</t>
  </si>
  <si>
    <t>SAFETY TECHNOLOGY</t>
  </si>
  <si>
    <t>PRAGMA COMPUTERS</t>
  </si>
  <si>
    <t>plăților efectuate in perioada 01 - 31.07.2024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</si>
</sst>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/>
    <xf numFmtId="4" fontId="4" fillId="0" borderId="1" xfId="0" applyNumberFormat="1" applyFont="1" applyBorder="1"/>
    <xf numFmtId="0" fontId="10" fillId="2" borderId="1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ont="1" applyBorder="1"/>
    <xf numFmtId="4" fontId="12" fillId="0" borderId="1" xfId="0" applyNumberFormat="1" applyFont="1" applyBorder="1"/>
    <xf numFmtId="3" fontId="0" fillId="0" borderId="1" xfId="0" applyNumberFormat="1" applyBorder="1"/>
    <xf numFmtId="0" fontId="1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 shrinkToFit="1"/>
    </xf>
    <xf numFmtId="4" fontId="4" fillId="2" borderId="0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Border="1"/>
    <xf numFmtId="0" fontId="4" fillId="2" borderId="0" xfId="0" applyFont="1" applyFill="1" applyBorder="1"/>
    <xf numFmtId="14" fontId="0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4" fontId="11" fillId="2" borderId="0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 wrapText="1" shrinkToFit="1"/>
    </xf>
    <xf numFmtId="0" fontId="1" fillId="2" borderId="1" xfId="0" applyFont="1" applyFill="1" applyBorder="1" applyAlignment="1">
      <alignment vertical="center"/>
    </xf>
    <xf numFmtId="4" fontId="0" fillId="0" borderId="1" xfId="0" applyNumberFormat="1" applyFont="1" applyBorder="1"/>
    <xf numFmtId="0" fontId="11" fillId="2" borderId="1" xfId="0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/>
    </xf>
    <xf numFmtId="4" fontId="0" fillId="2" borderId="1" xfId="0" applyNumberFormat="1" applyFont="1" applyFill="1" applyBorder="1"/>
    <xf numFmtId="0" fontId="0" fillId="2" borderId="1" xfId="0" applyFont="1" applyFill="1" applyBorder="1"/>
    <xf numFmtId="4" fontId="4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"/>
  <sheetViews>
    <sheetView tabSelected="1" zoomScaleNormal="100" workbookViewId="0">
      <selection activeCell="B70" sqref="B70"/>
    </sheetView>
  </sheetViews>
  <sheetFormatPr defaultRowHeight="12.75" x14ac:dyDescent="0.25"/>
  <cols>
    <col min="1" max="1" width="5" style="2" customWidth="1"/>
    <col min="2" max="2" width="13.85546875" style="4" customWidth="1"/>
    <col min="3" max="3" width="37.28515625" style="4" customWidth="1"/>
    <col min="4" max="4" width="39.28515625" style="4" customWidth="1"/>
    <col min="5" max="5" width="11.5703125" style="4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5" x14ac:dyDescent="0.25">
      <c r="A1" s="59" t="s">
        <v>5</v>
      </c>
      <c r="B1" s="59"/>
      <c r="C1" s="59"/>
      <c r="D1" s="59"/>
      <c r="E1" s="3"/>
    </row>
    <row r="2" spans="1:5" x14ac:dyDescent="0.25">
      <c r="A2" s="5"/>
      <c r="B2" s="6"/>
      <c r="E2" s="3"/>
    </row>
    <row r="3" spans="1:5" ht="15" x14ac:dyDescent="0.25">
      <c r="A3" s="60" t="s">
        <v>0</v>
      </c>
      <c r="B3" s="60"/>
      <c r="C3" s="60"/>
      <c r="D3" s="60"/>
      <c r="E3" s="3"/>
    </row>
    <row r="4" spans="1:5" ht="12" customHeight="1" x14ac:dyDescent="0.25">
      <c r="A4" s="60" t="s">
        <v>165</v>
      </c>
      <c r="B4" s="60"/>
      <c r="C4" s="60"/>
      <c r="D4" s="60"/>
      <c r="E4" s="3"/>
    </row>
    <row r="5" spans="1:5" ht="12" customHeight="1" x14ac:dyDescent="0.25">
      <c r="A5" s="8"/>
      <c r="B5" s="8"/>
      <c r="C5" s="8"/>
      <c r="D5" s="8"/>
      <c r="E5" s="3"/>
    </row>
    <row r="6" spans="1:5" ht="15" x14ac:dyDescent="0.25">
      <c r="A6" s="8"/>
      <c r="B6" s="8"/>
      <c r="C6" s="8"/>
      <c r="D6" s="8"/>
      <c r="E6" s="3"/>
    </row>
    <row r="7" spans="1:5" ht="15" x14ac:dyDescent="0.25">
      <c r="A7" s="61" t="s">
        <v>11</v>
      </c>
      <c r="B7" s="61"/>
      <c r="C7" s="17"/>
      <c r="D7" s="17"/>
      <c r="E7" s="3"/>
    </row>
    <row r="8" spans="1:5" ht="30" x14ac:dyDescent="0.25">
      <c r="A8" s="11" t="s">
        <v>8</v>
      </c>
      <c r="B8" s="12" t="s">
        <v>1</v>
      </c>
      <c r="C8" s="13" t="s">
        <v>2</v>
      </c>
      <c r="D8" s="13" t="s">
        <v>3</v>
      </c>
      <c r="E8" s="13" t="s">
        <v>4</v>
      </c>
    </row>
    <row r="9" spans="1:5" ht="15" x14ac:dyDescent="0.25">
      <c r="A9" s="20">
        <v>1</v>
      </c>
      <c r="B9" s="25">
        <v>4943606</v>
      </c>
      <c r="C9" s="15" t="s">
        <v>12</v>
      </c>
      <c r="D9" s="15" t="s">
        <v>77</v>
      </c>
      <c r="E9" s="16">
        <v>45485</v>
      </c>
    </row>
    <row r="10" spans="1:5" ht="15" x14ac:dyDescent="0.25">
      <c r="A10" s="20">
        <v>2</v>
      </c>
      <c r="B10" s="25">
        <v>4055516</v>
      </c>
      <c r="C10" s="15" t="s">
        <v>13</v>
      </c>
      <c r="D10" s="15" t="s">
        <v>14</v>
      </c>
      <c r="E10" s="16">
        <v>45485</v>
      </c>
    </row>
    <row r="11" spans="1:5" ht="15" x14ac:dyDescent="0.25">
      <c r="A11" s="32"/>
      <c r="B11" s="32"/>
      <c r="C11" s="32"/>
      <c r="D11" s="32"/>
      <c r="E11" s="3"/>
    </row>
    <row r="12" spans="1:5" ht="15" x14ac:dyDescent="0.25">
      <c r="A12" s="58" t="s">
        <v>6</v>
      </c>
      <c r="B12" s="58"/>
      <c r="C12" s="58"/>
      <c r="D12" s="58"/>
      <c r="E12" s="21"/>
    </row>
    <row r="13" spans="1:5" ht="30" x14ac:dyDescent="0.25">
      <c r="A13" s="11" t="s">
        <v>15</v>
      </c>
      <c r="B13" s="12" t="s">
        <v>1</v>
      </c>
      <c r="C13" s="13" t="s">
        <v>2</v>
      </c>
      <c r="D13" s="14" t="s">
        <v>3</v>
      </c>
      <c r="E13" s="13" t="s">
        <v>4</v>
      </c>
    </row>
    <row r="14" spans="1:5" s="2" customFormat="1" ht="15" x14ac:dyDescent="0.25">
      <c r="A14" s="26">
        <v>1</v>
      </c>
      <c r="B14" s="24">
        <v>18673.419999999998</v>
      </c>
      <c r="C14" s="22" t="s">
        <v>18</v>
      </c>
      <c r="D14" s="22" t="s">
        <v>16</v>
      </c>
      <c r="E14" s="16">
        <v>45474</v>
      </c>
    </row>
    <row r="15" spans="1:5" s="2" customFormat="1" ht="15" x14ac:dyDescent="0.25">
      <c r="A15" s="26">
        <v>2</v>
      </c>
      <c r="B15" s="24">
        <v>100</v>
      </c>
      <c r="C15" s="22" t="s">
        <v>19</v>
      </c>
      <c r="D15" s="22" t="s">
        <v>16</v>
      </c>
      <c r="E15" s="16">
        <v>45474</v>
      </c>
    </row>
    <row r="16" spans="1:5" s="2" customFormat="1" ht="15" x14ac:dyDescent="0.25">
      <c r="A16" s="26">
        <v>3</v>
      </c>
      <c r="B16" s="24">
        <f>1427.64+39874.2</f>
        <v>41301.839999999997</v>
      </c>
      <c r="C16" s="22" t="s">
        <v>21</v>
      </c>
      <c r="D16" s="22" t="s">
        <v>22</v>
      </c>
      <c r="E16" s="16">
        <v>45475</v>
      </c>
    </row>
    <row r="17" spans="1:5" s="2" customFormat="1" ht="15" x14ac:dyDescent="0.25">
      <c r="A17" s="26">
        <v>4</v>
      </c>
      <c r="B17" s="24">
        <v>20820.400000000001</v>
      </c>
      <c r="C17" s="22" t="s">
        <v>23</v>
      </c>
      <c r="D17" s="22" t="s">
        <v>22</v>
      </c>
      <c r="E17" s="16">
        <v>45475</v>
      </c>
    </row>
    <row r="18" spans="1:5" s="2" customFormat="1" ht="15" x14ac:dyDescent="0.25">
      <c r="A18" s="26">
        <v>5</v>
      </c>
      <c r="B18" s="24">
        <v>598</v>
      </c>
      <c r="C18" s="22" t="s">
        <v>24</v>
      </c>
      <c r="D18" s="22" t="s">
        <v>25</v>
      </c>
      <c r="E18" s="16">
        <v>45475</v>
      </c>
    </row>
    <row r="19" spans="1:5" s="2" customFormat="1" ht="15" x14ac:dyDescent="0.25">
      <c r="A19" s="26">
        <v>6</v>
      </c>
      <c r="B19" s="24">
        <v>1691.94</v>
      </c>
      <c r="C19" s="22" t="s">
        <v>26</v>
      </c>
      <c r="D19" s="22" t="s">
        <v>27</v>
      </c>
      <c r="E19" s="16">
        <v>45476</v>
      </c>
    </row>
    <row r="20" spans="1:5" s="2" customFormat="1" ht="15" x14ac:dyDescent="0.25">
      <c r="A20" s="26">
        <v>7</v>
      </c>
      <c r="B20" s="24">
        <f>1680.79+492.28</f>
        <v>2173.0699999999997</v>
      </c>
      <c r="C20" s="22" t="s">
        <v>34</v>
      </c>
      <c r="D20" s="22" t="s">
        <v>22</v>
      </c>
      <c r="E20" s="16">
        <v>45478</v>
      </c>
    </row>
    <row r="21" spans="1:5" s="2" customFormat="1" ht="15" x14ac:dyDescent="0.25">
      <c r="A21" s="26">
        <v>8</v>
      </c>
      <c r="B21" s="24">
        <v>2751.81</v>
      </c>
      <c r="C21" s="22" t="s">
        <v>35</v>
      </c>
      <c r="D21" s="22" t="s">
        <v>36</v>
      </c>
      <c r="E21" s="16">
        <v>45478</v>
      </c>
    </row>
    <row r="22" spans="1:5" s="2" customFormat="1" ht="15" x14ac:dyDescent="0.25">
      <c r="A22" s="26">
        <v>9</v>
      </c>
      <c r="B22" s="24">
        <v>1071</v>
      </c>
      <c r="C22" s="22" t="s">
        <v>32</v>
      </c>
      <c r="D22" s="22" t="s">
        <v>33</v>
      </c>
      <c r="E22" s="16">
        <v>45478</v>
      </c>
    </row>
    <row r="23" spans="1:5" s="2" customFormat="1" ht="15" x14ac:dyDescent="0.25">
      <c r="A23" s="26">
        <v>10</v>
      </c>
      <c r="B23" s="24">
        <v>539</v>
      </c>
      <c r="C23" s="22" t="s">
        <v>31</v>
      </c>
      <c r="D23" s="22" t="s">
        <v>131</v>
      </c>
      <c r="E23" s="16">
        <v>45478</v>
      </c>
    </row>
    <row r="24" spans="1:5" s="2" customFormat="1" ht="15" x14ac:dyDescent="0.25">
      <c r="A24" s="26">
        <v>11</v>
      </c>
      <c r="B24" s="24">
        <v>8211</v>
      </c>
      <c r="C24" s="22" t="s">
        <v>45</v>
      </c>
      <c r="D24" s="22" t="s">
        <v>46</v>
      </c>
      <c r="E24" s="16">
        <v>45481</v>
      </c>
    </row>
    <row r="25" spans="1:5" s="2" customFormat="1" ht="15" x14ac:dyDescent="0.25">
      <c r="A25" s="26">
        <v>12</v>
      </c>
      <c r="B25" s="24">
        <v>59500</v>
      </c>
      <c r="C25" s="22" t="s">
        <v>47</v>
      </c>
      <c r="D25" s="22" t="s">
        <v>17</v>
      </c>
      <c r="E25" s="16">
        <v>45481</v>
      </c>
    </row>
    <row r="26" spans="1:5" s="2" customFormat="1" ht="15" x14ac:dyDescent="0.25">
      <c r="A26" s="26">
        <v>13</v>
      </c>
      <c r="B26" s="24">
        <v>29701.87</v>
      </c>
      <c r="C26" s="22" t="s">
        <v>51</v>
      </c>
      <c r="D26" s="22" t="s">
        <v>52</v>
      </c>
      <c r="E26" s="16">
        <v>45482</v>
      </c>
    </row>
    <row r="27" spans="1:5" s="2" customFormat="1" ht="15" x14ac:dyDescent="0.25">
      <c r="A27" s="26">
        <v>14</v>
      </c>
      <c r="B27" s="24">
        <v>1600.56</v>
      </c>
      <c r="C27" s="22" t="s">
        <v>61</v>
      </c>
      <c r="D27" s="22" t="s">
        <v>60</v>
      </c>
      <c r="E27" s="16">
        <v>45482</v>
      </c>
    </row>
    <row r="28" spans="1:5" s="2" customFormat="1" ht="15" x14ac:dyDescent="0.25">
      <c r="A28" s="26">
        <v>15</v>
      </c>
      <c r="B28" s="24">
        <v>23708.51</v>
      </c>
      <c r="C28" s="22" t="s">
        <v>62</v>
      </c>
      <c r="D28" s="22" t="s">
        <v>59</v>
      </c>
      <c r="E28" s="16">
        <v>45482</v>
      </c>
    </row>
    <row r="29" spans="1:5" s="2" customFormat="1" ht="15" x14ac:dyDescent="0.25">
      <c r="A29" s="26">
        <v>16</v>
      </c>
      <c r="B29" s="24">
        <v>19022.32</v>
      </c>
      <c r="C29" s="22" t="s">
        <v>56</v>
      </c>
      <c r="D29" s="22" t="s">
        <v>57</v>
      </c>
      <c r="E29" s="16">
        <v>45482</v>
      </c>
    </row>
    <row r="30" spans="1:5" s="2" customFormat="1" ht="15" x14ac:dyDescent="0.25">
      <c r="A30" s="26">
        <v>17</v>
      </c>
      <c r="B30" s="24">
        <v>238</v>
      </c>
      <c r="C30" s="22" t="s">
        <v>55</v>
      </c>
      <c r="D30" s="22" t="s">
        <v>58</v>
      </c>
      <c r="E30" s="16">
        <v>45482</v>
      </c>
    </row>
    <row r="31" spans="1:5" s="2" customFormat="1" ht="15" x14ac:dyDescent="0.25">
      <c r="A31" s="26">
        <v>18</v>
      </c>
      <c r="B31" s="24">
        <v>2033.61</v>
      </c>
      <c r="C31" s="22" t="s">
        <v>26</v>
      </c>
      <c r="D31" s="22" t="s">
        <v>27</v>
      </c>
      <c r="E31" s="16">
        <v>45482</v>
      </c>
    </row>
    <row r="32" spans="1:5" s="2" customFormat="1" ht="15" x14ac:dyDescent="0.25">
      <c r="A32" s="26">
        <v>19</v>
      </c>
      <c r="B32" s="24">
        <v>64.650000000000006</v>
      </c>
      <c r="C32" s="22" t="s">
        <v>53</v>
      </c>
      <c r="D32" s="22" t="s">
        <v>54</v>
      </c>
      <c r="E32" s="16">
        <v>45482</v>
      </c>
    </row>
    <row r="33" spans="1:5" s="2" customFormat="1" ht="15" x14ac:dyDescent="0.25">
      <c r="A33" s="26">
        <v>20</v>
      </c>
      <c r="B33" s="24">
        <v>605.57000000000005</v>
      </c>
      <c r="C33" s="22" t="s">
        <v>63</v>
      </c>
      <c r="D33" s="22" t="s">
        <v>65</v>
      </c>
      <c r="E33" s="16">
        <v>45483</v>
      </c>
    </row>
    <row r="34" spans="1:5" s="2" customFormat="1" ht="15" x14ac:dyDescent="0.25">
      <c r="A34" s="26">
        <v>21</v>
      </c>
      <c r="B34" s="24">
        <v>674.73</v>
      </c>
      <c r="C34" s="22" t="s">
        <v>55</v>
      </c>
      <c r="D34" s="22" t="s">
        <v>66</v>
      </c>
      <c r="E34" s="16">
        <v>45483</v>
      </c>
    </row>
    <row r="35" spans="1:5" s="2" customFormat="1" ht="15" x14ac:dyDescent="0.25">
      <c r="A35" s="26">
        <v>22</v>
      </c>
      <c r="B35" s="24">
        <v>3300</v>
      </c>
      <c r="C35" s="22" t="s">
        <v>64</v>
      </c>
      <c r="D35" s="22" t="s">
        <v>67</v>
      </c>
      <c r="E35" s="16">
        <v>45483</v>
      </c>
    </row>
    <row r="36" spans="1:5" s="2" customFormat="1" ht="15" x14ac:dyDescent="0.25">
      <c r="A36" s="26">
        <v>23</v>
      </c>
      <c r="B36" s="24">
        <f>32757.41+325.87</f>
        <v>33083.279999999999</v>
      </c>
      <c r="C36" s="22" t="s">
        <v>68</v>
      </c>
      <c r="D36" s="22" t="s">
        <v>22</v>
      </c>
      <c r="E36" s="16">
        <v>45483</v>
      </c>
    </row>
    <row r="37" spans="1:5" s="2" customFormat="1" ht="15" x14ac:dyDescent="0.25">
      <c r="A37" s="26">
        <v>24</v>
      </c>
      <c r="B37" s="24">
        <f>55.06+709.05</f>
        <v>764.1099999999999</v>
      </c>
      <c r="C37" s="22" t="s">
        <v>78</v>
      </c>
      <c r="D37" s="22" t="s">
        <v>22</v>
      </c>
      <c r="E37" s="16">
        <v>45488</v>
      </c>
    </row>
    <row r="38" spans="1:5" s="2" customFormat="1" ht="15" x14ac:dyDescent="0.25">
      <c r="A38" s="26">
        <v>25</v>
      </c>
      <c r="B38" s="24">
        <v>89.01</v>
      </c>
      <c r="C38" s="22" t="s">
        <v>79</v>
      </c>
      <c r="D38" s="22" t="s">
        <v>80</v>
      </c>
      <c r="E38" s="16">
        <v>45488</v>
      </c>
    </row>
    <row r="39" spans="1:5" s="2" customFormat="1" ht="15" x14ac:dyDescent="0.25">
      <c r="A39" s="26">
        <v>26</v>
      </c>
      <c r="B39" s="24">
        <v>1197.22</v>
      </c>
      <c r="C39" s="22" t="s">
        <v>73</v>
      </c>
      <c r="D39" s="22" t="s">
        <v>81</v>
      </c>
      <c r="E39" s="16">
        <v>45488</v>
      </c>
    </row>
    <row r="40" spans="1:5" s="2" customFormat="1" ht="15" x14ac:dyDescent="0.25">
      <c r="A40" s="26">
        <v>27</v>
      </c>
      <c r="B40" s="24">
        <v>1489.36</v>
      </c>
      <c r="C40" s="22" t="s">
        <v>56</v>
      </c>
      <c r="D40" s="22" t="s">
        <v>57</v>
      </c>
      <c r="E40" s="16">
        <v>45488</v>
      </c>
    </row>
    <row r="41" spans="1:5" s="2" customFormat="1" ht="15" x14ac:dyDescent="0.25">
      <c r="A41" s="26">
        <v>28</v>
      </c>
      <c r="B41" s="24">
        <v>1245.05</v>
      </c>
      <c r="C41" s="23" t="s">
        <v>30</v>
      </c>
      <c r="D41" s="23" t="s">
        <v>27</v>
      </c>
      <c r="E41" s="16">
        <v>45488</v>
      </c>
    </row>
    <row r="42" spans="1:5" s="2" customFormat="1" ht="15" x14ac:dyDescent="0.25">
      <c r="A42" s="26">
        <v>29</v>
      </c>
      <c r="B42" s="24">
        <v>17445.400000000001</v>
      </c>
      <c r="C42" s="22" t="s">
        <v>83</v>
      </c>
      <c r="D42" s="22" t="s">
        <v>87</v>
      </c>
      <c r="E42" s="16">
        <v>45489</v>
      </c>
    </row>
    <row r="43" spans="1:5" s="2" customFormat="1" ht="15" x14ac:dyDescent="0.25">
      <c r="A43" s="26">
        <v>30</v>
      </c>
      <c r="B43" s="24">
        <f>190.15+44.03</f>
        <v>234.18</v>
      </c>
      <c r="C43" s="22" t="s">
        <v>84</v>
      </c>
      <c r="D43" s="22" t="s">
        <v>17</v>
      </c>
      <c r="E43" s="16">
        <v>45489</v>
      </c>
    </row>
    <row r="44" spans="1:5" s="2" customFormat="1" ht="15" x14ac:dyDescent="0.25">
      <c r="A44" s="26">
        <v>31</v>
      </c>
      <c r="B44" s="24">
        <v>22869.85</v>
      </c>
      <c r="C44" s="22" t="s">
        <v>85</v>
      </c>
      <c r="D44" s="22" t="s">
        <v>88</v>
      </c>
      <c r="E44" s="16">
        <v>45489</v>
      </c>
    </row>
    <row r="45" spans="1:5" s="2" customFormat="1" ht="15" x14ac:dyDescent="0.25">
      <c r="A45" s="26">
        <v>32</v>
      </c>
      <c r="B45" s="24">
        <v>148.07</v>
      </c>
      <c r="C45" s="22" t="s">
        <v>86</v>
      </c>
      <c r="D45" s="22" t="s">
        <v>89</v>
      </c>
      <c r="E45" s="16">
        <v>45489</v>
      </c>
    </row>
    <row r="46" spans="1:5" s="2" customFormat="1" ht="15" x14ac:dyDescent="0.25">
      <c r="A46" s="26">
        <v>33</v>
      </c>
      <c r="B46" s="24">
        <v>7998</v>
      </c>
      <c r="C46" s="23" t="s">
        <v>90</v>
      </c>
      <c r="D46" s="23" t="s">
        <v>91</v>
      </c>
      <c r="E46" s="16">
        <v>45489</v>
      </c>
    </row>
    <row r="47" spans="1:5" s="2" customFormat="1" ht="15" x14ac:dyDescent="0.25">
      <c r="A47" s="26">
        <v>34</v>
      </c>
      <c r="B47" s="24">
        <f>1312.73+135.81</f>
        <v>1448.54</v>
      </c>
      <c r="C47" s="22" t="s">
        <v>106</v>
      </c>
      <c r="D47" s="22" t="s">
        <v>22</v>
      </c>
      <c r="E47" s="16">
        <v>45490</v>
      </c>
    </row>
    <row r="48" spans="1:5" s="2" customFormat="1" ht="15" x14ac:dyDescent="0.25">
      <c r="A48" s="26">
        <v>35</v>
      </c>
      <c r="B48" s="24">
        <v>6241.37</v>
      </c>
      <c r="C48" s="22" t="s">
        <v>21</v>
      </c>
      <c r="D48" s="22" t="s">
        <v>22</v>
      </c>
      <c r="E48" s="16">
        <v>45490</v>
      </c>
    </row>
    <row r="49" spans="1:5" s="2" customFormat="1" ht="15.75" customHeight="1" x14ac:dyDescent="0.25">
      <c r="A49" s="26">
        <v>36</v>
      </c>
      <c r="B49" s="49">
        <v>59485.24</v>
      </c>
      <c r="C49" s="56" t="s">
        <v>116</v>
      </c>
      <c r="D49" s="18" t="s">
        <v>59</v>
      </c>
      <c r="E49" s="40">
        <v>45491</v>
      </c>
    </row>
    <row r="50" spans="1:5" s="2" customFormat="1" ht="15.75" customHeight="1" x14ac:dyDescent="0.25">
      <c r="A50" s="26">
        <v>37</v>
      </c>
      <c r="B50" s="49">
        <v>2956.8</v>
      </c>
      <c r="C50" s="56" t="s">
        <v>53</v>
      </c>
      <c r="D50" s="18" t="s">
        <v>117</v>
      </c>
      <c r="E50" s="40">
        <v>45491</v>
      </c>
    </row>
    <row r="51" spans="1:5" s="2" customFormat="1" ht="15.75" customHeight="1" x14ac:dyDescent="0.25">
      <c r="A51" s="26">
        <v>38</v>
      </c>
      <c r="B51" s="49">
        <v>128877</v>
      </c>
      <c r="C51" s="18" t="s">
        <v>122</v>
      </c>
      <c r="D51" s="15" t="s">
        <v>121</v>
      </c>
      <c r="E51" s="40">
        <v>45491</v>
      </c>
    </row>
    <row r="52" spans="1:5" s="2" customFormat="1" ht="15.75" customHeight="1" x14ac:dyDescent="0.25">
      <c r="A52" s="26">
        <v>39</v>
      </c>
      <c r="B52" s="24">
        <v>28555.88</v>
      </c>
      <c r="C52" s="22" t="s">
        <v>125</v>
      </c>
      <c r="D52" s="22" t="s">
        <v>22</v>
      </c>
      <c r="E52" s="40">
        <v>45495</v>
      </c>
    </row>
    <row r="53" spans="1:5" s="2" customFormat="1" ht="15.75" customHeight="1" x14ac:dyDescent="0.25">
      <c r="A53" s="26">
        <v>40</v>
      </c>
      <c r="B53" s="24">
        <v>25.55</v>
      </c>
      <c r="C53" s="23" t="s">
        <v>126</v>
      </c>
      <c r="D53" s="22" t="s">
        <v>22</v>
      </c>
      <c r="E53" s="40">
        <v>45495</v>
      </c>
    </row>
    <row r="54" spans="1:5" s="2" customFormat="1" ht="15.75" customHeight="1" x14ac:dyDescent="0.25">
      <c r="A54" s="26">
        <v>41</v>
      </c>
      <c r="B54" s="24">
        <f>8449.43+871.54</f>
        <v>9320.9700000000012</v>
      </c>
      <c r="C54" s="22" t="s">
        <v>127</v>
      </c>
      <c r="D54" s="22" t="s">
        <v>22</v>
      </c>
      <c r="E54" s="40">
        <v>45495</v>
      </c>
    </row>
    <row r="55" spans="1:5" s="2" customFormat="1" ht="15.75" customHeight="1" x14ac:dyDescent="0.25">
      <c r="A55" s="26">
        <v>42</v>
      </c>
      <c r="B55" s="24">
        <v>7154.13</v>
      </c>
      <c r="C55" s="23" t="s">
        <v>128</v>
      </c>
      <c r="D55" s="22" t="s">
        <v>129</v>
      </c>
      <c r="E55" s="40">
        <v>45495</v>
      </c>
    </row>
    <row r="56" spans="1:5" s="2" customFormat="1" ht="15.75" customHeight="1" x14ac:dyDescent="0.25">
      <c r="A56" s="26">
        <v>43</v>
      </c>
      <c r="B56" s="49">
        <v>2302.9299999999998</v>
      </c>
      <c r="C56" s="18" t="s">
        <v>130</v>
      </c>
      <c r="D56" s="15" t="s">
        <v>16</v>
      </c>
      <c r="E56" s="40">
        <v>45495</v>
      </c>
    </row>
    <row r="57" spans="1:5" s="2" customFormat="1" ht="15.75" customHeight="1" x14ac:dyDescent="0.25">
      <c r="A57" s="26">
        <v>44</v>
      </c>
      <c r="B57" s="49">
        <v>462</v>
      </c>
      <c r="C57" s="22" t="s">
        <v>31</v>
      </c>
      <c r="D57" s="22" t="s">
        <v>131</v>
      </c>
      <c r="E57" s="40">
        <v>45495</v>
      </c>
    </row>
    <row r="58" spans="1:5" s="2" customFormat="1" ht="15.75" customHeight="1" x14ac:dyDescent="0.25">
      <c r="A58" s="26">
        <v>45</v>
      </c>
      <c r="B58" s="49">
        <v>68640</v>
      </c>
      <c r="C58" s="22" t="s">
        <v>132</v>
      </c>
      <c r="D58" s="22" t="s">
        <v>133</v>
      </c>
      <c r="E58" s="40">
        <v>45495</v>
      </c>
    </row>
    <row r="59" spans="1:5" s="2" customFormat="1" ht="15.75" customHeight="1" x14ac:dyDescent="0.25">
      <c r="A59" s="26">
        <v>46</v>
      </c>
      <c r="B59" s="49">
        <v>6064</v>
      </c>
      <c r="C59" s="22" t="s">
        <v>137</v>
      </c>
      <c r="D59" s="22" t="s">
        <v>16</v>
      </c>
      <c r="E59" s="40">
        <v>45496</v>
      </c>
    </row>
    <row r="60" spans="1:5" s="2" customFormat="1" ht="15.75" customHeight="1" x14ac:dyDescent="0.25">
      <c r="A60" s="26">
        <v>47</v>
      </c>
      <c r="B60" s="49">
        <v>39.729999999999997</v>
      </c>
      <c r="C60" s="56" t="s">
        <v>53</v>
      </c>
      <c r="D60" s="18" t="s">
        <v>117</v>
      </c>
      <c r="E60" s="40">
        <v>45496</v>
      </c>
    </row>
    <row r="61" spans="1:5" s="2" customFormat="1" ht="15.75" customHeight="1" x14ac:dyDescent="0.25">
      <c r="A61" s="26">
        <v>48</v>
      </c>
      <c r="B61" s="49">
        <v>888.39</v>
      </c>
      <c r="C61" s="22" t="s">
        <v>73</v>
      </c>
      <c r="D61" s="22" t="s">
        <v>81</v>
      </c>
      <c r="E61" s="16">
        <v>45497</v>
      </c>
    </row>
    <row r="62" spans="1:5" s="2" customFormat="1" ht="15.75" customHeight="1" x14ac:dyDescent="0.25">
      <c r="A62" s="26">
        <v>49</v>
      </c>
      <c r="B62" s="24">
        <v>1349.31</v>
      </c>
      <c r="C62" s="22" t="s">
        <v>21</v>
      </c>
      <c r="D62" s="22" t="s">
        <v>22</v>
      </c>
      <c r="E62" s="16">
        <v>45498</v>
      </c>
    </row>
    <row r="63" spans="1:5" s="2" customFormat="1" ht="15.75" customHeight="1" x14ac:dyDescent="0.25">
      <c r="A63" s="26">
        <v>50</v>
      </c>
      <c r="B63" s="24">
        <v>17011.05</v>
      </c>
      <c r="C63" s="22" t="s">
        <v>78</v>
      </c>
      <c r="D63" s="22" t="s">
        <v>22</v>
      </c>
      <c r="E63" s="16">
        <v>45498</v>
      </c>
    </row>
    <row r="64" spans="1:5" s="2" customFormat="1" ht="15.75" customHeight="1" x14ac:dyDescent="0.25">
      <c r="A64" s="26">
        <v>51</v>
      </c>
      <c r="B64" s="24">
        <f>1511.28+747.03</f>
        <v>2258.31</v>
      </c>
      <c r="C64" s="22" t="s">
        <v>34</v>
      </c>
      <c r="D64" s="22" t="s">
        <v>22</v>
      </c>
      <c r="E64" s="16">
        <v>45498</v>
      </c>
    </row>
    <row r="65" spans="1:6" s="2" customFormat="1" ht="15.75" customHeight="1" x14ac:dyDescent="0.25">
      <c r="A65" s="26">
        <v>52</v>
      </c>
      <c r="B65" s="49">
        <v>154</v>
      </c>
      <c r="C65" s="22" t="s">
        <v>31</v>
      </c>
      <c r="D65" s="22" t="s">
        <v>131</v>
      </c>
      <c r="E65" s="16">
        <v>45498</v>
      </c>
    </row>
    <row r="66" spans="1:6" s="2" customFormat="1" ht="15.75" customHeight="1" x14ac:dyDescent="0.25">
      <c r="A66" s="26">
        <v>53</v>
      </c>
      <c r="B66" s="49">
        <v>518.16999999999996</v>
      </c>
      <c r="C66" s="22" t="s">
        <v>158</v>
      </c>
      <c r="D66" s="22" t="s">
        <v>159</v>
      </c>
      <c r="E66" s="16">
        <v>45499</v>
      </c>
    </row>
    <row r="67" spans="1:6" s="2" customFormat="1" ht="15.75" customHeight="1" x14ac:dyDescent="0.25">
      <c r="A67" s="26">
        <v>54</v>
      </c>
      <c r="B67" s="49">
        <v>6322.08</v>
      </c>
      <c r="C67" s="18" t="s">
        <v>130</v>
      </c>
      <c r="D67" s="15" t="s">
        <v>16</v>
      </c>
      <c r="E67" s="40">
        <v>45502</v>
      </c>
    </row>
    <row r="68" spans="1:6" s="2" customFormat="1" ht="15.75" customHeight="1" x14ac:dyDescent="0.25">
      <c r="A68" s="26">
        <v>55</v>
      </c>
      <c r="B68" s="49">
        <f>2158.67+88.06</f>
        <v>2246.73</v>
      </c>
      <c r="C68" s="22" t="s">
        <v>84</v>
      </c>
      <c r="D68" s="22" t="s">
        <v>17</v>
      </c>
      <c r="E68" s="40">
        <v>45503</v>
      </c>
    </row>
    <row r="69" spans="1:6" s="2" customFormat="1" ht="15.75" customHeight="1" x14ac:dyDescent="0.25">
      <c r="A69" s="26">
        <v>56</v>
      </c>
      <c r="B69" s="49">
        <v>49546.400000000001</v>
      </c>
      <c r="C69" s="22" t="s">
        <v>21</v>
      </c>
      <c r="D69" s="22" t="s">
        <v>22</v>
      </c>
      <c r="E69" s="40">
        <v>45504</v>
      </c>
    </row>
    <row r="70" spans="1:6" s="2" customFormat="1" ht="15.75" customHeight="1" x14ac:dyDescent="0.25">
      <c r="A70" s="26">
        <v>57</v>
      </c>
      <c r="B70" s="49">
        <v>41.57</v>
      </c>
      <c r="C70" s="23" t="s">
        <v>126</v>
      </c>
      <c r="D70" s="22" t="s">
        <v>22</v>
      </c>
      <c r="E70" s="40">
        <v>45504</v>
      </c>
    </row>
    <row r="71" spans="1:6" s="2" customFormat="1" ht="15.75" customHeight="1" x14ac:dyDescent="0.25">
      <c r="A71" s="26">
        <v>58</v>
      </c>
      <c r="B71" s="49">
        <v>668.9</v>
      </c>
      <c r="C71" s="22" t="s">
        <v>78</v>
      </c>
      <c r="D71" s="22" t="s">
        <v>22</v>
      </c>
      <c r="E71" s="40">
        <v>45504</v>
      </c>
    </row>
    <row r="72" spans="1:6" s="2" customFormat="1" ht="15.75" customHeight="1" x14ac:dyDescent="0.25">
      <c r="A72" s="26">
        <v>59</v>
      </c>
      <c r="B72" s="49">
        <v>8206.33</v>
      </c>
      <c r="C72" s="22" t="s">
        <v>56</v>
      </c>
      <c r="D72" s="22" t="s">
        <v>57</v>
      </c>
      <c r="E72" s="40">
        <v>45504</v>
      </c>
    </row>
    <row r="73" spans="1:6" ht="15" x14ac:dyDescent="0.25">
      <c r="A73" s="26">
        <v>60</v>
      </c>
      <c r="B73" s="24">
        <f>475.78+5000+3200+469.69+288+4320+3315.53+4250.2+1802+7086.45+284.4+2350+2445.18+1175</f>
        <v>36462.230000000003</v>
      </c>
      <c r="C73" s="22" t="s">
        <v>9</v>
      </c>
      <c r="D73" s="22" t="s">
        <v>10</v>
      </c>
      <c r="E73" s="24"/>
    </row>
    <row r="74" spans="1:6" s="35" customFormat="1" ht="15" x14ac:dyDescent="0.25">
      <c r="A74" s="34"/>
      <c r="B74" s="28"/>
      <c r="C74" s="29"/>
      <c r="D74" s="30"/>
      <c r="E74" s="9"/>
      <c r="F74" s="7"/>
    </row>
    <row r="75" spans="1:6" ht="15" x14ac:dyDescent="0.25">
      <c r="A75" s="7"/>
      <c r="B75" s="28"/>
      <c r="C75" s="29"/>
      <c r="D75" s="30"/>
      <c r="E75" s="9"/>
    </row>
    <row r="76" spans="1:6" ht="15" x14ac:dyDescent="0.25">
      <c r="A76" s="58" t="s">
        <v>7</v>
      </c>
      <c r="B76" s="58"/>
      <c r="C76" s="58"/>
      <c r="D76" s="58"/>
      <c r="E76" s="10"/>
    </row>
    <row r="77" spans="1:6" ht="30" x14ac:dyDescent="0.25">
      <c r="A77" s="11" t="s">
        <v>15</v>
      </c>
      <c r="B77" s="12" t="s">
        <v>1</v>
      </c>
      <c r="C77" s="13" t="s">
        <v>2</v>
      </c>
      <c r="D77" s="14" t="s">
        <v>3</v>
      </c>
      <c r="E77" s="13" t="s">
        <v>4</v>
      </c>
    </row>
    <row r="78" spans="1:6" s="2" customFormat="1" ht="15" x14ac:dyDescent="0.25">
      <c r="A78" s="33">
        <v>1</v>
      </c>
      <c r="B78" s="24">
        <f>225+900</f>
        <v>1125</v>
      </c>
      <c r="C78" s="23" t="s">
        <v>20</v>
      </c>
      <c r="D78" s="23" t="s">
        <v>17</v>
      </c>
      <c r="E78" s="16">
        <v>45474</v>
      </c>
    </row>
    <row r="79" spans="1:6" s="2" customFormat="1" ht="15" x14ac:dyDescent="0.25">
      <c r="A79" s="33">
        <v>2</v>
      </c>
      <c r="B79" s="24">
        <v>3611.06</v>
      </c>
      <c r="C79" s="23" t="s">
        <v>26</v>
      </c>
      <c r="D79" s="23" t="s">
        <v>27</v>
      </c>
      <c r="E79" s="16">
        <v>45475</v>
      </c>
    </row>
    <row r="80" spans="1:6" s="2" customFormat="1" ht="15" x14ac:dyDescent="0.25">
      <c r="A80" s="33">
        <v>3</v>
      </c>
      <c r="B80" s="24">
        <v>4284</v>
      </c>
      <c r="C80" s="23" t="s">
        <v>28</v>
      </c>
      <c r="D80" s="22" t="s">
        <v>27</v>
      </c>
      <c r="E80" s="16">
        <v>45476</v>
      </c>
    </row>
    <row r="81" spans="1:5" s="2" customFormat="1" ht="15" x14ac:dyDescent="0.25">
      <c r="A81" s="33">
        <v>4</v>
      </c>
      <c r="B81" s="24">
        <v>7127.18</v>
      </c>
      <c r="C81" s="23" t="s">
        <v>26</v>
      </c>
      <c r="D81" s="23" t="s">
        <v>27</v>
      </c>
      <c r="E81" s="16">
        <v>45478</v>
      </c>
    </row>
    <row r="82" spans="1:5" s="2" customFormat="1" ht="15" x14ac:dyDescent="0.25">
      <c r="A82" s="33">
        <v>5</v>
      </c>
      <c r="B82" s="24">
        <v>8200.74</v>
      </c>
      <c r="C82" s="23" t="s">
        <v>30</v>
      </c>
      <c r="D82" s="23" t="s">
        <v>27</v>
      </c>
      <c r="E82" s="16">
        <v>45478</v>
      </c>
    </row>
    <row r="83" spans="1:5" s="2" customFormat="1" ht="15" x14ac:dyDescent="0.25">
      <c r="A83" s="33">
        <v>6</v>
      </c>
      <c r="B83" s="24">
        <v>24371.200000000001</v>
      </c>
      <c r="C83" s="23" t="s">
        <v>37</v>
      </c>
      <c r="D83" s="22" t="s">
        <v>38</v>
      </c>
      <c r="E83" s="16">
        <v>45478</v>
      </c>
    </row>
    <row r="84" spans="1:5" s="2" customFormat="1" ht="15" x14ac:dyDescent="0.25">
      <c r="A84" s="33">
        <v>7</v>
      </c>
      <c r="B84" s="24">
        <v>13685</v>
      </c>
      <c r="C84" s="23" t="s">
        <v>39</v>
      </c>
      <c r="D84" s="22" t="s">
        <v>40</v>
      </c>
      <c r="E84" s="16">
        <v>45478</v>
      </c>
    </row>
    <row r="85" spans="1:5" s="2" customFormat="1" ht="15" x14ac:dyDescent="0.25">
      <c r="A85" s="33">
        <v>8</v>
      </c>
      <c r="B85" s="24">
        <v>2390.94</v>
      </c>
      <c r="C85" s="23" t="s">
        <v>44</v>
      </c>
      <c r="D85" s="23" t="s">
        <v>27</v>
      </c>
      <c r="E85" s="16">
        <v>45478</v>
      </c>
    </row>
    <row r="86" spans="1:5" s="2" customFormat="1" ht="15" x14ac:dyDescent="0.25">
      <c r="A86" s="33">
        <v>9</v>
      </c>
      <c r="B86" s="24">
        <v>100709.7</v>
      </c>
      <c r="C86" s="23" t="s">
        <v>41</v>
      </c>
      <c r="D86" s="22" t="s">
        <v>43</v>
      </c>
      <c r="E86" s="16">
        <v>45478</v>
      </c>
    </row>
    <row r="87" spans="1:5" s="2" customFormat="1" ht="15" x14ac:dyDescent="0.25">
      <c r="A87" s="33">
        <v>10</v>
      </c>
      <c r="B87" s="24">
        <v>479.57</v>
      </c>
      <c r="C87" s="23" t="s">
        <v>42</v>
      </c>
      <c r="D87" s="22" t="s">
        <v>17</v>
      </c>
      <c r="E87" s="16">
        <v>45478</v>
      </c>
    </row>
    <row r="88" spans="1:5" s="2" customFormat="1" ht="15" x14ac:dyDescent="0.25">
      <c r="A88" s="33">
        <v>11</v>
      </c>
      <c r="B88" s="24">
        <v>97.56</v>
      </c>
      <c r="C88" s="22" t="s">
        <v>53</v>
      </c>
      <c r="D88" s="22" t="s">
        <v>54</v>
      </c>
      <c r="E88" s="16">
        <v>45484</v>
      </c>
    </row>
    <row r="89" spans="1:5" s="2" customFormat="1" ht="15" x14ac:dyDescent="0.25">
      <c r="A89" s="33">
        <v>12</v>
      </c>
      <c r="B89" s="24">
        <v>625.67999999999995</v>
      </c>
      <c r="C89" s="23" t="s">
        <v>73</v>
      </c>
      <c r="D89" s="22" t="s">
        <v>74</v>
      </c>
      <c r="E89" s="16">
        <v>45484</v>
      </c>
    </row>
    <row r="90" spans="1:5" s="2" customFormat="1" ht="15" x14ac:dyDescent="0.25">
      <c r="A90" s="33">
        <v>13</v>
      </c>
      <c r="B90" s="24">
        <v>1939.28</v>
      </c>
      <c r="C90" s="23" t="s">
        <v>26</v>
      </c>
      <c r="D90" s="23" t="s">
        <v>27</v>
      </c>
      <c r="E90" s="16">
        <v>45484</v>
      </c>
    </row>
    <row r="91" spans="1:5" s="2" customFormat="1" ht="15" x14ac:dyDescent="0.25">
      <c r="A91" s="33">
        <v>14</v>
      </c>
      <c r="B91" s="24">
        <v>3422.41</v>
      </c>
      <c r="C91" s="23" t="s">
        <v>30</v>
      </c>
      <c r="D91" s="23" t="s">
        <v>27</v>
      </c>
      <c r="E91" s="16">
        <v>45484</v>
      </c>
    </row>
    <row r="92" spans="1:5" s="2" customFormat="1" ht="15" x14ac:dyDescent="0.25">
      <c r="A92" s="33">
        <v>15</v>
      </c>
      <c r="B92" s="24">
        <v>11144.09</v>
      </c>
      <c r="C92" s="23" t="s">
        <v>44</v>
      </c>
      <c r="D92" s="23" t="s">
        <v>27</v>
      </c>
      <c r="E92" s="16">
        <v>45484</v>
      </c>
    </row>
    <row r="93" spans="1:5" s="2" customFormat="1" ht="15" x14ac:dyDescent="0.25">
      <c r="A93" s="33">
        <v>16</v>
      </c>
      <c r="B93" s="24">
        <v>1313.9</v>
      </c>
      <c r="C93" s="23" t="s">
        <v>30</v>
      </c>
      <c r="D93" s="23" t="s">
        <v>27</v>
      </c>
      <c r="E93" s="16">
        <v>45485</v>
      </c>
    </row>
    <row r="94" spans="1:5" s="2" customFormat="1" ht="15" x14ac:dyDescent="0.25">
      <c r="A94" s="33">
        <v>17</v>
      </c>
      <c r="B94" s="51">
        <f>3094.7+546.13</f>
        <v>3640.83</v>
      </c>
      <c r="C94" s="23" t="s">
        <v>26</v>
      </c>
      <c r="D94" s="23" t="s">
        <v>27</v>
      </c>
      <c r="E94" s="16">
        <v>45489</v>
      </c>
    </row>
    <row r="95" spans="1:5" s="2" customFormat="1" ht="15" x14ac:dyDescent="0.25">
      <c r="A95" s="33">
        <v>18</v>
      </c>
      <c r="B95" s="51">
        <v>17151.61</v>
      </c>
      <c r="C95" s="23" t="s">
        <v>105</v>
      </c>
      <c r="D95" s="23" t="s">
        <v>81</v>
      </c>
      <c r="E95" s="16">
        <v>45489</v>
      </c>
    </row>
    <row r="96" spans="1:5" s="2" customFormat="1" ht="15" x14ac:dyDescent="0.25">
      <c r="A96" s="33">
        <v>19</v>
      </c>
      <c r="B96" s="51">
        <v>428.4</v>
      </c>
      <c r="C96" s="23" t="s">
        <v>113</v>
      </c>
      <c r="D96" s="23" t="s">
        <v>114</v>
      </c>
      <c r="E96" s="16">
        <v>45490</v>
      </c>
    </row>
    <row r="97" spans="1:5" s="2" customFormat="1" ht="15" x14ac:dyDescent="0.25">
      <c r="A97" s="33">
        <v>20</v>
      </c>
      <c r="B97" s="51">
        <v>1191.8900000000001</v>
      </c>
      <c r="C97" s="23" t="s">
        <v>44</v>
      </c>
      <c r="D97" s="23" t="s">
        <v>27</v>
      </c>
      <c r="E97" s="16">
        <v>45490</v>
      </c>
    </row>
    <row r="98" spans="1:5" s="2" customFormat="1" ht="15" x14ac:dyDescent="0.25">
      <c r="A98" s="33">
        <v>21</v>
      </c>
      <c r="B98" s="51">
        <f>885.11+10.66+32</f>
        <v>927.77</v>
      </c>
      <c r="C98" s="23" t="s">
        <v>73</v>
      </c>
      <c r="D98" s="22" t="s">
        <v>74</v>
      </c>
      <c r="E98" s="16">
        <v>45490</v>
      </c>
    </row>
    <row r="99" spans="1:5" s="2" customFormat="1" ht="15" x14ac:dyDescent="0.25">
      <c r="A99" s="33">
        <v>22</v>
      </c>
      <c r="B99" s="51">
        <f>5673.44+2389.28+7167.82</f>
        <v>15230.539999999999</v>
      </c>
      <c r="C99" s="23" t="s">
        <v>26</v>
      </c>
      <c r="D99" s="23" t="s">
        <v>27</v>
      </c>
      <c r="E99" s="16">
        <v>45490</v>
      </c>
    </row>
    <row r="100" spans="1:5" s="2" customFormat="1" ht="15" x14ac:dyDescent="0.25">
      <c r="A100" s="33">
        <v>23</v>
      </c>
      <c r="B100" s="51">
        <v>403.08</v>
      </c>
      <c r="C100" s="23" t="s">
        <v>115</v>
      </c>
      <c r="D100" s="22" t="s">
        <v>88</v>
      </c>
      <c r="E100" s="16">
        <v>45490</v>
      </c>
    </row>
    <row r="101" spans="1:5" s="2" customFormat="1" ht="15" x14ac:dyDescent="0.25">
      <c r="A101" s="33">
        <v>24</v>
      </c>
      <c r="B101" s="54">
        <f>759.96+3039.84</f>
        <v>3799.8</v>
      </c>
      <c r="C101" s="55" t="s">
        <v>119</v>
      </c>
      <c r="D101" s="22" t="s">
        <v>120</v>
      </c>
      <c r="E101" s="16">
        <v>45491</v>
      </c>
    </row>
    <row r="102" spans="1:5" s="2" customFormat="1" ht="15" x14ac:dyDescent="0.25">
      <c r="A102" s="33">
        <v>25</v>
      </c>
      <c r="B102" s="54">
        <f>767.55</f>
        <v>767.55</v>
      </c>
      <c r="C102" s="55" t="s">
        <v>135</v>
      </c>
      <c r="D102" s="22" t="s">
        <v>136</v>
      </c>
      <c r="E102" s="16">
        <v>45495</v>
      </c>
    </row>
    <row r="103" spans="1:5" s="2" customFormat="1" ht="15" x14ac:dyDescent="0.25">
      <c r="A103" s="33">
        <v>26</v>
      </c>
      <c r="B103" s="54">
        <v>505.75</v>
      </c>
      <c r="C103" s="55" t="s">
        <v>138</v>
      </c>
      <c r="D103" s="22" t="s">
        <v>17</v>
      </c>
      <c r="E103" s="16">
        <v>45496</v>
      </c>
    </row>
    <row r="104" spans="1:5" s="2" customFormat="1" ht="15" x14ac:dyDescent="0.25">
      <c r="A104" s="33">
        <v>27</v>
      </c>
      <c r="B104" s="54">
        <v>1125</v>
      </c>
      <c r="C104" s="23" t="s">
        <v>20</v>
      </c>
      <c r="D104" s="23" t="s">
        <v>17</v>
      </c>
      <c r="E104" s="16">
        <v>45497</v>
      </c>
    </row>
    <row r="105" spans="1:5" s="2" customFormat="1" ht="15" x14ac:dyDescent="0.25">
      <c r="A105" s="33">
        <v>28</v>
      </c>
      <c r="B105" s="54">
        <v>113695</v>
      </c>
      <c r="C105" s="55" t="s">
        <v>139</v>
      </c>
      <c r="D105" s="22" t="s">
        <v>43</v>
      </c>
      <c r="E105" s="16">
        <v>45497</v>
      </c>
    </row>
    <row r="106" spans="1:5" s="2" customFormat="1" ht="15" x14ac:dyDescent="0.25">
      <c r="A106" s="33">
        <v>29</v>
      </c>
      <c r="B106" s="54">
        <v>10385.14</v>
      </c>
      <c r="C106" s="55" t="s">
        <v>140</v>
      </c>
      <c r="D106" s="22" t="s">
        <v>141</v>
      </c>
      <c r="E106" s="16">
        <v>45497</v>
      </c>
    </row>
    <row r="107" spans="1:5" s="2" customFormat="1" ht="15" x14ac:dyDescent="0.25">
      <c r="A107" s="33">
        <v>30</v>
      </c>
      <c r="B107" s="54">
        <v>3129.9</v>
      </c>
      <c r="C107" s="55" t="s">
        <v>142</v>
      </c>
      <c r="D107" s="22" t="s">
        <v>141</v>
      </c>
      <c r="E107" s="16">
        <v>45497</v>
      </c>
    </row>
    <row r="108" spans="1:5" s="2" customFormat="1" ht="15" x14ac:dyDescent="0.25">
      <c r="A108" s="33">
        <v>31</v>
      </c>
      <c r="B108" s="54">
        <v>30655.59</v>
      </c>
      <c r="C108" s="55" t="s">
        <v>41</v>
      </c>
      <c r="D108" s="22" t="s">
        <v>43</v>
      </c>
      <c r="E108" s="16">
        <v>45497</v>
      </c>
    </row>
    <row r="109" spans="1:5" s="2" customFormat="1" ht="15" x14ac:dyDescent="0.25">
      <c r="A109" s="33">
        <v>32</v>
      </c>
      <c r="B109" s="54">
        <f>252.82+1011.26</f>
        <v>1264.08</v>
      </c>
      <c r="C109" s="55" t="s">
        <v>157</v>
      </c>
      <c r="D109" s="23" t="s">
        <v>27</v>
      </c>
      <c r="E109" s="16">
        <v>45498</v>
      </c>
    </row>
    <row r="110" spans="1:5" s="2" customFormat="1" ht="15" x14ac:dyDescent="0.25">
      <c r="A110" s="33">
        <v>33</v>
      </c>
      <c r="B110" s="54">
        <v>12889.4</v>
      </c>
      <c r="C110" s="23" t="s">
        <v>26</v>
      </c>
      <c r="D110" s="23" t="s">
        <v>27</v>
      </c>
      <c r="E110" s="16">
        <v>45498</v>
      </c>
    </row>
    <row r="111" spans="1:5" s="2" customFormat="1" ht="15" x14ac:dyDescent="0.25">
      <c r="A111" s="33">
        <v>34</v>
      </c>
      <c r="B111" s="54">
        <v>56548.800000000003</v>
      </c>
      <c r="C111" s="23" t="s">
        <v>163</v>
      </c>
      <c r="D111" s="22" t="s">
        <v>43</v>
      </c>
      <c r="E111" s="16">
        <v>45503</v>
      </c>
    </row>
    <row r="112" spans="1:5" s="2" customFormat="1" ht="15" x14ac:dyDescent="0.25">
      <c r="A112" s="33">
        <v>35</v>
      </c>
      <c r="B112" s="54">
        <v>14720.3</v>
      </c>
      <c r="C112" s="55" t="s">
        <v>164</v>
      </c>
      <c r="D112" s="22" t="s">
        <v>43</v>
      </c>
      <c r="E112" s="16">
        <v>45503</v>
      </c>
    </row>
    <row r="113" spans="1:5" s="2" customFormat="1" ht="15" x14ac:dyDescent="0.25">
      <c r="A113" s="33">
        <v>36</v>
      </c>
      <c r="B113" s="54">
        <f>85.68+342.72</f>
        <v>428.40000000000003</v>
      </c>
      <c r="C113" s="23" t="s">
        <v>113</v>
      </c>
      <c r="D113" s="23" t="s">
        <v>114</v>
      </c>
      <c r="E113" s="16">
        <v>45504</v>
      </c>
    </row>
    <row r="114" spans="1:5" ht="15" x14ac:dyDescent="0.25">
      <c r="A114" s="33">
        <v>37</v>
      </c>
      <c r="B114" s="27"/>
      <c r="C114" s="19" t="s">
        <v>9</v>
      </c>
      <c r="D114" s="18" t="s">
        <v>10</v>
      </c>
      <c r="E114" s="31"/>
    </row>
    <row r="117" spans="1:5" ht="15" x14ac:dyDescent="0.25">
      <c r="A117" s="57" t="s">
        <v>29</v>
      </c>
      <c r="B117" s="57"/>
      <c r="C117" s="57"/>
      <c r="D117" s="57"/>
      <c r="E117" s="36"/>
    </row>
    <row r="118" spans="1:5" x14ac:dyDescent="0.25">
      <c r="A118" s="37"/>
      <c r="B118" s="37"/>
      <c r="C118" s="37"/>
      <c r="D118" s="37"/>
      <c r="E118" s="36"/>
    </row>
    <row r="119" spans="1:5" ht="30" x14ac:dyDescent="0.25">
      <c r="A119" s="38" t="s">
        <v>15</v>
      </c>
      <c r="B119" s="12" t="s">
        <v>1</v>
      </c>
      <c r="C119" s="13" t="s">
        <v>2</v>
      </c>
      <c r="D119" s="14" t="s">
        <v>3</v>
      </c>
      <c r="E119" s="13" t="s">
        <v>4</v>
      </c>
    </row>
    <row r="120" spans="1:5" ht="15" x14ac:dyDescent="0.25">
      <c r="A120" s="52">
        <v>1</v>
      </c>
      <c r="B120" s="39">
        <v>1661.87</v>
      </c>
      <c r="C120" s="15" t="s">
        <v>30</v>
      </c>
      <c r="D120" s="23" t="s">
        <v>27</v>
      </c>
      <c r="E120" s="40">
        <v>45477</v>
      </c>
    </row>
    <row r="121" spans="1:5" ht="15" x14ac:dyDescent="0.25">
      <c r="A121" s="53">
        <v>2</v>
      </c>
      <c r="B121" s="39">
        <v>38</v>
      </c>
      <c r="C121" s="15" t="s">
        <v>12</v>
      </c>
      <c r="D121" s="15" t="s">
        <v>123</v>
      </c>
      <c r="E121" s="16">
        <v>45491</v>
      </c>
    </row>
    <row r="122" spans="1:5" ht="14.25" customHeight="1" x14ac:dyDescent="0.25">
      <c r="A122" s="50">
        <v>3</v>
      </c>
      <c r="B122" s="39">
        <v>112584.79</v>
      </c>
      <c r="C122" s="15" t="s">
        <v>124</v>
      </c>
      <c r="D122" s="15" t="s">
        <v>46</v>
      </c>
      <c r="E122" s="16">
        <v>45492</v>
      </c>
    </row>
    <row r="123" spans="1:5" ht="14.25" customHeight="1" x14ac:dyDescent="0.25">
      <c r="A123" s="52">
        <v>4</v>
      </c>
      <c r="B123" s="39">
        <v>94605</v>
      </c>
      <c r="C123" s="15" t="s">
        <v>161</v>
      </c>
      <c r="D123" s="15" t="s">
        <v>162</v>
      </c>
      <c r="E123" s="16">
        <v>45499</v>
      </c>
    </row>
    <row r="125" spans="1:5" ht="15" x14ac:dyDescent="0.25">
      <c r="A125" s="41" t="s">
        <v>48</v>
      </c>
      <c r="B125" s="42"/>
      <c r="C125" s="43"/>
      <c r="D125" s="44"/>
      <c r="E125" s="45"/>
    </row>
    <row r="126" spans="1:5" ht="30" x14ac:dyDescent="0.25">
      <c r="A126" s="11" t="s">
        <v>8</v>
      </c>
      <c r="B126" s="46" t="s">
        <v>1</v>
      </c>
      <c r="C126" s="47" t="s">
        <v>2</v>
      </c>
      <c r="D126" s="47" t="s">
        <v>3</v>
      </c>
      <c r="E126" s="13" t="s">
        <v>4</v>
      </c>
    </row>
    <row r="127" spans="1:5" ht="16.5" customHeight="1" x14ac:dyDescent="0.25">
      <c r="A127" s="48">
        <v>1</v>
      </c>
      <c r="B127" s="49">
        <v>299221.62</v>
      </c>
      <c r="C127" s="19" t="s">
        <v>50</v>
      </c>
      <c r="D127" s="22" t="s">
        <v>49</v>
      </c>
      <c r="E127" s="16">
        <v>45481</v>
      </c>
    </row>
    <row r="128" spans="1:5" ht="16.5" customHeight="1" x14ac:dyDescent="0.25">
      <c r="A128" s="50">
        <v>2</v>
      </c>
      <c r="B128" s="49">
        <v>124380</v>
      </c>
      <c r="C128" s="19" t="s">
        <v>69</v>
      </c>
      <c r="D128" s="22" t="s">
        <v>70</v>
      </c>
      <c r="E128" s="16">
        <v>45483</v>
      </c>
    </row>
    <row r="129" spans="1:5" ht="16.5" customHeight="1" x14ac:dyDescent="0.25">
      <c r="A129" s="50">
        <v>3</v>
      </c>
      <c r="B129" s="49">
        <v>209960000</v>
      </c>
      <c r="C129" s="19" t="s">
        <v>72</v>
      </c>
      <c r="D129" s="22" t="s">
        <v>71</v>
      </c>
      <c r="E129" s="16">
        <v>45484</v>
      </c>
    </row>
    <row r="130" spans="1:5" ht="16.5" customHeight="1" x14ac:dyDescent="0.25">
      <c r="A130" s="50">
        <v>4</v>
      </c>
      <c r="B130" s="49">
        <v>21000000</v>
      </c>
      <c r="C130" s="15" t="s">
        <v>76</v>
      </c>
      <c r="D130" s="22" t="s">
        <v>75</v>
      </c>
      <c r="E130" s="16">
        <v>45485</v>
      </c>
    </row>
    <row r="131" spans="1:5" ht="16.5" customHeight="1" x14ac:dyDescent="0.25">
      <c r="A131" s="50">
        <v>5</v>
      </c>
      <c r="B131" s="49">
        <v>382471.5</v>
      </c>
      <c r="C131" s="19" t="s">
        <v>92</v>
      </c>
      <c r="D131" s="22" t="s">
        <v>82</v>
      </c>
      <c r="E131" s="16">
        <v>45489</v>
      </c>
    </row>
    <row r="132" spans="1:5" ht="16.5" customHeight="1" x14ac:dyDescent="0.25">
      <c r="A132" s="50">
        <v>6</v>
      </c>
      <c r="B132" s="49">
        <v>561372.9</v>
      </c>
      <c r="C132" s="19" t="s">
        <v>93</v>
      </c>
      <c r="D132" s="22" t="s">
        <v>82</v>
      </c>
      <c r="E132" s="16">
        <v>45489</v>
      </c>
    </row>
    <row r="133" spans="1:5" ht="16.5" customHeight="1" x14ac:dyDescent="0.25">
      <c r="A133" s="50">
        <v>7</v>
      </c>
      <c r="B133" s="49">
        <v>1627945.22</v>
      </c>
      <c r="C133" s="19" t="s">
        <v>94</v>
      </c>
      <c r="D133" s="22" t="s">
        <v>82</v>
      </c>
      <c r="E133" s="16">
        <v>45489</v>
      </c>
    </row>
    <row r="134" spans="1:5" ht="16.5" customHeight="1" x14ac:dyDescent="0.25">
      <c r="A134" s="50">
        <v>8</v>
      </c>
      <c r="B134" s="49">
        <v>305047.23</v>
      </c>
      <c r="C134" s="19" t="s">
        <v>95</v>
      </c>
      <c r="D134" s="22" t="s">
        <v>82</v>
      </c>
      <c r="E134" s="16">
        <v>45489</v>
      </c>
    </row>
    <row r="135" spans="1:5" ht="16.5" customHeight="1" x14ac:dyDescent="0.25">
      <c r="A135" s="50">
        <v>9</v>
      </c>
      <c r="B135" s="49">
        <v>769868.79</v>
      </c>
      <c r="C135" s="19" t="s">
        <v>96</v>
      </c>
      <c r="D135" s="22" t="s">
        <v>82</v>
      </c>
      <c r="E135" s="16">
        <v>45489</v>
      </c>
    </row>
    <row r="136" spans="1:5" ht="16.5" customHeight="1" x14ac:dyDescent="0.25">
      <c r="A136" s="50">
        <v>10</v>
      </c>
      <c r="B136" s="49">
        <v>1029824.49</v>
      </c>
      <c r="C136" s="19" t="s">
        <v>97</v>
      </c>
      <c r="D136" s="22" t="s">
        <v>82</v>
      </c>
      <c r="E136" s="16">
        <v>45489</v>
      </c>
    </row>
    <row r="137" spans="1:5" ht="16.5" customHeight="1" x14ac:dyDescent="0.25">
      <c r="A137" s="50">
        <v>11</v>
      </c>
      <c r="B137" s="49">
        <v>585723.75</v>
      </c>
      <c r="C137" s="19" t="s">
        <v>98</v>
      </c>
      <c r="D137" s="22" t="s">
        <v>82</v>
      </c>
      <c r="E137" s="16">
        <v>45489</v>
      </c>
    </row>
    <row r="138" spans="1:5" ht="16.5" customHeight="1" x14ac:dyDescent="0.25">
      <c r="A138" s="50">
        <v>12</v>
      </c>
      <c r="B138" s="49">
        <v>1100855.5900000001</v>
      </c>
      <c r="C138" s="19" t="s">
        <v>99</v>
      </c>
      <c r="D138" s="22" t="s">
        <v>82</v>
      </c>
      <c r="E138" s="16">
        <v>45489</v>
      </c>
    </row>
    <row r="139" spans="1:5" ht="16.5" customHeight="1" x14ac:dyDescent="0.25">
      <c r="A139" s="50">
        <v>13</v>
      </c>
      <c r="B139" s="49">
        <v>869106.36</v>
      </c>
      <c r="C139" s="19" t="s">
        <v>100</v>
      </c>
      <c r="D139" s="22" t="s">
        <v>82</v>
      </c>
      <c r="E139" s="16">
        <v>45489</v>
      </c>
    </row>
    <row r="140" spans="1:5" ht="16.5" customHeight="1" x14ac:dyDescent="0.25">
      <c r="A140" s="50">
        <v>14</v>
      </c>
      <c r="B140" s="49">
        <v>1675557.15</v>
      </c>
      <c r="C140" s="19" t="s">
        <v>101</v>
      </c>
      <c r="D140" s="22" t="s">
        <v>82</v>
      </c>
      <c r="E140" s="16">
        <v>45489</v>
      </c>
    </row>
    <row r="141" spans="1:5" ht="16.5" customHeight="1" x14ac:dyDescent="0.25">
      <c r="A141" s="50">
        <v>15</v>
      </c>
      <c r="B141" s="49">
        <v>1182791.42</v>
      </c>
      <c r="C141" s="19" t="s">
        <v>102</v>
      </c>
      <c r="D141" s="22" t="s">
        <v>82</v>
      </c>
      <c r="E141" s="16">
        <v>45489</v>
      </c>
    </row>
    <row r="142" spans="1:5" ht="15" x14ac:dyDescent="0.25">
      <c r="A142" s="50">
        <v>16</v>
      </c>
      <c r="B142" s="49">
        <v>1247741.78</v>
      </c>
      <c r="C142" s="19" t="s">
        <v>103</v>
      </c>
      <c r="D142" s="22" t="s">
        <v>104</v>
      </c>
      <c r="E142" s="16">
        <v>45489</v>
      </c>
    </row>
    <row r="143" spans="1:5" ht="15" x14ac:dyDescent="0.25">
      <c r="A143" s="50">
        <v>17</v>
      </c>
      <c r="B143" s="49">
        <v>26691.51</v>
      </c>
      <c r="C143" s="19" t="s">
        <v>107</v>
      </c>
      <c r="D143" s="22" t="s">
        <v>112</v>
      </c>
      <c r="E143" s="16">
        <v>45490</v>
      </c>
    </row>
    <row r="144" spans="1:5" ht="15" x14ac:dyDescent="0.25">
      <c r="A144" s="50">
        <v>18</v>
      </c>
      <c r="B144" s="49">
        <v>108238.64</v>
      </c>
      <c r="C144" s="19" t="s">
        <v>108</v>
      </c>
      <c r="D144" s="22" t="s">
        <v>112</v>
      </c>
      <c r="E144" s="16">
        <v>45490</v>
      </c>
    </row>
    <row r="145" spans="1:5" ht="15" x14ac:dyDescent="0.25">
      <c r="A145" s="50">
        <v>19</v>
      </c>
      <c r="B145" s="49">
        <v>2139713.9700000002</v>
      </c>
      <c r="C145" s="19" t="s">
        <v>109</v>
      </c>
      <c r="D145" s="22" t="s">
        <v>112</v>
      </c>
      <c r="E145" s="16">
        <v>45490</v>
      </c>
    </row>
    <row r="146" spans="1:5" ht="15" x14ac:dyDescent="0.25">
      <c r="A146" s="50">
        <v>20</v>
      </c>
      <c r="B146" s="49">
        <v>289809.24</v>
      </c>
      <c r="C146" s="19" t="s">
        <v>110</v>
      </c>
      <c r="D146" s="22" t="s">
        <v>112</v>
      </c>
      <c r="E146" s="16">
        <v>45490</v>
      </c>
    </row>
    <row r="147" spans="1:5" ht="15" x14ac:dyDescent="0.25">
      <c r="A147" s="50">
        <v>21</v>
      </c>
      <c r="B147" s="49">
        <v>3697155.23</v>
      </c>
      <c r="C147" s="19" t="s">
        <v>111</v>
      </c>
      <c r="D147" s="22" t="s">
        <v>112</v>
      </c>
      <c r="E147" s="16">
        <v>45490</v>
      </c>
    </row>
    <row r="148" spans="1:5" s="2" customFormat="1" ht="15" x14ac:dyDescent="0.25">
      <c r="A148" s="48">
        <v>22</v>
      </c>
      <c r="B148" s="49">
        <v>5788508.2199999997</v>
      </c>
      <c r="C148" s="56" t="s">
        <v>118</v>
      </c>
      <c r="D148" s="22" t="s">
        <v>49</v>
      </c>
      <c r="E148" s="16">
        <v>45491</v>
      </c>
    </row>
    <row r="149" spans="1:5" s="2" customFormat="1" ht="15" x14ac:dyDescent="0.25">
      <c r="A149" s="48">
        <v>23</v>
      </c>
      <c r="B149" s="49">
        <v>252280</v>
      </c>
      <c r="C149" s="19" t="s">
        <v>97</v>
      </c>
      <c r="D149" s="22" t="s">
        <v>49</v>
      </c>
      <c r="E149" s="16">
        <v>45491</v>
      </c>
    </row>
    <row r="150" spans="1:5" ht="15" x14ac:dyDescent="0.25">
      <c r="A150" s="48">
        <v>24</v>
      </c>
      <c r="B150" s="49">
        <v>785297.96</v>
      </c>
      <c r="C150" s="19" t="s">
        <v>134</v>
      </c>
      <c r="D150" s="22" t="s">
        <v>104</v>
      </c>
      <c r="E150" s="16">
        <v>45495</v>
      </c>
    </row>
    <row r="151" spans="1:5" s="2" customFormat="1" ht="15" x14ac:dyDescent="0.25">
      <c r="A151" s="48">
        <v>25</v>
      </c>
      <c r="B151" s="49">
        <v>27130</v>
      </c>
      <c r="C151" s="19" t="s">
        <v>69</v>
      </c>
      <c r="D151" s="22" t="s">
        <v>70</v>
      </c>
      <c r="E151" s="16">
        <v>45497</v>
      </c>
    </row>
    <row r="152" spans="1:5" ht="15" x14ac:dyDescent="0.25">
      <c r="A152" s="50">
        <v>26</v>
      </c>
      <c r="B152" s="49">
        <v>2649266.12</v>
      </c>
      <c r="C152" s="19" t="s">
        <v>143</v>
      </c>
      <c r="D152" s="22" t="s">
        <v>156</v>
      </c>
      <c r="E152" s="16">
        <v>111241</v>
      </c>
    </row>
    <row r="153" spans="1:5" ht="15" x14ac:dyDescent="0.25">
      <c r="A153" s="48">
        <v>27</v>
      </c>
      <c r="B153" s="49">
        <v>1157173.93</v>
      </c>
      <c r="C153" s="19" t="s">
        <v>144</v>
      </c>
      <c r="D153" s="22" t="s">
        <v>156</v>
      </c>
      <c r="E153" s="16">
        <v>111241</v>
      </c>
    </row>
    <row r="154" spans="1:5" ht="15" x14ac:dyDescent="0.25">
      <c r="A154" s="48">
        <v>28</v>
      </c>
      <c r="B154" s="49">
        <v>622775.41</v>
      </c>
      <c r="C154" s="19" t="s">
        <v>145</v>
      </c>
      <c r="D154" s="22" t="s">
        <v>156</v>
      </c>
      <c r="E154" s="16">
        <v>111241</v>
      </c>
    </row>
    <row r="155" spans="1:5" ht="15" x14ac:dyDescent="0.25">
      <c r="A155" s="48">
        <v>29</v>
      </c>
      <c r="B155" s="49">
        <v>1254976.08</v>
      </c>
      <c r="C155" s="19" t="s">
        <v>146</v>
      </c>
      <c r="D155" s="22" t="s">
        <v>156</v>
      </c>
      <c r="E155" s="16">
        <v>111241</v>
      </c>
    </row>
    <row r="156" spans="1:5" ht="15" x14ac:dyDescent="0.25">
      <c r="A156" s="48">
        <v>30</v>
      </c>
      <c r="B156" s="49">
        <v>1271774.8999999999</v>
      </c>
      <c r="C156" s="19" t="s">
        <v>147</v>
      </c>
      <c r="D156" s="22" t="s">
        <v>156</v>
      </c>
      <c r="E156" s="16">
        <v>111241</v>
      </c>
    </row>
    <row r="157" spans="1:5" ht="15" x14ac:dyDescent="0.25">
      <c r="A157" s="50">
        <v>31</v>
      </c>
      <c r="B157" s="49">
        <v>2380009.27</v>
      </c>
      <c r="C157" s="19" t="s">
        <v>148</v>
      </c>
      <c r="D157" s="22" t="s">
        <v>156</v>
      </c>
      <c r="E157" s="16">
        <v>111241</v>
      </c>
    </row>
    <row r="158" spans="1:5" ht="15" x14ac:dyDescent="0.25">
      <c r="A158" s="48">
        <v>32</v>
      </c>
      <c r="B158" s="49">
        <v>793607.47</v>
      </c>
      <c r="C158" s="19" t="s">
        <v>149</v>
      </c>
      <c r="D158" s="22" t="s">
        <v>156</v>
      </c>
      <c r="E158" s="16">
        <v>111241</v>
      </c>
    </row>
    <row r="159" spans="1:5" ht="15" x14ac:dyDescent="0.25">
      <c r="A159" s="48">
        <v>33</v>
      </c>
      <c r="B159" s="49">
        <v>634556.85</v>
      </c>
      <c r="C159" s="19" t="s">
        <v>150</v>
      </c>
      <c r="D159" s="22" t="s">
        <v>156</v>
      </c>
      <c r="E159" s="16">
        <v>111241</v>
      </c>
    </row>
    <row r="160" spans="1:5" ht="15" x14ac:dyDescent="0.25">
      <c r="A160" s="48">
        <v>34</v>
      </c>
      <c r="B160" s="49">
        <v>850805.32</v>
      </c>
      <c r="C160" s="19" t="s">
        <v>150</v>
      </c>
      <c r="D160" s="22" t="s">
        <v>156</v>
      </c>
      <c r="E160" s="16">
        <v>111241</v>
      </c>
    </row>
    <row r="161" spans="1:5" ht="15" x14ac:dyDescent="0.25">
      <c r="A161" s="48">
        <v>35</v>
      </c>
      <c r="B161" s="49">
        <v>354756.01</v>
      </c>
      <c r="C161" s="19" t="s">
        <v>151</v>
      </c>
      <c r="D161" s="22" t="s">
        <v>156</v>
      </c>
      <c r="E161" s="16">
        <v>111241</v>
      </c>
    </row>
    <row r="162" spans="1:5" ht="15" x14ac:dyDescent="0.25">
      <c r="A162" s="50">
        <v>36</v>
      </c>
      <c r="B162" s="49">
        <v>1380281.16</v>
      </c>
      <c r="C162" s="19" t="s">
        <v>152</v>
      </c>
      <c r="D162" s="22" t="s">
        <v>112</v>
      </c>
      <c r="E162" s="16">
        <v>111241</v>
      </c>
    </row>
    <row r="163" spans="1:5" ht="15" x14ac:dyDescent="0.25">
      <c r="A163" s="48">
        <v>37</v>
      </c>
      <c r="B163" s="49">
        <v>671601.9</v>
      </c>
      <c r="C163" s="19" t="s">
        <v>153</v>
      </c>
      <c r="D163" s="22" t="s">
        <v>112</v>
      </c>
      <c r="E163" s="16">
        <v>111241</v>
      </c>
    </row>
    <row r="164" spans="1:5" ht="15" x14ac:dyDescent="0.25">
      <c r="A164" s="48">
        <v>38</v>
      </c>
      <c r="B164" s="49">
        <v>220091.86</v>
      </c>
      <c r="C164" s="19" t="s">
        <v>153</v>
      </c>
      <c r="D164" s="22" t="s">
        <v>112</v>
      </c>
      <c r="E164" s="16">
        <v>111241</v>
      </c>
    </row>
    <row r="165" spans="1:5" ht="15" x14ac:dyDescent="0.25">
      <c r="A165" s="48">
        <v>39</v>
      </c>
      <c r="B165" s="49">
        <v>120678.69</v>
      </c>
      <c r="C165" s="19" t="s">
        <v>154</v>
      </c>
      <c r="D165" s="22" t="s">
        <v>112</v>
      </c>
      <c r="E165" s="16">
        <v>111241</v>
      </c>
    </row>
    <row r="166" spans="1:5" ht="15" x14ac:dyDescent="0.25">
      <c r="A166" s="48">
        <v>40</v>
      </c>
      <c r="B166" s="49">
        <v>230236.81</v>
      </c>
      <c r="C166" s="19" t="s">
        <v>152</v>
      </c>
      <c r="D166" s="22" t="s">
        <v>112</v>
      </c>
      <c r="E166" s="16">
        <v>111241</v>
      </c>
    </row>
    <row r="167" spans="1:5" ht="15" x14ac:dyDescent="0.25">
      <c r="A167" s="50">
        <v>41</v>
      </c>
      <c r="B167" s="49">
        <v>130450.16</v>
      </c>
      <c r="C167" s="19" t="s">
        <v>155</v>
      </c>
      <c r="D167" s="22" t="s">
        <v>112</v>
      </c>
      <c r="E167" s="16">
        <v>111241</v>
      </c>
    </row>
    <row r="168" spans="1:5" ht="15" x14ac:dyDescent="0.25">
      <c r="A168" s="48">
        <v>42</v>
      </c>
      <c r="B168" s="49">
        <v>845111.73</v>
      </c>
      <c r="C168" s="19" t="s">
        <v>153</v>
      </c>
      <c r="D168" s="22" t="s">
        <v>112</v>
      </c>
      <c r="E168" s="16">
        <v>111241</v>
      </c>
    </row>
    <row r="169" spans="1:5" ht="15" x14ac:dyDescent="0.25">
      <c r="A169" s="48">
        <v>43</v>
      </c>
      <c r="B169" s="49">
        <v>428353.52</v>
      </c>
      <c r="C169" s="19" t="s">
        <v>154</v>
      </c>
      <c r="D169" s="22" t="s">
        <v>112</v>
      </c>
      <c r="E169" s="16">
        <v>111241</v>
      </c>
    </row>
    <row r="170" spans="1:5" ht="15" x14ac:dyDescent="0.25">
      <c r="A170" s="48">
        <v>44</v>
      </c>
      <c r="B170" s="49">
        <v>4619750.99</v>
      </c>
      <c r="C170" s="19" t="s">
        <v>160</v>
      </c>
      <c r="D170" s="22" t="s">
        <v>104</v>
      </c>
      <c r="E170" s="16">
        <v>45499</v>
      </c>
    </row>
    <row r="171" spans="1:5" ht="15" x14ac:dyDescent="0.25">
      <c r="A171" s="48">
        <v>45</v>
      </c>
      <c r="B171" s="49">
        <v>20000000</v>
      </c>
      <c r="C171" s="19" t="s">
        <v>72</v>
      </c>
      <c r="D171" s="22" t="s">
        <v>71</v>
      </c>
      <c r="E171" s="16">
        <v>45502</v>
      </c>
    </row>
    <row r="172" spans="1:5" ht="15" customHeight="1" x14ac:dyDescent="0.25">
      <c r="A172" s="48">
        <v>46</v>
      </c>
      <c r="B172" s="49">
        <v>5056411.24</v>
      </c>
      <c r="C172" s="19" t="s">
        <v>160</v>
      </c>
      <c r="D172" s="22" t="s">
        <v>104</v>
      </c>
      <c r="E172" s="16">
        <v>45504</v>
      </c>
    </row>
    <row r="173" spans="1:5" ht="15" customHeight="1" x14ac:dyDescent="0.25">
      <c r="A173" s="48">
        <v>47</v>
      </c>
      <c r="B173" s="49">
        <v>2000000</v>
      </c>
      <c r="C173" s="15" t="s">
        <v>76</v>
      </c>
      <c r="D173" s="22" t="s">
        <v>75</v>
      </c>
      <c r="E173" s="16">
        <v>45504</v>
      </c>
    </row>
  </sheetData>
  <mergeCells count="7">
    <mergeCell ref="A117:D117"/>
    <mergeCell ref="A76:D76"/>
    <mergeCell ref="A1:D1"/>
    <mergeCell ref="A3:D3"/>
    <mergeCell ref="A4:D4"/>
    <mergeCell ref="A12:D12"/>
    <mergeCell ref="A7:B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2024-08-01T08:28:01Z</dcterms:modified>
</cp:coreProperties>
</file>