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posttransplant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0" i="1"/>
  <c r="C53" i="1"/>
  <c r="B53" i="1"/>
  <c r="D53" i="1" l="1"/>
  <c r="B55" i="1"/>
  <c r="D54" i="1"/>
</calcChain>
</file>

<file path=xl/sharedStrings.xml><?xml version="1.0" encoding="utf-8"?>
<sst xmlns="http://schemas.openxmlformats.org/spreadsheetml/2006/main" count="56" uniqueCount="56">
  <si>
    <t>Programul naţional de transplant de organe, ţesuturi şi celule de origine umană - Starea postransplant</t>
  </si>
  <si>
    <t>CAS</t>
  </si>
  <si>
    <t>Număr  bolnavi cu transplant cărora li s-au eliberat medicamente pentru starea postransplant</t>
  </si>
  <si>
    <t>Cheltuieli pentru medicamente stare posttransplant (lei)</t>
  </si>
  <si>
    <t>Cost mediu/ bolnav (lei)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</si>
  <si>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</si>
  <si>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</si>
  <si>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</si>
  <si>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</si>
  <si>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</si>
  <si>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</si>
  <si>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</si>
  <si>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</si>
  <si>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</si>
  <si>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</si>
  <si>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</si>
  <si>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</si>
  <si>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</si>
  <si>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</si>
  <si>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</si>
  <si>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</si>
  <si>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</si>
  <si>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</si>
  <si>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</si>
  <si>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</si>
  <si>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</si>
  <si>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</si>
  <si>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</si>
  <si>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</si>
  <si>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</si>
  <si>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</si>
  <si>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</si>
  <si>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</si>
  <si>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</si>
  <si>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</si>
  <si>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</si>
  <si>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</si>
  <si>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</si>
  <si>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</si>
  <si>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</si>
  <si>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</si>
  <si>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</si>
  <si>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</si>
  <si>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</si>
  <si>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</si>
  <si>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</si>
  <si>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</si>
  <si>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</si>
  <si>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</si>
  <si>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</si>
  <si>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</si>
  <si>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</si>
  <si>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</si>
  <si>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</si>
  <si>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>Nr. bolnavi care au beneficiat in 2 unităţi/judeţe</t>
  </si>
  <si>
    <r>
      <t xml:space="preserve">Situația indicatorilor şi a cheltuielilor realizate în </t>
    </r>
    <r>
      <rPr>
        <b/>
        <sz val="12"/>
        <rFont val="Arial"/>
        <family val="2"/>
        <charset val="238"/>
      </rPr>
      <t>perioada  01.01.2024-31.12.2024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</si>
</sst>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2" borderId="0" xfId="0" applyFont="1" applyFill="1"/>
    <xf numFmtId="0" fontId="4" fillId="2" borderId="0" xfId="0" applyFont="1" applyFill="1"/>
    <xf numFmtId="4" fontId="2" fillId="2" borderId="0" xfId="0" applyNumberFormat="1" applyFont="1" applyFill="1"/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3" fontId="2" fillId="2" borderId="8" xfId="1" applyNumberFormat="1" applyFont="1" applyFill="1" applyBorder="1"/>
    <xf numFmtId="3" fontId="2" fillId="2" borderId="9" xfId="0" applyNumberFormat="1" applyFont="1" applyFill="1" applyBorder="1"/>
    <xf numFmtId="4" fontId="2" fillId="2" borderId="9" xfId="0" applyNumberFormat="1" applyFont="1" applyFill="1" applyBorder="1"/>
    <xf numFmtId="3" fontId="2" fillId="2" borderId="10" xfId="0" applyNumberFormat="1" applyFont="1" applyFill="1" applyBorder="1"/>
    <xf numFmtId="3" fontId="2" fillId="2" borderId="0" xfId="0" applyNumberFormat="1" applyFont="1" applyFill="1"/>
    <xf numFmtId="3" fontId="2" fillId="2" borderId="11" xfId="1" applyNumberFormat="1" applyFont="1" applyFill="1" applyBorder="1"/>
    <xf numFmtId="3" fontId="2" fillId="2" borderId="12" xfId="1" applyNumberFormat="1" applyFont="1" applyFill="1" applyBorder="1"/>
    <xf numFmtId="3" fontId="2" fillId="2" borderId="13" xfId="0" applyNumberFormat="1" applyFont="1" applyFill="1" applyBorder="1"/>
    <xf numFmtId="4" fontId="2" fillId="2" borderId="13" xfId="0" applyNumberFormat="1" applyFont="1" applyFill="1" applyBorder="1"/>
    <xf numFmtId="4" fontId="5" fillId="2" borderId="14" xfId="1" applyNumberFormat="1" applyFont="1" applyFill="1" applyBorder="1"/>
    <xf numFmtId="3" fontId="5" fillId="2" borderId="14" xfId="0" applyNumberFormat="1" applyFont="1" applyFill="1" applyBorder="1"/>
    <xf numFmtId="3" fontId="5" fillId="2" borderId="15" xfId="0" applyNumberFormat="1" applyFont="1" applyFill="1" applyBorder="1"/>
    <xf numFmtId="3" fontId="7" fillId="0" borderId="15" xfId="0" applyNumberFormat="1" applyFont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/>
    </xf>
    <xf numFmtId="3" fontId="5" fillId="2" borderId="7" xfId="0" applyNumberFormat="1" applyFont="1" applyFill="1" applyBorder="1"/>
    <xf numFmtId="0" fontId="7" fillId="2" borderId="14" xfId="0" applyFont="1" applyFill="1" applyBorder="1" applyAlignment="1">
      <alignment horizontal="left" vertical="center" wrapText="1"/>
    </xf>
    <xf numFmtId="3" fontId="7" fillId="2" borderId="7" xfId="0" quotePrefix="1" applyNumberFormat="1" applyFont="1" applyFill="1" applyBorder="1"/>
    <xf numFmtId="3" fontId="5" fillId="2" borderId="0" xfId="0" applyNumberFormat="1" applyFont="1" applyFill="1" applyBorder="1"/>
    <xf numFmtId="9" fontId="2" fillId="2" borderId="0" xfId="0" applyNumberFormat="1" applyFont="1" applyFill="1"/>
    <xf numFmtId="3" fontId="2" fillId="2" borderId="16" xfId="0" applyNumberFormat="1" applyFont="1" applyFill="1" applyBorder="1"/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H65"/>
  <sheetViews>
    <sheetView tabSelected="1" zoomScaleNormal="100" workbookViewId="0">
      <selection activeCell="D54" sqref="D54"/>
    </sheetView>
  </sheetViews>
  <sheetFormatPr defaultColWidth="9.109375" defaultRowHeight="10.199999999999999" x14ac:dyDescent="0.2"/>
  <cols>
    <col min="1" max="1" width="18.88671875" style="1" customWidth="1"/>
    <col min="2" max="2" width="16.21875" style="1" customWidth="1"/>
    <col min="3" max="3" width="17" style="1" customWidth="1"/>
    <col min="4" max="4" width="16" style="3" customWidth="1"/>
    <col min="5" max="16384" width="9.109375" style="1"/>
  </cols>
  <sheetData>
    <row r="2" spans="1:8" ht="36.75" customHeight="1" x14ac:dyDescent="0.3">
      <c r="A2" s="26" t="s">
        <v>0</v>
      </c>
      <c r="B2" s="26"/>
      <c r="C2" s="26"/>
      <c r="D2" s="26"/>
    </row>
    <row r="3" spans="1:8" ht="31.2" customHeight="1" x14ac:dyDescent="0.3">
      <c r="A3" s="27" t="s">
        <v>55</v>
      </c>
      <c r="B3" s="27"/>
      <c r="C3" s="27"/>
      <c r="D3" s="27"/>
    </row>
    <row r="4" spans="1:8" ht="13.2" x14ac:dyDescent="0.25">
      <c r="A4" s="2"/>
    </row>
    <row r="5" spans="1:8" ht="13.2" x14ac:dyDescent="0.25">
      <c r="A5" s="2"/>
    </row>
    <row r="6" spans="1:8" ht="10.8" thickBot="1" x14ac:dyDescent="0.25"/>
    <row r="7" spans="1:8" ht="12.75" customHeight="1" x14ac:dyDescent="0.2">
      <c r="A7" s="28" t="s">
        <v>1</v>
      </c>
      <c r="B7" s="30" t="s">
        <v>2</v>
      </c>
      <c r="C7" s="32" t="s">
        <v>3</v>
      </c>
      <c r="D7" s="34" t="s">
        <v>4</v>
      </c>
    </row>
    <row r="8" spans="1:8" ht="48" customHeight="1" thickBot="1" x14ac:dyDescent="0.25">
      <c r="A8" s="29"/>
      <c r="B8" s="31"/>
      <c r="C8" s="33"/>
      <c r="D8" s="35"/>
    </row>
    <row r="9" spans="1:8" s="5" customFormat="1" ht="10.8" thickBot="1" x14ac:dyDescent="0.25">
      <c r="A9" s="4" t="s">
        <v>5</v>
      </c>
      <c r="B9" s="4" t="s">
        <v>6</v>
      </c>
      <c r="C9" s="4" t="s">
        <v>7</v>
      </c>
      <c r="D9" s="4" t="s">
        <v>8</v>
      </c>
    </row>
    <row r="10" spans="1:8" x14ac:dyDescent="0.2">
      <c r="A10" s="6" t="s">
        <v>9</v>
      </c>
      <c r="B10" s="7">
        <v>71</v>
      </c>
      <c r="C10" s="8">
        <v>672150.28</v>
      </c>
      <c r="D10" s="9">
        <f>C10/B10</f>
        <v>9466.9053521126771</v>
      </c>
      <c r="H10" s="10"/>
    </row>
    <row r="11" spans="1:8" x14ac:dyDescent="0.2">
      <c r="A11" s="11" t="s">
        <v>10</v>
      </c>
      <c r="B11" s="7">
        <v>40</v>
      </c>
      <c r="C11" s="8">
        <v>264727.34000000003</v>
      </c>
      <c r="D11" s="9">
        <f t="shared" ref="D11:D53" si="0">C11/B11</f>
        <v>6618.183500000001</v>
      </c>
      <c r="H11" s="10"/>
    </row>
    <row r="12" spans="1:8" x14ac:dyDescent="0.2">
      <c r="A12" s="11" t="s">
        <v>11</v>
      </c>
      <c r="B12" s="7">
        <v>150</v>
      </c>
      <c r="C12" s="8">
        <v>1314771.03</v>
      </c>
      <c r="D12" s="9">
        <f t="shared" si="0"/>
        <v>8765.1401999999998</v>
      </c>
      <c r="H12" s="10"/>
    </row>
    <row r="13" spans="1:8" x14ac:dyDescent="0.2">
      <c r="A13" s="11" t="s">
        <v>12</v>
      </c>
      <c r="B13" s="7">
        <v>115</v>
      </c>
      <c r="C13" s="8">
        <v>953782.37</v>
      </c>
      <c r="D13" s="9">
        <f t="shared" si="0"/>
        <v>8293.7597391304353</v>
      </c>
      <c r="H13" s="10"/>
    </row>
    <row r="14" spans="1:8" x14ac:dyDescent="0.2">
      <c r="A14" s="11" t="s">
        <v>13</v>
      </c>
      <c r="B14" s="7">
        <v>104</v>
      </c>
      <c r="C14" s="8">
        <v>926887.16</v>
      </c>
      <c r="D14" s="9">
        <f t="shared" si="0"/>
        <v>8912.3765384615381</v>
      </c>
      <c r="H14" s="10"/>
    </row>
    <row r="15" spans="1:8" x14ac:dyDescent="0.2">
      <c r="A15" s="11" t="s">
        <v>14</v>
      </c>
      <c r="B15" s="7">
        <v>43</v>
      </c>
      <c r="C15" s="8">
        <v>403519.81</v>
      </c>
      <c r="D15" s="9">
        <f t="shared" si="0"/>
        <v>9384.1816279069772</v>
      </c>
      <c r="H15" s="10"/>
    </row>
    <row r="16" spans="1:8" x14ac:dyDescent="0.2">
      <c r="A16" s="11" t="s">
        <v>15</v>
      </c>
      <c r="B16" s="7">
        <v>69</v>
      </c>
      <c r="C16" s="8">
        <v>718252.08</v>
      </c>
      <c r="D16" s="9">
        <f t="shared" si="0"/>
        <v>10409.450434782608</v>
      </c>
      <c r="H16" s="10"/>
    </row>
    <row r="17" spans="1:8" x14ac:dyDescent="0.2">
      <c r="A17" s="11" t="s">
        <v>16</v>
      </c>
      <c r="B17" s="7">
        <v>138</v>
      </c>
      <c r="C17" s="8">
        <v>1275292.67</v>
      </c>
      <c r="D17" s="9">
        <f t="shared" si="0"/>
        <v>9241.2512318840581</v>
      </c>
      <c r="H17" s="10"/>
    </row>
    <row r="18" spans="1:8" x14ac:dyDescent="0.2">
      <c r="A18" s="11" t="s">
        <v>17</v>
      </c>
      <c r="B18" s="7">
        <v>59</v>
      </c>
      <c r="C18" s="8">
        <v>482754.33</v>
      </c>
      <c r="D18" s="9">
        <f t="shared" si="0"/>
        <v>8182.2767796610169</v>
      </c>
      <c r="H18" s="10"/>
    </row>
    <row r="19" spans="1:8" x14ac:dyDescent="0.2">
      <c r="A19" s="11" t="s">
        <v>18</v>
      </c>
      <c r="B19" s="7">
        <v>84</v>
      </c>
      <c r="C19" s="8">
        <v>609499.18000000005</v>
      </c>
      <c r="D19" s="9">
        <f t="shared" si="0"/>
        <v>7255.9426190476197</v>
      </c>
      <c r="H19" s="10"/>
    </row>
    <row r="20" spans="1:8" x14ac:dyDescent="0.2">
      <c r="A20" s="11" t="s">
        <v>19</v>
      </c>
      <c r="B20" s="7">
        <v>43</v>
      </c>
      <c r="C20" s="8">
        <v>456228.73</v>
      </c>
      <c r="D20" s="9">
        <f t="shared" si="0"/>
        <v>10609.970465116279</v>
      </c>
      <c r="H20" s="10"/>
    </row>
    <row r="21" spans="1:8" x14ac:dyDescent="0.2">
      <c r="A21" s="11" t="s">
        <v>20</v>
      </c>
      <c r="B21" s="7">
        <v>50</v>
      </c>
      <c r="C21" s="8">
        <v>381495.94</v>
      </c>
      <c r="D21" s="9">
        <f t="shared" si="0"/>
        <v>7629.9188000000004</v>
      </c>
      <c r="H21" s="10"/>
    </row>
    <row r="22" spans="1:8" x14ac:dyDescent="0.2">
      <c r="A22" s="11" t="s">
        <v>21</v>
      </c>
      <c r="B22" s="7">
        <v>169</v>
      </c>
      <c r="C22" s="8">
        <v>977284.99</v>
      </c>
      <c r="D22" s="9">
        <f t="shared" si="0"/>
        <v>5782.751420118343</v>
      </c>
      <c r="H22" s="10"/>
    </row>
    <row r="23" spans="1:8" x14ac:dyDescent="0.2">
      <c r="A23" s="11" t="s">
        <v>22</v>
      </c>
      <c r="B23" s="7">
        <v>142</v>
      </c>
      <c r="C23" s="8">
        <v>1266563.3599999999</v>
      </c>
      <c r="D23" s="9">
        <f t="shared" si="0"/>
        <v>8919.4602816901406</v>
      </c>
      <c r="H23" s="10"/>
    </row>
    <row r="24" spans="1:8" x14ac:dyDescent="0.2">
      <c r="A24" s="11" t="s">
        <v>23</v>
      </c>
      <c r="B24" s="7">
        <v>39</v>
      </c>
      <c r="C24" s="8">
        <v>412857.12</v>
      </c>
      <c r="D24" s="9">
        <f t="shared" si="0"/>
        <v>10586.08</v>
      </c>
      <c r="H24" s="10"/>
    </row>
    <row r="25" spans="1:8" x14ac:dyDescent="0.2">
      <c r="A25" s="11" t="s">
        <v>24</v>
      </c>
      <c r="B25" s="7">
        <v>107</v>
      </c>
      <c r="C25" s="8">
        <v>888192.59</v>
      </c>
      <c r="D25" s="9">
        <f t="shared" si="0"/>
        <v>8300.8653271028033</v>
      </c>
      <c r="H25" s="10"/>
    </row>
    <row r="26" spans="1:8" x14ac:dyDescent="0.2">
      <c r="A26" s="11" t="s">
        <v>25</v>
      </c>
      <c r="B26" s="7">
        <v>123</v>
      </c>
      <c r="C26" s="8">
        <v>991775.35</v>
      </c>
      <c r="D26" s="9">
        <f t="shared" si="0"/>
        <v>8063.2142276422765</v>
      </c>
      <c r="H26" s="10"/>
    </row>
    <row r="27" spans="1:8" x14ac:dyDescent="0.2">
      <c r="A27" s="11" t="s">
        <v>26</v>
      </c>
      <c r="B27" s="7">
        <v>124</v>
      </c>
      <c r="C27" s="8">
        <v>935873.4</v>
      </c>
      <c r="D27" s="9">
        <f t="shared" si="0"/>
        <v>7547.366129032258</v>
      </c>
      <c r="H27" s="10"/>
    </row>
    <row r="28" spans="1:8" x14ac:dyDescent="0.2">
      <c r="A28" s="11" t="s">
        <v>27</v>
      </c>
      <c r="B28" s="7">
        <v>56</v>
      </c>
      <c r="C28" s="8">
        <v>428065.67</v>
      </c>
      <c r="D28" s="9">
        <f t="shared" si="0"/>
        <v>7644.0298214285713</v>
      </c>
      <c r="H28" s="10"/>
    </row>
    <row r="29" spans="1:8" x14ac:dyDescent="0.2">
      <c r="A29" s="11" t="s">
        <v>28</v>
      </c>
      <c r="B29" s="7">
        <v>66</v>
      </c>
      <c r="C29" s="8">
        <v>711855.48</v>
      </c>
      <c r="D29" s="9">
        <f t="shared" si="0"/>
        <v>10785.689090909091</v>
      </c>
      <c r="H29" s="10"/>
    </row>
    <row r="30" spans="1:8" x14ac:dyDescent="0.2">
      <c r="A30" s="11" t="s">
        <v>29</v>
      </c>
      <c r="B30" s="7">
        <v>29</v>
      </c>
      <c r="C30" s="8">
        <v>268876.21999999997</v>
      </c>
      <c r="D30" s="9">
        <f t="shared" si="0"/>
        <v>9271.5937931034478</v>
      </c>
      <c r="H30" s="10"/>
    </row>
    <row r="31" spans="1:8" x14ac:dyDescent="0.2">
      <c r="A31" s="11" t="s">
        <v>30</v>
      </c>
      <c r="B31" s="7">
        <v>47</v>
      </c>
      <c r="C31" s="8">
        <v>304855.26</v>
      </c>
      <c r="D31" s="9">
        <f t="shared" si="0"/>
        <v>6486.2821276595751</v>
      </c>
      <c r="H31" s="10"/>
    </row>
    <row r="32" spans="1:8" x14ac:dyDescent="0.2">
      <c r="A32" s="11" t="s">
        <v>31</v>
      </c>
      <c r="B32" s="7">
        <v>42</v>
      </c>
      <c r="C32" s="8">
        <v>375922.92</v>
      </c>
      <c r="D32" s="9">
        <f t="shared" si="0"/>
        <v>8950.545714285714</v>
      </c>
      <c r="H32" s="10"/>
    </row>
    <row r="33" spans="1:8" x14ac:dyDescent="0.2">
      <c r="A33" s="11" t="s">
        <v>32</v>
      </c>
      <c r="B33" s="7">
        <v>386</v>
      </c>
      <c r="C33" s="8">
        <v>5691011.629999999</v>
      </c>
      <c r="D33" s="9">
        <f t="shared" si="0"/>
        <v>14743.553445595851</v>
      </c>
      <c r="H33" s="10"/>
    </row>
    <row r="34" spans="1:8" x14ac:dyDescent="0.2">
      <c r="A34" s="11" t="s">
        <v>33</v>
      </c>
      <c r="B34" s="7">
        <v>89</v>
      </c>
      <c r="C34" s="8">
        <v>809003.17</v>
      </c>
      <c r="D34" s="9">
        <f t="shared" si="0"/>
        <v>9089.9232584269666</v>
      </c>
      <c r="H34" s="10"/>
    </row>
    <row r="35" spans="1:8" x14ac:dyDescent="0.2">
      <c r="A35" s="11" t="s">
        <v>34</v>
      </c>
      <c r="B35" s="7">
        <v>29</v>
      </c>
      <c r="C35" s="8">
        <v>280319.55</v>
      </c>
      <c r="D35" s="9">
        <f t="shared" si="0"/>
        <v>9666.1913793103449</v>
      </c>
      <c r="H35" s="10"/>
    </row>
    <row r="36" spans="1:8" x14ac:dyDescent="0.2">
      <c r="A36" s="11" t="s">
        <v>35</v>
      </c>
      <c r="B36" s="7">
        <v>97</v>
      </c>
      <c r="C36" s="8">
        <v>653357.72</v>
      </c>
      <c r="D36" s="9">
        <f t="shared" si="0"/>
        <v>6735.6465979381437</v>
      </c>
      <c r="H36" s="10"/>
    </row>
    <row r="37" spans="1:8" x14ac:dyDescent="0.2">
      <c r="A37" s="11" t="s">
        <v>36</v>
      </c>
      <c r="B37" s="7">
        <v>104</v>
      </c>
      <c r="C37" s="8">
        <v>936359.69</v>
      </c>
      <c r="D37" s="9">
        <f t="shared" si="0"/>
        <v>9003.4585576923073</v>
      </c>
      <c r="H37" s="10"/>
    </row>
    <row r="38" spans="1:8" x14ac:dyDescent="0.2">
      <c r="A38" s="11" t="s">
        <v>37</v>
      </c>
      <c r="B38" s="7">
        <v>78</v>
      </c>
      <c r="C38" s="8">
        <v>657107.75</v>
      </c>
      <c r="D38" s="9">
        <f t="shared" si="0"/>
        <v>8424.4583333333339</v>
      </c>
      <c r="H38" s="10"/>
    </row>
    <row r="39" spans="1:8" x14ac:dyDescent="0.2">
      <c r="A39" s="11" t="s">
        <v>38</v>
      </c>
      <c r="B39" s="7">
        <v>166</v>
      </c>
      <c r="C39" s="8">
        <v>1297907</v>
      </c>
      <c r="D39" s="9">
        <f t="shared" si="0"/>
        <v>7818.7168674698796</v>
      </c>
      <c r="H39" s="10"/>
    </row>
    <row r="40" spans="1:8" x14ac:dyDescent="0.2">
      <c r="A40" s="11" t="s">
        <v>39</v>
      </c>
      <c r="B40" s="7">
        <v>58</v>
      </c>
      <c r="C40" s="8">
        <v>541982.89</v>
      </c>
      <c r="D40" s="9">
        <f t="shared" si="0"/>
        <v>9344.5325862068967</v>
      </c>
      <c r="F40" s="10"/>
      <c r="H40" s="10"/>
    </row>
    <row r="41" spans="1:8" x14ac:dyDescent="0.2">
      <c r="A41" s="11" t="s">
        <v>40</v>
      </c>
      <c r="B41" s="7">
        <v>44</v>
      </c>
      <c r="C41" s="8">
        <v>390759.51</v>
      </c>
      <c r="D41" s="9">
        <f t="shared" si="0"/>
        <v>8880.8979545454549</v>
      </c>
      <c r="H41" s="10"/>
    </row>
    <row r="42" spans="1:8" x14ac:dyDescent="0.2">
      <c r="A42" s="11" t="s">
        <v>41</v>
      </c>
      <c r="B42" s="7">
        <v>74</v>
      </c>
      <c r="C42" s="8">
        <v>633383.93000000005</v>
      </c>
      <c r="D42" s="9">
        <f t="shared" si="0"/>
        <v>8559.2422972972981</v>
      </c>
      <c r="H42" s="10"/>
    </row>
    <row r="43" spans="1:8" x14ac:dyDescent="0.2">
      <c r="A43" s="11" t="s">
        <v>42</v>
      </c>
      <c r="B43" s="7">
        <v>123</v>
      </c>
      <c r="C43" s="8">
        <v>1264165.55</v>
      </c>
      <c r="D43" s="9">
        <f t="shared" si="0"/>
        <v>10277.768699186992</v>
      </c>
      <c r="H43" s="10"/>
    </row>
    <row r="44" spans="1:8" x14ac:dyDescent="0.2">
      <c r="A44" s="11" t="s">
        <v>43</v>
      </c>
      <c r="B44" s="7">
        <v>44</v>
      </c>
      <c r="C44" s="8">
        <v>381158.2</v>
      </c>
      <c r="D44" s="9">
        <f t="shared" si="0"/>
        <v>8662.6863636363632</v>
      </c>
      <c r="H44" s="10"/>
    </row>
    <row r="45" spans="1:8" x14ac:dyDescent="0.2">
      <c r="A45" s="11" t="s">
        <v>44</v>
      </c>
      <c r="B45" s="7">
        <v>163</v>
      </c>
      <c r="C45" s="8">
        <v>1563461.7</v>
      </c>
      <c r="D45" s="9">
        <f t="shared" si="0"/>
        <v>9591.7895705521478</v>
      </c>
      <c r="H45" s="10"/>
    </row>
    <row r="46" spans="1:8" x14ac:dyDescent="0.2">
      <c r="A46" s="11" t="s">
        <v>45</v>
      </c>
      <c r="B46" s="7">
        <v>33</v>
      </c>
      <c r="C46" s="8">
        <v>230436.29</v>
      </c>
      <c r="D46" s="9">
        <f t="shared" si="0"/>
        <v>6982.9178787878791</v>
      </c>
      <c r="H46" s="10"/>
    </row>
    <row r="47" spans="1:8" x14ac:dyDescent="0.2">
      <c r="A47" s="11" t="s">
        <v>46</v>
      </c>
      <c r="B47" s="7">
        <v>76</v>
      </c>
      <c r="C47" s="8">
        <v>734898.25</v>
      </c>
      <c r="D47" s="9">
        <f t="shared" si="0"/>
        <v>9669.7138157894733</v>
      </c>
      <c r="H47" s="10"/>
    </row>
    <row r="48" spans="1:8" x14ac:dyDescent="0.2">
      <c r="A48" s="11" t="s">
        <v>47</v>
      </c>
      <c r="B48" s="7">
        <v>128</v>
      </c>
      <c r="C48" s="8">
        <v>1037471.84</v>
      </c>
      <c r="D48" s="9">
        <f t="shared" si="0"/>
        <v>8105.2487499999997</v>
      </c>
      <c r="H48" s="10"/>
    </row>
    <row r="49" spans="1:8" x14ac:dyDescent="0.2">
      <c r="A49" s="12" t="s">
        <v>48</v>
      </c>
      <c r="B49" s="7">
        <v>57</v>
      </c>
      <c r="C49" s="8">
        <v>517988.6</v>
      </c>
      <c r="D49" s="9">
        <f t="shared" si="0"/>
        <v>9087.5192982456138</v>
      </c>
      <c r="H49" s="10"/>
    </row>
    <row r="50" spans="1:8" x14ac:dyDescent="0.2">
      <c r="A50" s="11" t="s">
        <v>49</v>
      </c>
      <c r="B50" s="7">
        <v>804</v>
      </c>
      <c r="C50" s="8">
        <v>5371587.9100000001</v>
      </c>
      <c r="D50" s="9">
        <f t="shared" si="0"/>
        <v>6681.0794900497513</v>
      </c>
      <c r="H50" s="10"/>
    </row>
    <row r="51" spans="1:8" x14ac:dyDescent="0.2">
      <c r="A51" s="11" t="s">
        <v>50</v>
      </c>
      <c r="B51" s="7">
        <v>67</v>
      </c>
      <c r="C51" s="8">
        <v>359351.12</v>
      </c>
      <c r="D51" s="9">
        <f t="shared" si="0"/>
        <v>5363.4495522388061</v>
      </c>
      <c r="H51" s="10"/>
    </row>
    <row r="52" spans="1:8" ht="10.8" thickBot="1" x14ac:dyDescent="0.25">
      <c r="A52" s="12" t="s">
        <v>51</v>
      </c>
      <c r="B52" s="13">
        <v>1380</v>
      </c>
      <c r="C52" s="14">
        <v>16015943.420000002</v>
      </c>
      <c r="D52" s="25">
        <f t="shared" si="0"/>
        <v>11605.756101449277</v>
      </c>
      <c r="H52" s="10"/>
    </row>
    <row r="53" spans="1:8" ht="10.8" thickBot="1" x14ac:dyDescent="0.25">
      <c r="A53" s="15" t="s">
        <v>52</v>
      </c>
      <c r="B53" s="16">
        <f>SUM(B10:B52)</f>
        <v>5910</v>
      </c>
      <c r="C53" s="16">
        <f>SUM(C10:C52)</f>
        <v>55389138.999999993</v>
      </c>
      <c r="D53" s="17">
        <f t="shared" si="0"/>
        <v>9372.1047377326558</v>
      </c>
      <c r="H53" s="10"/>
    </row>
    <row r="54" spans="1:8" ht="10.8" thickBot="1" x14ac:dyDescent="0.25">
      <c r="A54" s="16" t="s">
        <v>53</v>
      </c>
      <c r="B54" s="18">
        <v>5575</v>
      </c>
      <c r="C54" s="19"/>
      <c r="D54" s="20">
        <f>C53/B54</f>
        <v>9935.2715695067254</v>
      </c>
      <c r="H54" s="10"/>
    </row>
    <row r="55" spans="1:8" ht="31.2" thickBot="1" x14ac:dyDescent="0.25">
      <c r="A55" s="21" t="s">
        <v>54</v>
      </c>
      <c r="B55" s="22">
        <f>B53-B54</f>
        <v>335</v>
      </c>
      <c r="D55" s="23"/>
    </row>
    <row r="56" spans="1:8" x14ac:dyDescent="0.2">
      <c r="C56" s="3"/>
    </row>
    <row r="57" spans="1:8" x14ac:dyDescent="0.2">
      <c r="B57" s="10"/>
      <c r="C57" s="3"/>
    </row>
    <row r="59" spans="1:8" x14ac:dyDescent="0.2">
      <c r="H59" s="10"/>
    </row>
    <row r="62" spans="1:8" x14ac:dyDescent="0.2">
      <c r="C62" s="10"/>
    </row>
    <row r="65" spans="2:2" x14ac:dyDescent="0.2">
      <c r="B65" s="24"/>
    </row>
  </sheetData>
  <mergeCells count="6">
    <mergeCell ref="A2:D2"/>
    <mergeCell ref="A3:D3"/>
    <mergeCell ref="A7:A8"/>
    <mergeCell ref="B7:B8"/>
    <mergeCell ref="C7:C8"/>
    <mergeCell ref="D7:D8"/>
  </mergeCells>
  <printOptions horizontalCentered="1" verticalCentered="1"/>
  <pageMargins left="0.74803149606299213" right="0.74803149606299213" top="1.2204724409448819" bottom="0.4724409448818898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posttransplant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2022-09-09T09:07:48Z</dcterms:created>
  <dcterms:modified xsi:type="dcterms:W3CDTF">2025-03-20T08:27:34Z</dcterms:modified>
</cp:coreProperties>
</file>