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cheltuieli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C55" i="1" l="1"/>
  <c r="D55" i="1"/>
  <c r="E55" i="1"/>
  <c r="F55" i="1"/>
  <c r="G55" i="1"/>
  <c r="H55" i="1"/>
  <c r="I55" i="1"/>
  <c r="J55" i="1"/>
  <c r="K55" i="1"/>
  <c r="L55" i="1"/>
  <c r="M55" i="1"/>
  <c r="N55" i="1"/>
  <c r="O55" i="1"/>
  <c r="B55" i="1"/>
</calcChain>
</file>

<file path=xl/sharedStrings.xml><?xml version="1.0" encoding="utf-8"?>
<sst xmlns="http://schemas.openxmlformats.org/spreadsheetml/2006/main" count="81" uniqueCount="81">
  <si>
    <t>Lei</t>
  </si>
  <si>
    <t>CAS</t>
  </si>
  <si>
    <t>Cheltuieli cu medicamentele eliberate prin farmaciile cu circuit  închis, pentru:</t>
  </si>
  <si>
    <t>Cheltuieli cu medicamentele eliberate prin farmaciile cu circuit deschis, pentru Talasemie:</t>
  </si>
  <si>
    <t>Total cheltuieli program</t>
  </si>
  <si>
    <t xml:space="preserve">Hemofilie </t>
  </si>
  <si>
    <t>Talasemie</t>
  </si>
  <si>
    <t>Hemofilie congenitală fară inhibitori/boală von Willebrand</t>
  </si>
  <si>
    <t>Hemofilie congenitală cu inhibitori</t>
  </si>
  <si>
    <t>hemofilie congenitală cu şi fără inhibitori, pentru tratamentul de substituţie în cazul intervenţiilor chirurgicale şi ortopedice</t>
  </si>
  <si>
    <t>hemofilia dobândită clinic manifestă</t>
  </si>
  <si>
    <t>deficit congenital de factor VII</t>
  </si>
  <si>
    <t>trombastenia Glanzmann</t>
  </si>
  <si>
    <t>Total cheltuieli cu hemofilie</t>
  </si>
  <si>
    <t>substituţia profilactică continuă</t>
  </si>
  <si>
    <t>substituţia profilactică intermitentă/de scurtă durată</t>
  </si>
  <si>
    <t>tratamentul "on demand" (curativ) al accidentelor hemoragice</t>
  </si>
  <si>
    <t>profilaxia secundară regulată pe termen lung</t>
  </si>
  <si>
    <t>profilaxia secundară pe termen scurt/intermitentă</t>
  </si>
  <si>
    <t>tratamentul de oprire a sângerărilor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</si>
  <si>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</si>
  <si>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</si>
  <si>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</si>
  <si>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</si>
  <si>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</si>
  <si>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</si>
  <si>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</si>
  <si>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</si>
  <si>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</si>
  <si>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</si>
  <si>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</si>
  <si>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C11=C1+….+C10</t>
  </si>
  <si>
    <t>C12</t>
  </si>
  <si>
    <t>C13</t>
  </si>
  <si>
    <t>C14=C11+C12+C13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</si>
  <si>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</si>
  <si>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</si>
  <si>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</si>
  <si>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</si>
  <si>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</si>
  <si>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</si>
  <si>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</si>
  <si>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</si>
  <si>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</si>
  <si>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</si>
  <si>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</si>
  <si>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</si>
  <si>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</si>
  <si>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</si>
  <si>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</si>
  <si>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</si>
  <si>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</si>
  <si>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</si>
  <si>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</si>
  <si>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</si>
  <si>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</si>
  <si>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</si>
  <si>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</si>
  <si>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</si>
  <si>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</si>
  <si>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</si>
  <si>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</si>
  <si>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</si>
  <si>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</si>
  <si>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</si>
  <si>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</si>
  <si>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</si>
  <si>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</si>
  <si>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</si>
  <si>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</si>
  <si>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</si>
  <si>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</si>
  <si>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</si>
  <si>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</si>
  <si>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</si>
  <si>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</si>
  <si>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</si>
  <si>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</si>
  <si>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</si>
  <si>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 xml:space="preserve">Programul naţional de tratament al hemofiliei şi talasemiei </t>
  </si>
  <si>
    <r>
      <t xml:space="preserve">Situația cheltuielilor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</si>
</sst>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</font>
    <font>
      <sz val="12"/>
      <name val="Arial"/>
      <family val="2"/>
      <charset val="238"/>
    </font>
    <font>
      <b/>
      <sz val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5">
    <xf numFmtId="0" fontId="0" fillId="0" borderId="0" xfId="0"/>
    <xf numFmtId="0" fontId="2" fillId="2" borderId="0" xfId="0" applyFont="1" applyFill="1"/>
    <xf numFmtId="4" fontId="3" fillId="2" borderId="0" xfId="0" applyNumberFormat="1" applyFont="1" applyFill="1" applyAlignment="1">
      <alignment horizontal="center"/>
    </xf>
    <xf numFmtId="3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Border="1"/>
    <xf numFmtId="3" fontId="6" fillId="2" borderId="17" xfId="1" applyNumberFormat="1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/>
    </xf>
    <xf numFmtId="3" fontId="6" fillId="2" borderId="20" xfId="1" applyNumberFormat="1" applyFont="1" applyFill="1" applyBorder="1" applyAlignment="1">
      <alignment horizontal="center" vertical="center" wrapText="1"/>
    </xf>
    <xf numFmtId="3" fontId="6" fillId="2" borderId="21" xfId="1" applyNumberFormat="1" applyFont="1" applyFill="1" applyBorder="1" applyAlignment="1">
      <alignment horizontal="center" vertical="center" wrapText="1"/>
    </xf>
    <xf numFmtId="3" fontId="6" fillId="2" borderId="11" xfId="1" applyNumberFormat="1" applyFont="1" applyFill="1" applyBorder="1" applyAlignment="1">
      <alignment horizontal="center" vertical="center" wrapText="1"/>
    </xf>
    <xf numFmtId="3" fontId="6" fillId="2" borderId="22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23" xfId="1" applyNumberFormat="1" applyFont="1" applyFill="1" applyBorder="1" applyAlignment="1">
      <alignment horizontal="center" vertical="center" wrapText="1"/>
    </xf>
    <xf numFmtId="3" fontId="8" fillId="2" borderId="1" xfId="2" applyNumberFormat="1" applyFont="1" applyFill="1" applyBorder="1"/>
    <xf numFmtId="4" fontId="2" fillId="2" borderId="24" xfId="0" applyNumberFormat="1" applyFont="1" applyFill="1" applyBorder="1"/>
    <xf numFmtId="4" fontId="2" fillId="2" borderId="25" xfId="0" applyNumberFormat="1" applyFont="1" applyFill="1" applyBorder="1"/>
    <xf numFmtId="3" fontId="8" fillId="2" borderId="7" xfId="2" applyNumberFormat="1" applyFont="1" applyFill="1" applyBorder="1"/>
    <xf numFmtId="4" fontId="2" fillId="2" borderId="26" xfId="0" applyNumberFormat="1" applyFont="1" applyFill="1" applyBorder="1"/>
    <xf numFmtId="4" fontId="2" fillId="2" borderId="27" xfId="0" applyNumberFormat="1" applyFont="1" applyFill="1" applyBorder="1"/>
    <xf numFmtId="4" fontId="6" fillId="2" borderId="28" xfId="2" applyNumberFormat="1" applyFont="1" applyFill="1" applyBorder="1"/>
    <xf numFmtId="4" fontId="6" fillId="2" borderId="29" xfId="0" applyNumberFormat="1" applyFont="1" applyFill="1" applyBorder="1"/>
    <xf numFmtId="3" fontId="8" fillId="2" borderId="16" xfId="2" applyNumberFormat="1" applyFont="1" applyFill="1" applyBorder="1"/>
    <xf numFmtId="4" fontId="2" fillId="2" borderId="30" xfId="0" applyNumberFormat="1" applyFont="1" applyFill="1" applyBorder="1"/>
    <xf numFmtId="4" fontId="2" fillId="2" borderId="31" xfId="0" applyNumberFormat="1" applyFont="1" applyFill="1" applyBorder="1"/>
    <xf numFmtId="4" fontId="1" fillId="2" borderId="0" xfId="0" applyNumberFormat="1" applyFont="1" applyFill="1" applyAlignment="1">
      <alignment horizontal="center"/>
    </xf>
    <xf numFmtId="4" fontId="3" fillId="2" borderId="0" xfId="0" applyNumberFormat="1" applyFont="1" applyFill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3" fontId="6" fillId="2" borderId="2" xfId="1" applyNumberFormat="1" applyFont="1" applyFill="1" applyBorder="1" applyAlignment="1">
      <alignment horizontal="center" vertical="center" wrapText="1"/>
    </xf>
    <xf numFmtId="3" fontId="6" fillId="2" borderId="3" xfId="1" applyNumberFormat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11" xfId="1" applyNumberFormat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3" fontId="6" fillId="2" borderId="8" xfId="1" applyNumberFormat="1" applyFont="1" applyFill="1" applyBorder="1" applyAlignment="1">
      <alignment horizontal="center" vertical="center" wrapText="1"/>
    </xf>
    <xf numFmtId="3" fontId="6" fillId="2" borderId="9" xfId="1" applyNumberFormat="1" applyFont="1" applyFill="1" applyBorder="1" applyAlignment="1">
      <alignment horizontal="center" vertical="center" wrapText="1"/>
    </xf>
    <xf numFmtId="3" fontId="6" fillId="2" borderId="10" xfId="1" applyNumberFormat="1" applyFont="1" applyFill="1" applyBorder="1" applyAlignment="1">
      <alignment horizontal="center" vertical="center" wrapText="1"/>
    </xf>
    <xf numFmtId="3" fontId="6" fillId="2" borderId="15" xfId="1" applyNumberFormat="1" applyFont="1" applyFill="1" applyBorder="1" applyAlignment="1">
      <alignment horizontal="center" vertical="center" wrapText="1"/>
    </xf>
    <xf numFmtId="3" fontId="6" fillId="2" borderId="18" xfId="1" applyNumberFormat="1" applyFont="1" applyFill="1" applyBorder="1" applyAlignment="1">
      <alignment horizontal="center" vertical="center" wrapText="1"/>
    </xf>
    <xf numFmtId="3" fontId="6" fillId="2" borderId="13" xfId="1" applyNumberFormat="1" applyFont="1" applyFill="1" applyBorder="1" applyAlignment="1">
      <alignment horizontal="center" vertical="center" wrapText="1"/>
    </xf>
    <xf numFmtId="3" fontId="6" fillId="2" borderId="14" xfId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O59"/>
  <sheetViews>
    <sheetView tabSelected="1" topLeftCell="A19" zoomScaleNormal="100" workbookViewId="0">
      <selection activeCell="I66" sqref="I66"/>
    </sheetView>
  </sheetViews>
  <sheetFormatPr defaultColWidth="9.109375" defaultRowHeight="10.199999999999999" x14ac:dyDescent="0.2"/>
  <cols>
    <col min="1" max="1" width="11.33203125" style="3" customWidth="1"/>
    <col min="2" max="2" width="12.109375" style="4" customWidth="1"/>
    <col min="3" max="3" width="13.6640625" style="4" customWidth="1"/>
    <col min="4" max="4" width="15.44140625" style="1" customWidth="1"/>
    <col min="5" max="5" width="15.109375" style="1" customWidth="1"/>
    <col min="6" max="6" width="15.44140625" style="1" customWidth="1"/>
    <col min="7" max="8" width="15.33203125" style="1" customWidth="1"/>
    <col min="9" max="9" width="15.109375" style="1" customWidth="1"/>
    <col min="10" max="10" width="13.33203125" style="1" customWidth="1"/>
    <col min="11" max="11" width="11.21875" style="1" customWidth="1"/>
    <col min="12" max="12" width="11.33203125" style="1" customWidth="1"/>
    <col min="13" max="13" width="9.33203125" style="1" bestFit="1" customWidth="1"/>
    <col min="14" max="14" width="11.6640625" style="1" customWidth="1"/>
    <col min="15" max="15" width="12.44140625" style="1" customWidth="1"/>
    <col min="16" max="16384" width="9.109375" style="1"/>
  </cols>
  <sheetData>
    <row r="2" spans="1:15" ht="15.6" x14ac:dyDescent="0.3">
      <c r="A2" s="26" t="s">
        <v>79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5.6" x14ac:dyDescent="0.3">
      <c r="A3" s="27" t="s">
        <v>80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5" ht="1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5" ht="10.8" thickBot="1" x14ac:dyDescent="0.25">
      <c r="O6" s="5" t="s">
        <v>0</v>
      </c>
    </row>
    <row r="7" spans="1:15" s="6" customFormat="1" ht="10.199999999999999" customHeight="1" thickBot="1" x14ac:dyDescent="0.25">
      <c r="A7" s="28" t="s">
        <v>1</v>
      </c>
      <c r="B7" s="31" t="s">
        <v>2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3"/>
      <c r="N7" s="34" t="s">
        <v>3</v>
      </c>
      <c r="O7" s="36" t="s">
        <v>4</v>
      </c>
    </row>
    <row r="8" spans="1:15" s="6" customFormat="1" ht="10.8" thickBot="1" x14ac:dyDescent="0.25">
      <c r="A8" s="29"/>
      <c r="B8" s="38" t="s">
        <v>5</v>
      </c>
      <c r="C8" s="39"/>
      <c r="D8" s="39"/>
      <c r="E8" s="39"/>
      <c r="F8" s="39"/>
      <c r="G8" s="39"/>
      <c r="H8" s="39"/>
      <c r="I8" s="39"/>
      <c r="J8" s="39"/>
      <c r="K8" s="39"/>
      <c r="L8" s="40"/>
      <c r="M8" s="34" t="s">
        <v>6</v>
      </c>
      <c r="N8" s="35"/>
      <c r="O8" s="37"/>
    </row>
    <row r="9" spans="1:15" s="6" customFormat="1" ht="21.6" customHeight="1" thickBot="1" x14ac:dyDescent="0.25">
      <c r="A9" s="29"/>
      <c r="B9" s="38" t="s">
        <v>7</v>
      </c>
      <c r="C9" s="43"/>
      <c r="D9" s="44"/>
      <c r="E9" s="38" t="s">
        <v>8</v>
      </c>
      <c r="F9" s="39"/>
      <c r="G9" s="40"/>
      <c r="H9" s="34" t="s">
        <v>9</v>
      </c>
      <c r="I9" s="34" t="s">
        <v>10</v>
      </c>
      <c r="J9" s="34" t="s">
        <v>11</v>
      </c>
      <c r="K9" s="34" t="s">
        <v>12</v>
      </c>
      <c r="L9" s="34" t="s">
        <v>13</v>
      </c>
      <c r="M9" s="41"/>
      <c r="N9" s="35"/>
      <c r="O9" s="37"/>
    </row>
    <row r="10" spans="1:15" s="6" customFormat="1" ht="76.2" customHeight="1" thickBot="1" x14ac:dyDescent="0.25">
      <c r="A10" s="30"/>
      <c r="B10" s="7" t="s">
        <v>14</v>
      </c>
      <c r="C10" s="7" t="s">
        <v>15</v>
      </c>
      <c r="D10" s="7" t="s">
        <v>16</v>
      </c>
      <c r="E10" s="7" t="s">
        <v>17</v>
      </c>
      <c r="F10" s="7" t="s">
        <v>18</v>
      </c>
      <c r="G10" s="7" t="s">
        <v>19</v>
      </c>
      <c r="H10" s="42"/>
      <c r="I10" s="42"/>
      <c r="J10" s="42"/>
      <c r="K10" s="42"/>
      <c r="L10" s="42"/>
      <c r="M10" s="42"/>
      <c r="N10" s="35"/>
      <c r="O10" s="37"/>
    </row>
    <row r="11" spans="1:15" s="6" customFormat="1" ht="19.2" customHeight="1" thickBot="1" x14ac:dyDescent="0.25">
      <c r="A11" s="8" t="s">
        <v>20</v>
      </c>
      <c r="B11" s="9" t="s">
        <v>21</v>
      </c>
      <c r="C11" s="9" t="s">
        <v>22</v>
      </c>
      <c r="D11" s="10" t="s">
        <v>23</v>
      </c>
      <c r="E11" s="9" t="s">
        <v>24</v>
      </c>
      <c r="F11" s="9" t="s">
        <v>25</v>
      </c>
      <c r="G11" s="11" t="s">
        <v>26</v>
      </c>
      <c r="H11" s="12" t="s">
        <v>27</v>
      </c>
      <c r="I11" s="9" t="s">
        <v>28</v>
      </c>
      <c r="J11" s="9" t="s">
        <v>29</v>
      </c>
      <c r="K11" s="9" t="s">
        <v>30</v>
      </c>
      <c r="L11" s="9" t="s">
        <v>31</v>
      </c>
      <c r="M11" s="10" t="s">
        <v>32</v>
      </c>
      <c r="N11" s="13" t="s">
        <v>33</v>
      </c>
      <c r="O11" s="14" t="s">
        <v>34</v>
      </c>
    </row>
    <row r="12" spans="1:15" x14ac:dyDescent="0.2">
      <c r="A12" s="15" t="s">
        <v>35</v>
      </c>
      <c r="B12" s="16">
        <v>1571652.21</v>
      </c>
      <c r="C12" s="16">
        <v>1727425.51</v>
      </c>
      <c r="D12" s="16">
        <v>125168.37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3424246.09</v>
      </c>
      <c r="M12" s="16">
        <v>0</v>
      </c>
      <c r="N12" s="16">
        <v>0</v>
      </c>
      <c r="O12" s="17">
        <f>L12+M12+N12</f>
        <v>3424246.09</v>
      </c>
    </row>
    <row r="13" spans="1:15" x14ac:dyDescent="0.2">
      <c r="A13" s="18" t="s">
        <v>36</v>
      </c>
      <c r="B13" s="19">
        <v>0</v>
      </c>
      <c r="C13" s="19">
        <v>0</v>
      </c>
      <c r="D13" s="19">
        <v>295045.46999999997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295045.46999999997</v>
      </c>
      <c r="M13" s="19">
        <v>0</v>
      </c>
      <c r="N13" s="19">
        <v>0</v>
      </c>
      <c r="O13" s="20">
        <f t="shared" ref="O13:O54" si="0">L13+M13+N13</f>
        <v>295045.46999999997</v>
      </c>
    </row>
    <row r="14" spans="1:15" x14ac:dyDescent="0.2">
      <c r="A14" s="18" t="s">
        <v>37</v>
      </c>
      <c r="B14" s="19">
        <v>0</v>
      </c>
      <c r="C14" s="19">
        <v>0</v>
      </c>
      <c r="D14" s="19">
        <v>49676.38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49676.38</v>
      </c>
      <c r="M14" s="19">
        <v>0</v>
      </c>
      <c r="N14" s="19">
        <v>0</v>
      </c>
      <c r="O14" s="20">
        <f t="shared" si="0"/>
        <v>49676.38</v>
      </c>
    </row>
    <row r="15" spans="1:15" x14ac:dyDescent="0.2">
      <c r="A15" s="18" t="s">
        <v>38</v>
      </c>
      <c r="B15" s="19">
        <v>1193684.8899999999</v>
      </c>
      <c r="C15" s="19">
        <v>561966.05000000005</v>
      </c>
      <c r="D15" s="19">
        <v>192561.28</v>
      </c>
      <c r="E15" s="19">
        <v>0</v>
      </c>
      <c r="F15" s="19">
        <v>0</v>
      </c>
      <c r="G15" s="19">
        <v>61216.83</v>
      </c>
      <c r="H15" s="19">
        <v>0</v>
      </c>
      <c r="I15" s="19">
        <v>0</v>
      </c>
      <c r="J15" s="19">
        <v>0</v>
      </c>
      <c r="K15" s="19">
        <v>0</v>
      </c>
      <c r="L15" s="19">
        <v>2009429.05</v>
      </c>
      <c r="M15" s="19">
        <v>0</v>
      </c>
      <c r="N15" s="19">
        <v>0</v>
      </c>
      <c r="O15" s="20">
        <f t="shared" si="0"/>
        <v>2009429.05</v>
      </c>
    </row>
    <row r="16" spans="1:15" x14ac:dyDescent="0.2">
      <c r="A16" s="18" t="s">
        <v>39</v>
      </c>
      <c r="B16" s="19">
        <v>1896245.85</v>
      </c>
      <c r="C16" s="19">
        <v>1419391.47</v>
      </c>
      <c r="D16" s="19">
        <v>1277171.69</v>
      </c>
      <c r="E16" s="19">
        <v>0</v>
      </c>
      <c r="F16" s="19">
        <v>0</v>
      </c>
      <c r="G16" s="19">
        <v>0</v>
      </c>
      <c r="H16" s="19">
        <v>0</v>
      </c>
      <c r="I16" s="19">
        <v>88056.92</v>
      </c>
      <c r="J16" s="19">
        <v>258411.68</v>
      </c>
      <c r="K16" s="19">
        <v>0</v>
      </c>
      <c r="L16" s="19">
        <v>4939277.6099999994</v>
      </c>
      <c r="M16" s="19">
        <v>0</v>
      </c>
      <c r="N16" s="19">
        <v>0</v>
      </c>
      <c r="O16" s="20">
        <f t="shared" si="0"/>
        <v>4939277.6099999994</v>
      </c>
    </row>
    <row r="17" spans="1:15" x14ac:dyDescent="0.2">
      <c r="A17" s="18" t="s">
        <v>40</v>
      </c>
      <c r="B17" s="19">
        <v>413650.61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266779.68</v>
      </c>
      <c r="J17" s="19">
        <v>0</v>
      </c>
      <c r="K17" s="19">
        <v>0</v>
      </c>
      <c r="L17" s="19">
        <v>680430.29</v>
      </c>
      <c r="M17" s="19">
        <v>0</v>
      </c>
      <c r="N17" s="19">
        <v>0</v>
      </c>
      <c r="O17" s="20">
        <f t="shared" si="0"/>
        <v>680430.29</v>
      </c>
    </row>
    <row r="18" spans="1:15" x14ac:dyDescent="0.2">
      <c r="A18" s="18" t="s">
        <v>41</v>
      </c>
      <c r="B18" s="19">
        <v>0</v>
      </c>
      <c r="C18" s="19">
        <v>0</v>
      </c>
      <c r="D18" s="19">
        <v>335661.12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335661.12</v>
      </c>
      <c r="M18" s="19">
        <v>0</v>
      </c>
      <c r="N18" s="19">
        <v>0</v>
      </c>
      <c r="O18" s="20">
        <f t="shared" si="0"/>
        <v>335661.12</v>
      </c>
    </row>
    <row r="19" spans="1:15" x14ac:dyDescent="0.2">
      <c r="A19" s="18" t="s">
        <v>42</v>
      </c>
      <c r="B19" s="19">
        <v>2754021.75</v>
      </c>
      <c r="C19" s="19">
        <v>2686894.66</v>
      </c>
      <c r="D19" s="19">
        <v>1223786.74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6664703.1500000004</v>
      </c>
      <c r="M19" s="19">
        <v>434608.32</v>
      </c>
      <c r="N19" s="19">
        <v>196722.44</v>
      </c>
      <c r="O19" s="20">
        <f t="shared" si="0"/>
        <v>7296033.9100000011</v>
      </c>
    </row>
    <row r="20" spans="1:15" x14ac:dyDescent="0.2">
      <c r="A20" s="18" t="s">
        <v>43</v>
      </c>
      <c r="B20" s="19">
        <v>0</v>
      </c>
      <c r="C20" s="19">
        <v>0</v>
      </c>
      <c r="D20" s="19">
        <v>567563.16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567563.16</v>
      </c>
      <c r="M20" s="19">
        <v>31710.65</v>
      </c>
      <c r="N20" s="19">
        <v>0</v>
      </c>
      <c r="O20" s="20">
        <f t="shared" si="0"/>
        <v>599273.81000000006</v>
      </c>
    </row>
    <row r="21" spans="1:15" x14ac:dyDescent="0.2">
      <c r="A21" s="18" t="s">
        <v>44</v>
      </c>
      <c r="B21" s="19">
        <v>357211.7</v>
      </c>
      <c r="C21" s="19">
        <v>0</v>
      </c>
      <c r="D21" s="19">
        <v>334314.26</v>
      </c>
      <c r="E21" s="19">
        <v>317667.42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1009193.38</v>
      </c>
      <c r="M21" s="19">
        <v>0</v>
      </c>
      <c r="N21" s="19">
        <v>71789.56</v>
      </c>
      <c r="O21" s="20">
        <f t="shared" si="0"/>
        <v>1080982.94</v>
      </c>
    </row>
    <row r="22" spans="1:15" x14ac:dyDescent="0.2">
      <c r="A22" s="18" t="s">
        <v>45</v>
      </c>
      <c r="B22" s="19">
        <v>0</v>
      </c>
      <c r="C22" s="19">
        <v>0</v>
      </c>
      <c r="D22" s="19">
        <v>195866.42</v>
      </c>
      <c r="E22" s="19">
        <v>0</v>
      </c>
      <c r="F22" s="19">
        <v>0</v>
      </c>
      <c r="G22" s="19">
        <v>0</v>
      </c>
      <c r="H22" s="19">
        <v>0</v>
      </c>
      <c r="I22" s="19">
        <v>70067.92</v>
      </c>
      <c r="J22" s="19">
        <v>0</v>
      </c>
      <c r="K22" s="19">
        <v>0</v>
      </c>
      <c r="L22" s="19">
        <v>265934.34000000003</v>
      </c>
      <c r="M22" s="19">
        <v>0</v>
      </c>
      <c r="N22" s="19">
        <v>0</v>
      </c>
      <c r="O22" s="20">
        <f t="shared" si="0"/>
        <v>265934.34000000003</v>
      </c>
    </row>
    <row r="23" spans="1:15" x14ac:dyDescent="0.2">
      <c r="A23" s="18" t="s">
        <v>46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20">
        <f t="shared" si="0"/>
        <v>0</v>
      </c>
    </row>
    <row r="24" spans="1:15" x14ac:dyDescent="0.2">
      <c r="A24" s="18" t="s">
        <v>47</v>
      </c>
      <c r="B24" s="19">
        <v>3204613.2499019997</v>
      </c>
      <c r="C24" s="19">
        <v>1405728.8145000003</v>
      </c>
      <c r="D24" s="19">
        <v>4892959.0292690005</v>
      </c>
      <c r="E24" s="19">
        <v>0</v>
      </c>
      <c r="F24" s="19">
        <v>2609319.2919320003</v>
      </c>
      <c r="G24" s="19">
        <v>404139.32737700001</v>
      </c>
      <c r="H24" s="19">
        <v>511801.89686400001</v>
      </c>
      <c r="I24" s="19">
        <v>286686.52999999997</v>
      </c>
      <c r="J24" s="19">
        <v>120431.26790000001</v>
      </c>
      <c r="K24" s="19">
        <v>0</v>
      </c>
      <c r="L24" s="19">
        <v>13435679.407744</v>
      </c>
      <c r="M24" s="19">
        <v>137647.61287800001</v>
      </c>
      <c r="N24" s="19">
        <v>55990.38</v>
      </c>
      <c r="O24" s="20">
        <f t="shared" si="0"/>
        <v>13629317.400622001</v>
      </c>
    </row>
    <row r="25" spans="1:15" x14ac:dyDescent="0.2">
      <c r="A25" s="18" t="s">
        <v>48</v>
      </c>
      <c r="B25" s="19">
        <v>2790312.07</v>
      </c>
      <c r="C25" s="19">
        <v>4284728.2000000011</v>
      </c>
      <c r="D25" s="19">
        <v>626513.97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978271.07000000007</v>
      </c>
      <c r="K25" s="19">
        <v>0</v>
      </c>
      <c r="L25" s="19">
        <v>8679825.3100000005</v>
      </c>
      <c r="M25" s="19">
        <v>76887.829999999987</v>
      </c>
      <c r="N25" s="19">
        <v>0</v>
      </c>
      <c r="O25" s="20">
        <f t="shared" si="0"/>
        <v>8756713.1400000006</v>
      </c>
    </row>
    <row r="26" spans="1:15" x14ac:dyDescent="0.2">
      <c r="A26" s="18" t="s">
        <v>49</v>
      </c>
      <c r="B26" s="19">
        <v>3757874.96</v>
      </c>
      <c r="C26" s="19">
        <v>3456378.5</v>
      </c>
      <c r="D26" s="19">
        <v>389208.48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7603461.9399999995</v>
      </c>
      <c r="M26" s="19">
        <v>0</v>
      </c>
      <c r="N26" s="19">
        <v>0</v>
      </c>
      <c r="O26" s="20">
        <f t="shared" si="0"/>
        <v>7603461.9399999995</v>
      </c>
    </row>
    <row r="27" spans="1:15" x14ac:dyDescent="0.2">
      <c r="A27" s="18" t="s">
        <v>50</v>
      </c>
      <c r="B27" s="19">
        <v>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20">
        <f t="shared" si="0"/>
        <v>0</v>
      </c>
    </row>
    <row r="28" spans="1:15" x14ac:dyDescent="0.2">
      <c r="A28" s="18" t="s">
        <v>51</v>
      </c>
      <c r="B28" s="19">
        <v>1876671.53</v>
      </c>
      <c r="C28" s="19">
        <v>2755518.48</v>
      </c>
      <c r="D28" s="19">
        <v>479612.74</v>
      </c>
      <c r="E28" s="19">
        <v>0</v>
      </c>
      <c r="F28" s="19">
        <v>0</v>
      </c>
      <c r="G28" s="19">
        <v>591652.05000000005</v>
      </c>
      <c r="H28" s="19">
        <v>0</v>
      </c>
      <c r="I28" s="19">
        <v>0</v>
      </c>
      <c r="J28" s="19">
        <v>0</v>
      </c>
      <c r="K28" s="19">
        <v>0</v>
      </c>
      <c r="L28" s="19">
        <v>5703454.7999999998</v>
      </c>
      <c r="M28" s="19">
        <v>717860.22</v>
      </c>
      <c r="N28" s="19">
        <v>357606.23</v>
      </c>
      <c r="O28" s="20">
        <f t="shared" si="0"/>
        <v>6778921.25</v>
      </c>
    </row>
    <row r="29" spans="1:15" x14ac:dyDescent="0.2">
      <c r="A29" s="18" t="s">
        <v>52</v>
      </c>
      <c r="B29" s="19">
        <v>0</v>
      </c>
      <c r="C29" s="19">
        <v>0</v>
      </c>
      <c r="D29" s="19">
        <v>928624.32</v>
      </c>
      <c r="E29" s="19">
        <v>0</v>
      </c>
      <c r="F29" s="19">
        <v>0</v>
      </c>
      <c r="G29" s="19">
        <v>4850.5</v>
      </c>
      <c r="H29" s="19">
        <v>0</v>
      </c>
      <c r="I29" s="19">
        <v>0</v>
      </c>
      <c r="J29" s="19">
        <v>89410.37</v>
      </c>
      <c r="K29" s="19">
        <v>82790.95</v>
      </c>
      <c r="L29" s="19">
        <v>1105676.1399999999</v>
      </c>
      <c r="M29" s="19">
        <v>0</v>
      </c>
      <c r="N29" s="19">
        <v>0</v>
      </c>
      <c r="O29" s="20">
        <f t="shared" si="0"/>
        <v>1105676.1399999999</v>
      </c>
    </row>
    <row r="30" spans="1:15" x14ac:dyDescent="0.2">
      <c r="A30" s="18" t="s">
        <v>53</v>
      </c>
      <c r="B30" s="19">
        <v>8035626.3499999996</v>
      </c>
      <c r="C30" s="19">
        <v>941123.97</v>
      </c>
      <c r="D30" s="19">
        <v>615372.25</v>
      </c>
      <c r="E30" s="19">
        <v>201869.85</v>
      </c>
      <c r="F30" s="19">
        <v>610126.62</v>
      </c>
      <c r="G30" s="19">
        <v>383523.42</v>
      </c>
      <c r="H30" s="19">
        <v>0</v>
      </c>
      <c r="I30" s="19">
        <v>0</v>
      </c>
      <c r="J30" s="19">
        <v>797682.41</v>
      </c>
      <c r="K30" s="19">
        <v>0</v>
      </c>
      <c r="L30" s="19">
        <v>11585324.869999999</v>
      </c>
      <c r="M30" s="19">
        <v>130627.36</v>
      </c>
      <c r="N30" s="19">
        <v>0</v>
      </c>
      <c r="O30" s="20">
        <f t="shared" si="0"/>
        <v>11715952.229999999</v>
      </c>
    </row>
    <row r="31" spans="1:15" x14ac:dyDescent="0.2">
      <c r="A31" s="18" t="s">
        <v>54</v>
      </c>
      <c r="B31" s="19">
        <v>1638234.37</v>
      </c>
      <c r="C31" s="19">
        <v>2127802.09</v>
      </c>
      <c r="D31" s="19">
        <v>459113.06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4225149.5199999996</v>
      </c>
      <c r="M31" s="19">
        <v>0</v>
      </c>
      <c r="N31" s="19">
        <v>35656.51</v>
      </c>
      <c r="O31" s="20">
        <f t="shared" si="0"/>
        <v>4260806.0299999993</v>
      </c>
    </row>
    <row r="32" spans="1:15" x14ac:dyDescent="0.2">
      <c r="A32" s="18" t="s">
        <v>55</v>
      </c>
      <c r="B32" s="19">
        <v>380123.67</v>
      </c>
      <c r="C32" s="19">
        <v>1043867.22</v>
      </c>
      <c r="D32" s="19">
        <v>635378.81000000006</v>
      </c>
      <c r="E32" s="19">
        <v>0</v>
      </c>
      <c r="F32" s="19">
        <v>0</v>
      </c>
      <c r="G32" s="19">
        <v>100050.95</v>
      </c>
      <c r="H32" s="19">
        <v>0</v>
      </c>
      <c r="I32" s="19">
        <v>60226.99</v>
      </c>
      <c r="J32" s="19">
        <v>0</v>
      </c>
      <c r="K32" s="19">
        <v>0</v>
      </c>
      <c r="L32" s="19">
        <v>2219647.64</v>
      </c>
      <c r="M32" s="19">
        <v>0</v>
      </c>
      <c r="N32" s="19">
        <v>0</v>
      </c>
      <c r="O32" s="20">
        <f t="shared" si="0"/>
        <v>2219647.64</v>
      </c>
    </row>
    <row r="33" spans="1:15" x14ac:dyDescent="0.2">
      <c r="A33" s="18" t="s">
        <v>56</v>
      </c>
      <c r="B33" s="19">
        <v>0</v>
      </c>
      <c r="C33" s="19">
        <v>753294.6</v>
      </c>
      <c r="D33" s="19">
        <v>107267.67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860562.27</v>
      </c>
      <c r="M33" s="19">
        <v>0</v>
      </c>
      <c r="N33" s="19">
        <v>0</v>
      </c>
      <c r="O33" s="20">
        <f t="shared" si="0"/>
        <v>860562.27</v>
      </c>
    </row>
    <row r="34" spans="1:15" x14ac:dyDescent="0.2">
      <c r="A34" s="18" t="s">
        <v>57</v>
      </c>
      <c r="B34" s="19">
        <v>383764.13</v>
      </c>
      <c r="C34" s="19">
        <v>0</v>
      </c>
      <c r="D34" s="19">
        <v>5622.92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389387.05</v>
      </c>
      <c r="M34" s="19">
        <v>0</v>
      </c>
      <c r="N34" s="19">
        <v>0</v>
      </c>
      <c r="O34" s="20">
        <f t="shared" si="0"/>
        <v>389387.05</v>
      </c>
    </row>
    <row r="35" spans="1:15" x14ac:dyDescent="0.2">
      <c r="A35" s="18" t="s">
        <v>58</v>
      </c>
      <c r="B35" s="19">
        <v>5532374.6600000001</v>
      </c>
      <c r="C35" s="19">
        <v>5005423.1700000009</v>
      </c>
      <c r="D35" s="19">
        <v>1225338.8399999999</v>
      </c>
      <c r="E35" s="19">
        <v>0</v>
      </c>
      <c r="F35" s="19">
        <v>0</v>
      </c>
      <c r="G35" s="19">
        <v>0</v>
      </c>
      <c r="H35" s="19">
        <v>108089.26</v>
      </c>
      <c r="I35" s="19">
        <v>1648504.7</v>
      </c>
      <c r="J35" s="19">
        <v>55874.879999999997</v>
      </c>
      <c r="K35" s="19">
        <v>0</v>
      </c>
      <c r="L35" s="19">
        <v>13575605.510000002</v>
      </c>
      <c r="M35" s="19">
        <v>38795.050000000003</v>
      </c>
      <c r="N35" s="19">
        <v>41549.56</v>
      </c>
      <c r="O35" s="20">
        <f t="shared" si="0"/>
        <v>13655950.120000003</v>
      </c>
    </row>
    <row r="36" spans="1:15" x14ac:dyDescent="0.2">
      <c r="A36" s="18" t="s">
        <v>59</v>
      </c>
      <c r="B36" s="19">
        <v>5062368.16</v>
      </c>
      <c r="C36" s="19">
        <v>1956737.31</v>
      </c>
      <c r="D36" s="19">
        <v>1728412.6</v>
      </c>
      <c r="E36" s="19">
        <v>313086.7</v>
      </c>
      <c r="F36" s="19">
        <v>0</v>
      </c>
      <c r="G36" s="19">
        <v>1014583.17</v>
      </c>
      <c r="H36" s="19">
        <v>0</v>
      </c>
      <c r="I36" s="19">
        <v>83950.16</v>
      </c>
      <c r="J36" s="19">
        <v>510597.76</v>
      </c>
      <c r="K36" s="19">
        <v>0</v>
      </c>
      <c r="L36" s="19">
        <v>10669735.859999999</v>
      </c>
      <c r="M36" s="19">
        <v>0</v>
      </c>
      <c r="N36" s="19">
        <v>0</v>
      </c>
      <c r="O36" s="20">
        <f t="shared" si="0"/>
        <v>10669735.859999999</v>
      </c>
    </row>
    <row r="37" spans="1:15" x14ac:dyDescent="0.2">
      <c r="A37" s="18" t="s">
        <v>60</v>
      </c>
      <c r="B37" s="19">
        <v>0</v>
      </c>
      <c r="C37" s="19">
        <v>678615.59</v>
      </c>
      <c r="D37" s="19">
        <v>14429.75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693045.34</v>
      </c>
      <c r="M37" s="19">
        <v>0</v>
      </c>
      <c r="N37" s="19">
        <v>0</v>
      </c>
      <c r="O37" s="20">
        <f t="shared" si="0"/>
        <v>693045.34</v>
      </c>
    </row>
    <row r="38" spans="1:15" x14ac:dyDescent="0.2">
      <c r="A38" s="18" t="s">
        <v>61</v>
      </c>
      <c r="B38" s="19">
        <v>4398069.62</v>
      </c>
      <c r="C38" s="19">
        <v>391420.06</v>
      </c>
      <c r="D38" s="19">
        <v>511388.86</v>
      </c>
      <c r="E38" s="19">
        <v>0</v>
      </c>
      <c r="F38" s="19">
        <v>0</v>
      </c>
      <c r="G38" s="19">
        <v>112391.86</v>
      </c>
      <c r="H38" s="19">
        <v>60428.08</v>
      </c>
      <c r="I38" s="19">
        <v>0</v>
      </c>
      <c r="J38" s="19">
        <v>0</v>
      </c>
      <c r="K38" s="19">
        <v>0</v>
      </c>
      <c r="L38" s="19">
        <v>5473698.4800000004</v>
      </c>
      <c r="M38" s="19">
        <v>0</v>
      </c>
      <c r="N38" s="19">
        <v>0</v>
      </c>
      <c r="O38" s="20">
        <f t="shared" si="0"/>
        <v>5473698.4800000004</v>
      </c>
    </row>
    <row r="39" spans="1:15" x14ac:dyDescent="0.2">
      <c r="A39" s="18" t="s">
        <v>62</v>
      </c>
      <c r="B39" s="19">
        <v>0</v>
      </c>
      <c r="C39" s="19">
        <v>1777032.83</v>
      </c>
      <c r="D39" s="19">
        <v>236461.74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2013494.57</v>
      </c>
      <c r="M39" s="19">
        <v>0</v>
      </c>
      <c r="N39" s="19">
        <v>0</v>
      </c>
      <c r="O39" s="20">
        <f t="shared" si="0"/>
        <v>2013494.57</v>
      </c>
    </row>
    <row r="40" spans="1:15" x14ac:dyDescent="0.2">
      <c r="A40" s="18" t="s">
        <v>63</v>
      </c>
      <c r="B40" s="19">
        <v>2060402.59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2060402.59</v>
      </c>
      <c r="M40" s="19">
        <v>5202.49</v>
      </c>
      <c r="N40" s="19">
        <v>398083.39</v>
      </c>
      <c r="O40" s="20">
        <f t="shared" si="0"/>
        <v>2463688.4700000002</v>
      </c>
    </row>
    <row r="41" spans="1:15" x14ac:dyDescent="0.2">
      <c r="A41" s="18" t="s">
        <v>64</v>
      </c>
      <c r="B41" s="19">
        <v>761257.84</v>
      </c>
      <c r="C41" s="19">
        <v>2898874.49</v>
      </c>
      <c r="D41" s="19">
        <v>503393.92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4163526.25</v>
      </c>
      <c r="M41" s="19">
        <v>275492.94</v>
      </c>
      <c r="N41" s="19">
        <v>0</v>
      </c>
      <c r="O41" s="20">
        <f t="shared" si="0"/>
        <v>4439019.1900000004</v>
      </c>
    </row>
    <row r="42" spans="1:15" x14ac:dyDescent="0.2">
      <c r="A42" s="18" t="s">
        <v>65</v>
      </c>
      <c r="B42" s="19">
        <v>470808.04</v>
      </c>
      <c r="C42" s="19">
        <v>0</v>
      </c>
      <c r="D42" s="19">
        <v>63987.05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534795.09</v>
      </c>
      <c r="M42" s="19">
        <v>0</v>
      </c>
      <c r="N42" s="19">
        <v>0</v>
      </c>
      <c r="O42" s="20">
        <f t="shared" si="0"/>
        <v>534795.09</v>
      </c>
    </row>
    <row r="43" spans="1:15" x14ac:dyDescent="0.2">
      <c r="A43" s="18" t="s">
        <v>66</v>
      </c>
      <c r="B43" s="19">
        <v>1308773.75</v>
      </c>
      <c r="C43" s="19">
        <v>227692.14</v>
      </c>
      <c r="D43" s="19">
        <v>282302.03000000003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1818767.9200000002</v>
      </c>
      <c r="M43" s="19">
        <v>14537.51</v>
      </c>
      <c r="N43" s="19">
        <v>0</v>
      </c>
      <c r="O43" s="20">
        <f t="shared" si="0"/>
        <v>1833305.4300000002</v>
      </c>
    </row>
    <row r="44" spans="1:15" x14ac:dyDescent="0.2">
      <c r="A44" s="18" t="s">
        <v>67</v>
      </c>
      <c r="B44" s="19">
        <v>1172992.3700000001</v>
      </c>
      <c r="C44" s="19">
        <v>402582.82</v>
      </c>
      <c r="D44" s="19">
        <v>300899.61</v>
      </c>
      <c r="E44" s="19">
        <v>0</v>
      </c>
      <c r="F44" s="19">
        <v>0</v>
      </c>
      <c r="G44" s="19">
        <v>115930.64</v>
      </c>
      <c r="H44" s="19">
        <v>0</v>
      </c>
      <c r="I44" s="19">
        <v>0</v>
      </c>
      <c r="J44" s="19">
        <v>0</v>
      </c>
      <c r="K44" s="19">
        <v>0</v>
      </c>
      <c r="L44" s="19">
        <v>1992405.4400000002</v>
      </c>
      <c r="M44" s="19">
        <v>0</v>
      </c>
      <c r="N44" s="19">
        <v>31888.1</v>
      </c>
      <c r="O44" s="20">
        <f t="shared" si="0"/>
        <v>2024293.5400000003</v>
      </c>
    </row>
    <row r="45" spans="1:15" x14ac:dyDescent="0.2">
      <c r="A45" s="18" t="s">
        <v>68</v>
      </c>
      <c r="B45" s="19">
        <v>0</v>
      </c>
      <c r="C45" s="19">
        <v>735469.03</v>
      </c>
      <c r="D45" s="19">
        <v>2034958.82</v>
      </c>
      <c r="E45" s="19">
        <v>0</v>
      </c>
      <c r="F45" s="19">
        <v>0</v>
      </c>
      <c r="G45" s="19">
        <v>299456.21000000002</v>
      </c>
      <c r="H45" s="19">
        <v>0</v>
      </c>
      <c r="I45" s="19">
        <v>0</v>
      </c>
      <c r="J45" s="19">
        <v>0</v>
      </c>
      <c r="K45" s="19">
        <v>0</v>
      </c>
      <c r="L45" s="19">
        <v>3069884.0600000005</v>
      </c>
      <c r="M45" s="19">
        <v>0</v>
      </c>
      <c r="N45" s="19">
        <v>0</v>
      </c>
      <c r="O45" s="20">
        <f t="shared" si="0"/>
        <v>3069884.0600000005</v>
      </c>
    </row>
    <row r="46" spans="1:15" x14ac:dyDescent="0.2">
      <c r="A46" s="18" t="s">
        <v>69</v>
      </c>
      <c r="B46" s="19">
        <v>0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75246.14</v>
      </c>
      <c r="N46" s="19">
        <v>0</v>
      </c>
      <c r="O46" s="20">
        <f t="shared" si="0"/>
        <v>75246.14</v>
      </c>
    </row>
    <row r="47" spans="1:15" x14ac:dyDescent="0.2">
      <c r="A47" s="18" t="s">
        <v>70</v>
      </c>
      <c r="B47" s="19">
        <v>4769667.1500000004</v>
      </c>
      <c r="C47" s="19">
        <v>10439684.66</v>
      </c>
      <c r="D47" s="19">
        <v>1798387.4600000002</v>
      </c>
      <c r="E47" s="19">
        <v>0</v>
      </c>
      <c r="F47" s="19">
        <v>0</v>
      </c>
      <c r="G47" s="19">
        <v>477280.25999999995</v>
      </c>
      <c r="H47" s="19">
        <v>641169.19999999995</v>
      </c>
      <c r="I47" s="19">
        <v>0</v>
      </c>
      <c r="J47" s="19">
        <v>0</v>
      </c>
      <c r="K47" s="19">
        <v>0</v>
      </c>
      <c r="L47" s="19">
        <v>18126188.73</v>
      </c>
      <c r="M47" s="19">
        <v>60057.78</v>
      </c>
      <c r="N47" s="19">
        <v>0</v>
      </c>
      <c r="O47" s="20">
        <f t="shared" si="0"/>
        <v>18186246.510000002</v>
      </c>
    </row>
    <row r="48" spans="1:15" x14ac:dyDescent="0.2">
      <c r="A48" s="18" t="s">
        <v>71</v>
      </c>
      <c r="B48" s="19">
        <v>1371732.94</v>
      </c>
      <c r="C48" s="19">
        <v>0</v>
      </c>
      <c r="D48" s="19">
        <v>747957.17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2119690.11</v>
      </c>
      <c r="M48" s="19">
        <v>0</v>
      </c>
      <c r="N48" s="19">
        <v>0</v>
      </c>
      <c r="O48" s="20">
        <f t="shared" si="0"/>
        <v>2119690.11</v>
      </c>
    </row>
    <row r="49" spans="1:15" x14ac:dyDescent="0.2">
      <c r="A49" s="18" t="s">
        <v>72</v>
      </c>
      <c r="B49" s="19">
        <v>1489920.17</v>
      </c>
      <c r="C49" s="19">
        <v>751613.73</v>
      </c>
      <c r="D49" s="19">
        <v>782604.97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3024138.88</v>
      </c>
      <c r="M49" s="19">
        <v>0</v>
      </c>
      <c r="N49" s="19">
        <v>0</v>
      </c>
      <c r="O49" s="20">
        <f t="shared" si="0"/>
        <v>3024138.88</v>
      </c>
    </row>
    <row r="50" spans="1:15" x14ac:dyDescent="0.2">
      <c r="A50" s="18" t="s">
        <v>73</v>
      </c>
      <c r="B50" s="19">
        <v>1809090.76</v>
      </c>
      <c r="C50" s="19">
        <v>3729884.31</v>
      </c>
      <c r="D50" s="19">
        <v>109830.87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5648805.9400000004</v>
      </c>
      <c r="M50" s="19">
        <v>0</v>
      </c>
      <c r="N50" s="19">
        <v>146201.9</v>
      </c>
      <c r="O50" s="20">
        <f t="shared" si="0"/>
        <v>5795007.8400000008</v>
      </c>
    </row>
    <row r="51" spans="1:15" x14ac:dyDescent="0.2">
      <c r="A51" s="18" t="s">
        <v>74</v>
      </c>
      <c r="B51" s="19">
        <v>0</v>
      </c>
      <c r="C51" s="19">
        <v>356124.99</v>
      </c>
      <c r="D51" s="19">
        <v>81654.2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437779.19</v>
      </c>
      <c r="M51" s="19">
        <v>0</v>
      </c>
      <c r="N51" s="19">
        <v>0</v>
      </c>
      <c r="O51" s="20">
        <f t="shared" si="0"/>
        <v>437779.19</v>
      </c>
    </row>
    <row r="52" spans="1:15" x14ac:dyDescent="0.2">
      <c r="A52" s="18" t="s">
        <v>75</v>
      </c>
      <c r="B52" s="19">
        <v>33594549.07</v>
      </c>
      <c r="C52" s="19">
        <v>17469550.77</v>
      </c>
      <c r="D52" s="19">
        <v>2251321.1300000004</v>
      </c>
      <c r="E52" s="19">
        <v>9247504.4600000009</v>
      </c>
      <c r="F52" s="19">
        <v>2883645.4639999997</v>
      </c>
      <c r="G52" s="19">
        <v>3772060.97</v>
      </c>
      <c r="H52" s="19">
        <v>3021440.3286000001</v>
      </c>
      <c r="I52" s="19">
        <v>4439790.9901999999</v>
      </c>
      <c r="J52" s="19">
        <v>560722.30200000003</v>
      </c>
      <c r="K52" s="19">
        <v>18827.439999999999</v>
      </c>
      <c r="L52" s="19">
        <v>77259412.924800009</v>
      </c>
      <c r="M52" s="19">
        <v>4560158.79</v>
      </c>
      <c r="N52" s="19">
        <v>215220.32</v>
      </c>
      <c r="O52" s="20">
        <f t="shared" si="0"/>
        <v>82034792.034800008</v>
      </c>
    </row>
    <row r="53" spans="1:15" x14ac:dyDescent="0.2">
      <c r="A53" s="18" t="s">
        <v>76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36712.71</v>
      </c>
      <c r="O53" s="20">
        <f t="shared" si="0"/>
        <v>36712.71</v>
      </c>
    </row>
    <row r="54" spans="1:15" ht="10.8" thickBot="1" x14ac:dyDescent="0.25">
      <c r="A54" s="23" t="s">
        <v>77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24">
        <v>25807.81</v>
      </c>
      <c r="H54" s="24">
        <v>0</v>
      </c>
      <c r="I54" s="24">
        <v>0</v>
      </c>
      <c r="J54" s="24">
        <v>0</v>
      </c>
      <c r="K54" s="24">
        <v>0</v>
      </c>
      <c r="L54" s="24">
        <v>25807.81</v>
      </c>
      <c r="M54" s="24">
        <v>0</v>
      </c>
      <c r="N54" s="24">
        <v>2949429.8</v>
      </c>
      <c r="O54" s="25">
        <f t="shared" si="0"/>
        <v>2975237.61</v>
      </c>
    </row>
    <row r="55" spans="1:15" ht="10.8" thickBot="1" x14ac:dyDescent="0.25">
      <c r="A55" s="21" t="s">
        <v>78</v>
      </c>
      <c r="B55" s="22">
        <f>SUM(B12:B54)</f>
        <v>94055694.459902003</v>
      </c>
      <c r="C55" s="22">
        <f t="shared" ref="C55:O55" si="1">SUM(C12:C54)</f>
        <v>69984825.464499995</v>
      </c>
      <c r="D55" s="22">
        <f t="shared" si="1"/>
        <v>26409817.159269005</v>
      </c>
      <c r="E55" s="22">
        <f t="shared" si="1"/>
        <v>10080128.430000002</v>
      </c>
      <c r="F55" s="22">
        <f t="shared" si="1"/>
        <v>6103091.3759320006</v>
      </c>
      <c r="G55" s="22">
        <f t="shared" si="1"/>
        <v>7362943.9973769998</v>
      </c>
      <c r="H55" s="22">
        <f t="shared" si="1"/>
        <v>4342928.7654640004</v>
      </c>
      <c r="I55" s="22">
        <f t="shared" si="1"/>
        <v>6944063.8902000003</v>
      </c>
      <c r="J55" s="22">
        <f t="shared" si="1"/>
        <v>3371401.7399000004</v>
      </c>
      <c r="K55" s="22">
        <f t="shared" si="1"/>
        <v>101618.39</v>
      </c>
      <c r="L55" s="22">
        <f t="shared" si="1"/>
        <v>228756513.68254402</v>
      </c>
      <c r="M55" s="22">
        <f t="shared" si="1"/>
        <v>6558832.6928780004</v>
      </c>
      <c r="N55" s="22">
        <f t="shared" si="1"/>
        <v>4536850.8999999994</v>
      </c>
      <c r="O55" s="22">
        <f t="shared" si="1"/>
        <v>239852197.27542207</v>
      </c>
    </row>
    <row r="59" spans="1:15" x14ac:dyDescent="0.2">
      <c r="D59" s="4"/>
      <c r="E59" s="4"/>
    </row>
  </sheetData>
  <mergeCells count="15">
    <mergeCell ref="A2:O2"/>
    <mergeCell ref="A3:O3"/>
    <mergeCell ref="A7:A10"/>
    <mergeCell ref="B7:M7"/>
    <mergeCell ref="N7:N10"/>
    <mergeCell ref="O7:O10"/>
    <mergeCell ref="B8:L8"/>
    <mergeCell ref="M8:M10"/>
    <mergeCell ref="B9:D9"/>
    <mergeCell ref="E9:G9"/>
    <mergeCell ref="H9:H10"/>
    <mergeCell ref="I9:I10"/>
    <mergeCell ref="J9:J10"/>
    <mergeCell ref="K9:K10"/>
    <mergeCell ref="L9:L10"/>
  </mergeCells>
  <printOptions horizontalCentered="1" verticalCentered="1"/>
  <pageMargins left="3.937007874015748E-2" right="0.19685039370078741" top="0.55118110236220474" bottom="0.35433070866141736" header="0.23622047244094491" footer="0.6692913385826772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cheltuieli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2022-09-09T08:52:16Z</dcterms:created>
  <dcterms:modified xsi:type="dcterms:W3CDTF">2025-03-19T10:25:04Z</dcterms:modified>
</cp:coreProperties>
</file>