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024\Chestionar\"/>
    </mc:Choice>
  </mc:AlternateContent>
  <xr:revisionPtr revIDLastSave="0" documentId="8_{4531831D-EB74-4794-AB99-095D65233D4D}" xr6:coauthVersionLast="47" xr6:coauthVersionMax="47" xr10:uidLastSave="{00000000-0000-0000-0000-000000000000}"/>
  <bookViews>
    <workbookView xWindow="-120" yWindow="-120" windowWidth="29040" windowHeight="15720" tabRatio="836" firstSheet="6" activeTab="16" xr2:uid="{5F7822CE-94A5-44D6-B57F-658C1CC24417}"/>
  </bookViews>
  <sheets>
    <sheet name="Vârstă-Vechime" sheetId="1" r:id="rId1"/>
    <sheet name="Instituții-Gen" sheetId="3" r:id="rId2"/>
    <sheet name="Vârstă-Gen" sheetId="2" r:id="rId3"/>
    <sheet name="Funcții-Gen" sheetId="5" r:id="rId4"/>
    <sheet name="Vechime-Gen" sheetId="6" r:id="rId5"/>
    <sheet name="Programe 2024-Gen" sheetId="7" r:id="rId6"/>
    <sheet name="Tematici 2024-Gen" sheetId="8" r:id="rId7"/>
    <sheet name="Finanțare-Gen" sheetId="9" r:id="rId8"/>
    <sheet name="Motive-Gen" sheetId="10" r:id="rId9"/>
    <sheet name="Măsură-Gen" sheetId="11" r:id="rId10"/>
    <sheet name="Plan formare-Gen" sheetId="12" r:id="rId11"/>
    <sheet name="Consultare-Gen" sheetId="13" r:id="rId12"/>
    <sheet name="Alegere program-Gen" sheetId="15" r:id="rId13"/>
    <sheet name="Mod organizare-Gen" sheetId="16" r:id="rId14"/>
    <sheet name="Durată-Gen" sheetId="17" r:id="rId15"/>
    <sheet name="Tematici 2025-Gen" sheetId="14" r:id="rId16"/>
    <sheet name="Buget-Gen" sheetId="18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6" l="1"/>
  <c r="D7" i="16"/>
  <c r="B7" i="16"/>
  <c r="D10" i="16" a="1"/>
  <c r="D10" i="16" s="1"/>
  <c r="C10" i="16" a="1"/>
  <c r="C10" i="16" s="1"/>
  <c r="D11" i="18" a="1"/>
  <c r="D11" i="18" s="1"/>
  <c r="C11" i="18" a="1"/>
  <c r="C11" i="18" s="1"/>
  <c r="B11" i="18" a="1"/>
  <c r="B11" i="18" s="1"/>
  <c r="D25" i="14" a="1"/>
  <c r="D25" i="14" s="1"/>
  <c r="C25" i="14" a="1"/>
  <c r="C25" i="14" s="1"/>
  <c r="B25" i="14" a="1"/>
  <c r="B25" i="14" s="1"/>
  <c r="D11" i="17" a="1"/>
  <c r="D11" i="17" s="1"/>
  <c r="C11" i="17"/>
  <c r="C11" i="17" a="1"/>
  <c r="B11" i="17" a="1"/>
  <c r="B11" i="17" s="1"/>
  <c r="B8" i="17"/>
  <c r="C8" i="17"/>
  <c r="D8" i="17"/>
  <c r="D17" i="15" a="1"/>
  <c r="D17" i="15" s="1"/>
  <c r="C17" i="15"/>
  <c r="C17" i="15" a="1"/>
  <c r="B17" i="15" a="1"/>
  <c r="B17" i="15" s="1"/>
  <c r="B14" i="15"/>
  <c r="C14" i="15"/>
  <c r="D14" i="15"/>
  <c r="B22" i="14"/>
  <c r="C22" i="14"/>
  <c r="D22" i="14"/>
  <c r="D10" i="12" a="1"/>
  <c r="D10" i="12" s="1"/>
  <c r="C10" i="12" a="1"/>
  <c r="C10" i="12" s="1"/>
  <c r="B10" i="12" a="1"/>
  <c r="B10" i="12" s="1"/>
  <c r="D12" i="11" a="1"/>
  <c r="D12" i="11" s="1"/>
  <c r="C12" i="11" a="1"/>
  <c r="C12" i="11" s="1"/>
  <c r="B12" i="11" a="1"/>
  <c r="B12" i="11" s="1"/>
  <c r="B9" i="11"/>
  <c r="C9" i="11"/>
  <c r="D9" i="11"/>
  <c r="D12" i="10" a="1"/>
  <c r="D12" i="10" s="1"/>
  <c r="C12" i="10"/>
  <c r="C12" i="10" a="1"/>
  <c r="B12" i="10" a="1"/>
  <c r="B12" i="10" s="1"/>
  <c r="B9" i="10"/>
  <c r="C9" i="10"/>
  <c r="D9" i="10"/>
  <c r="D10" i="9" a="1"/>
  <c r="D10" i="9" s="1"/>
  <c r="C10" i="9" a="1"/>
  <c r="C10" i="9" s="1"/>
  <c r="B10" i="9" a="1"/>
  <c r="B10" i="9" s="1"/>
  <c r="B7" i="9"/>
  <c r="C7" i="9"/>
  <c r="D7" i="9"/>
  <c r="C19" i="8"/>
  <c r="C22" i="8" s="1" a="1"/>
  <c r="C22" i="8" s="1"/>
  <c r="B19" i="8"/>
  <c r="B22" i="8" s="1" a="1"/>
  <c r="B22" i="8" s="1"/>
  <c r="D19" i="8"/>
  <c r="D22" i="8" s="1" a="1"/>
  <c r="D22" i="8" s="1"/>
  <c r="D10" i="7" a="1"/>
  <c r="D10" i="7" s="1"/>
  <c r="C10" i="7" a="1"/>
  <c r="C10" i="7" s="1"/>
  <c r="B10" i="7" a="1"/>
  <c r="B10" i="7" s="1"/>
  <c r="D11" i="6" a="1"/>
  <c r="D11" i="6" s="1"/>
  <c r="C11" i="6" a="1"/>
  <c r="C11" i="6" s="1"/>
  <c r="B11" i="6" a="1"/>
  <c r="B11" i="6" s="1"/>
  <c r="D17" i="5" a="1"/>
  <c r="D17" i="5" s="1"/>
  <c r="C17" i="5" a="1"/>
  <c r="C17" i="5" s="1"/>
  <c r="B17" i="5" a="1"/>
  <c r="B17" i="5" s="1"/>
  <c r="B13" i="3"/>
  <c r="C13" i="3"/>
  <c r="D11" i="2" a="1"/>
  <c r="D11" i="2" s="1"/>
  <c r="C11" i="2" a="1"/>
  <c r="C11" i="2" s="1"/>
  <c r="B11" i="2" a="1"/>
  <c r="B11" i="2" s="1"/>
  <c r="B8" i="2"/>
  <c r="C8" i="2"/>
  <c r="D8" i="2"/>
  <c r="G11" i="1" a="1"/>
  <c r="G11" i="1" s="1"/>
  <c r="F11" i="1" a="1"/>
  <c r="F11" i="1" s="1"/>
  <c r="E11" i="1" a="1"/>
  <c r="E11" i="1" s="1"/>
  <c r="D11" i="1"/>
  <c r="D11" i="1" a="1"/>
  <c r="C11" i="1" a="1"/>
  <c r="C11" i="1" s="1"/>
  <c r="B11" i="1" a="1"/>
  <c r="B11" i="1" s="1"/>
  <c r="B8" i="1"/>
  <c r="C8" i="1"/>
  <c r="D8" i="1"/>
  <c r="E8" i="1"/>
  <c r="F8" i="1"/>
  <c r="G8" i="1"/>
  <c r="B10" i="16" l="1" a="1"/>
  <c r="B10" i="16" s="1"/>
  <c r="D3" i="3" a="1"/>
  <c r="D3" i="3" s="1"/>
  <c r="C16" i="3" a="1"/>
  <c r="C16" i="3" s="1"/>
  <c r="D16" i="3" a="1"/>
  <c r="D16" i="3" s="1"/>
  <c r="B16" i="3" a="1"/>
  <c r="B1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<sst xmlns="http://schemas.openxmlformats.org/spreadsheetml/2006/main" count="381" uniqueCount="112">
  <si>
    <t>Grupe vârstă</t>
  </si>
  <si>
    <t>mai puțin de un an</t>
  </si>
  <si>
    <t>1 - 5 ani</t>
  </si>
  <si>
    <t>6 - 10 ani</t>
  </si>
  <si>
    <t>11 - 15 ani</t>
  </si>
  <si>
    <t>peste 15 ani</t>
  </si>
  <si>
    <t>18 - 25 ani</t>
  </si>
  <si>
    <t>26 - 35 ani</t>
  </si>
  <si>
    <t>36 - 45 ani</t>
  </si>
  <si>
    <t>46 - 55 ani</t>
  </si>
  <si>
    <t>peste 55 ani</t>
  </si>
  <si>
    <t>&lt; 1 an</t>
  </si>
  <si>
    <t>&gt; 15 ani</t>
  </si>
  <si>
    <t>Total</t>
  </si>
  <si>
    <t>Femei</t>
  </si>
  <si>
    <t>Bărbați</t>
  </si>
  <si>
    <t>Tip instituție</t>
  </si>
  <si>
    <t>Administrație centrală</t>
  </si>
  <si>
    <t>Administrație locală</t>
  </si>
  <si>
    <t>Servicii publice deconcentrate</t>
  </si>
  <si>
    <t>Alte categorii</t>
  </si>
  <si>
    <t>Consilii județene</t>
  </si>
  <si>
    <t>Instituții de învățământ</t>
  </si>
  <si>
    <t>Unități medicale</t>
  </si>
  <si>
    <t>Instituțiile prefectului</t>
  </si>
  <si>
    <t>Regii autonome și companii de stat</t>
  </si>
  <si>
    <t>Poliția locală</t>
  </si>
  <si>
    <t>Funcție</t>
  </si>
  <si>
    <t>Ales local</t>
  </si>
  <si>
    <t>Demnitar</t>
  </si>
  <si>
    <t xml:space="preserve">Funcționar public cu statut special </t>
  </si>
  <si>
    <t>Funcționar public de conducere</t>
  </si>
  <si>
    <t>Funcționar public de execuție</t>
  </si>
  <si>
    <t>Înalt funcționar public</t>
  </si>
  <si>
    <t>Personal contractual de conducere</t>
  </si>
  <si>
    <t>Personal contractual de execuție</t>
  </si>
  <si>
    <t>Personal din cadrul cabinetului demnitarului</t>
  </si>
  <si>
    <t>Polițist local</t>
  </si>
  <si>
    <t>Alte funcții</t>
  </si>
  <si>
    <t>Vechime</t>
  </si>
  <si>
    <t>Niciun program</t>
  </si>
  <si>
    <t>1 - 3 programe</t>
  </si>
  <si>
    <t>Peste 3 programe</t>
  </si>
  <si>
    <t>Achiziții publice</t>
  </si>
  <si>
    <t>Audit public</t>
  </si>
  <si>
    <t>Comunicare</t>
  </si>
  <si>
    <t>Contabilitate și bugetare</t>
  </si>
  <si>
    <t>Drept</t>
  </si>
  <si>
    <t>Dezvoltare personală</t>
  </si>
  <si>
    <t>Etică și integritate în administrația publică</t>
  </si>
  <si>
    <t>Leadership</t>
  </si>
  <si>
    <t>Politici și afaceri europene</t>
  </si>
  <si>
    <t>Resurse umane</t>
  </si>
  <si>
    <t>Securitate cibernetică</t>
  </si>
  <si>
    <t>Sistemul de control intern managerial</t>
  </si>
  <si>
    <t>Urbanism, construcții și amenajarea teritoriului</t>
  </si>
  <si>
    <t xml:space="preserve">La câte programe de formare profesională ați participat în anul 2024? </t>
  </si>
  <si>
    <t xml:space="preserve">Tematicile abordate în programele de formare profesională la care ați participat s-au regăsit în următoarele domenii? </t>
  </si>
  <si>
    <t>Din bugetul instituției</t>
  </si>
  <si>
    <t>Din surse proprii</t>
  </si>
  <si>
    <t>Participare gratuită</t>
  </si>
  <si>
    <t xml:space="preserve">Precizați modalitatea de finanțare a participării la programele de formare profesională la care ați participat: </t>
  </si>
  <si>
    <t>Ce a determinat participarea dumneavoastră la programele de formare profesională la care ați participat?</t>
  </si>
  <si>
    <t>Propunerea superiorului ierarhic, în urma evaluării anuale a performanțelor profesionale</t>
  </si>
  <si>
    <t>Dorința de a-mi dezvolta anumite competențe necesare desfășurării activității profesionale</t>
  </si>
  <si>
    <t>Promovarea profesională</t>
  </si>
  <si>
    <t>Actualizarea informațiilor în domeniul de activitate ca urmare a unor modificări legislative</t>
  </si>
  <si>
    <t>Conducerea instituției a hotărât participarea pentru toți angajații</t>
  </si>
  <si>
    <t xml:space="preserve">În ce măsură v-a ajutat participarea la programele de formare profesională în îndeplinirea obiectivelor și atribuțiilor de serviciu? </t>
  </si>
  <si>
    <t>1 – foarte puțin</t>
  </si>
  <si>
    <t>2 – puțin</t>
  </si>
  <si>
    <t>3 – nici mult, nici puțin</t>
  </si>
  <si>
    <t>4 – mult</t>
  </si>
  <si>
    <t>5 – foarte mult</t>
  </si>
  <si>
    <t xml:space="preserve">La nivelul instituției dumneavoastră se elaborează un plan anual de formare profesională a personalului? </t>
  </si>
  <si>
    <t>Da</t>
  </si>
  <si>
    <t>Nu</t>
  </si>
  <si>
    <t>Nu știu</t>
  </si>
  <si>
    <t>Nu am obiective clare de formare și dezvoltare profesională</t>
  </si>
  <si>
    <t xml:space="preserve">Sunteți consultat/ă în procesul de stabilire a nevoilor de formare profesională? </t>
  </si>
  <si>
    <t>Care sunt elementele în funcție de care alegeți un program de formare?</t>
  </si>
  <si>
    <t>Contencios administrativ</t>
  </si>
  <si>
    <t>Inovare</t>
  </si>
  <si>
    <t>Managementul proiectelor (concepere, implementare, monitorizare și evaluare)</t>
  </si>
  <si>
    <t>Strategii și politici publice</t>
  </si>
  <si>
    <t>Competențe digitale (spre exemplu: editare text, calcul tabelar, utilizare calculator etc.)</t>
  </si>
  <si>
    <t>Tehnică legislativă</t>
  </si>
  <si>
    <t>Dezvoltarea competențelor profesionale</t>
  </si>
  <si>
    <t>Expertiza formatorilor</t>
  </si>
  <si>
    <t>Locul de desfășurare</t>
  </si>
  <si>
    <t>Networking</t>
  </si>
  <si>
    <t>Notorietatea furnizorului de formare</t>
  </si>
  <si>
    <t>Obținerea unui certificat</t>
  </si>
  <si>
    <t>Promovarea în carieră</t>
  </si>
  <si>
    <t>Recomandările colegilor</t>
  </si>
  <si>
    <t>Tariful</t>
  </si>
  <si>
    <t>Tematica programului</t>
  </si>
  <si>
    <t>Care este modalitatea preferată de organizare a programelor de formare?</t>
  </si>
  <si>
    <t>Blended-learning/hibrid</t>
  </si>
  <si>
    <t>Clasic</t>
  </si>
  <si>
    <t>Online</t>
  </si>
  <si>
    <t>5 zile (30 ore)</t>
  </si>
  <si>
    <t>7 zile (42 ore)</t>
  </si>
  <si>
    <t>3 zile (18 ore)</t>
  </si>
  <si>
    <t>Alt răspuns</t>
  </si>
  <si>
    <t>Care considerați că este durata optimă a unui program de perfecționare profesională?</t>
  </si>
  <si>
    <t xml:space="preserve">Vă rugăm să alegeți 3 teme de formare profesională considerate prioritare pentru formarea dumneavoastră profesională în anul 2025: </t>
  </si>
  <si>
    <t xml:space="preserve">Care este bugetul personal pe care îl puteți aloca pentru activitatea de formare? </t>
  </si>
  <si>
    <t>500 lei - 1.000 lei</t>
  </si>
  <si>
    <t>1.000 lei - 2.000 lei</t>
  </si>
  <si>
    <t>Peste 2.000 lei</t>
  </si>
  <si>
    <t>Nu sunt dispus să aloc buget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</si>
</sst>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%"/>
  </numFmts>
  <fonts count="6" x14ac:knownFonts="1"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FA7D00"/>
      <name val="Calibri"/>
      <family val="2"/>
      <charset val="238"/>
    </font>
    <font>
      <b/>
      <sz val="12"/>
      <color rgb="FF002060"/>
      <name val="Calibri"/>
      <family val="2"/>
      <charset val="238"/>
    </font>
    <font>
      <sz val="12"/>
      <color rgb="FF002060"/>
      <name val="Calibri"/>
      <family val="2"/>
      <charset val="238"/>
    </font>
    <font>
      <b/>
      <sz val="14"/>
      <color rgb="FF00206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1" fillId="2" borderId="0" applyNumberFormat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3" fillId="3" borderId="2" xfId="2" applyFont="1" applyFill="1" applyBorder="1" applyAlignment="1">
      <alignment horizontal="center" vertical="center"/>
    </xf>
    <xf numFmtId="0" fontId="4" fillId="0" borderId="11" xfId="1" applyFont="1" applyBorder="1" applyAlignment="1">
      <alignment horizontal="left"/>
    </xf>
    <xf numFmtId="3" fontId="4" fillId="0" borderId="7" xfId="1" applyNumberFormat="1" applyFont="1" applyBorder="1" applyAlignment="1">
      <alignment horizontal="center"/>
    </xf>
    <xf numFmtId="3" fontId="4" fillId="0" borderId="11" xfId="1" applyNumberFormat="1" applyFont="1" applyBorder="1" applyAlignment="1">
      <alignment horizontal="center"/>
    </xf>
    <xf numFmtId="0" fontId="4" fillId="0" borderId="8" xfId="1" applyFont="1" applyBorder="1" applyAlignment="1">
      <alignment horizontal="left"/>
    </xf>
    <xf numFmtId="3" fontId="4" fillId="0" borderId="8" xfId="1" applyNumberFormat="1" applyFont="1" applyBorder="1" applyAlignment="1">
      <alignment horizontal="center"/>
    </xf>
    <xf numFmtId="0" fontId="4" fillId="0" borderId="9" xfId="1" applyFont="1" applyBorder="1" applyAlignment="1">
      <alignment horizontal="left"/>
    </xf>
    <xf numFmtId="3" fontId="4" fillId="0" borderId="9" xfId="1" applyNumberFormat="1" applyFont="1" applyBorder="1" applyAlignment="1">
      <alignment horizontal="center"/>
    </xf>
    <xf numFmtId="0" fontId="3" fillId="3" borderId="2" xfId="1" applyFont="1" applyFill="1" applyBorder="1" applyAlignment="1">
      <alignment horizontal="center" vertical="center"/>
    </xf>
    <xf numFmtId="3" fontId="3" fillId="3" borderId="2" xfId="1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4" fillId="0" borderId="10" xfId="1" applyFont="1" applyBorder="1" applyAlignment="1">
      <alignment horizontal="left"/>
    </xf>
    <xf numFmtId="0" fontId="4" fillId="0" borderId="4" xfId="1" applyFont="1" applyBorder="1" applyAlignment="1">
      <alignment horizontal="left"/>
    </xf>
    <xf numFmtId="0" fontId="4" fillId="0" borderId="5" xfId="1" applyFont="1" applyBorder="1" applyAlignment="1">
      <alignment horizontal="left"/>
    </xf>
    <xf numFmtId="0" fontId="3" fillId="3" borderId="6" xfId="1" applyFont="1" applyFill="1" applyBorder="1" applyAlignment="1">
      <alignment horizontal="center" vertical="center"/>
    </xf>
    <xf numFmtId="9" fontId="4" fillId="0" borderId="11" xfId="1" applyNumberFormat="1" applyFont="1" applyBorder="1" applyAlignment="1">
      <alignment horizontal="center"/>
    </xf>
    <xf numFmtId="9" fontId="4" fillId="0" borderId="8" xfId="1" applyNumberFormat="1" applyFont="1" applyBorder="1" applyAlignment="1">
      <alignment horizontal="center"/>
    </xf>
    <xf numFmtId="9" fontId="4" fillId="0" borderId="9" xfId="1" applyNumberFormat="1" applyFont="1" applyBorder="1" applyAlignment="1">
      <alignment horizontal="center"/>
    </xf>
    <xf numFmtId="9" fontId="3" fillId="3" borderId="2" xfId="1" applyNumberFormat="1" applyFont="1" applyFill="1" applyBorder="1" applyAlignment="1">
      <alignment horizontal="center" vertical="center"/>
    </xf>
    <xf numFmtId="165" fontId="4" fillId="0" borderId="3" xfId="1" applyNumberFormat="1" applyFont="1" applyBorder="1" applyAlignment="1">
      <alignment horizontal="center"/>
    </xf>
    <xf numFmtId="165" fontId="4" fillId="0" borderId="7" xfId="1" applyNumberFormat="1" applyFont="1" applyBorder="1" applyAlignment="1">
      <alignment horizontal="center"/>
    </xf>
    <xf numFmtId="165" fontId="4" fillId="0" borderId="4" xfId="1" applyNumberFormat="1" applyFont="1" applyBorder="1" applyAlignment="1">
      <alignment horizontal="center"/>
    </xf>
    <xf numFmtId="165" fontId="4" fillId="0" borderId="8" xfId="1" applyNumberFormat="1" applyFont="1" applyBorder="1" applyAlignment="1">
      <alignment horizontal="center"/>
    </xf>
    <xf numFmtId="165" fontId="4" fillId="0" borderId="5" xfId="1" applyNumberFormat="1" applyFont="1" applyBorder="1" applyAlignment="1">
      <alignment horizontal="center"/>
    </xf>
    <xf numFmtId="165" fontId="4" fillId="0" borderId="9" xfId="1" applyNumberFormat="1" applyFont="1" applyBorder="1" applyAlignment="1">
      <alignment horizontal="center"/>
    </xf>
    <xf numFmtId="165" fontId="3" fillId="3" borderId="6" xfId="1" applyNumberFormat="1" applyFont="1" applyFill="1" applyBorder="1" applyAlignment="1">
      <alignment horizontal="center" vertical="center"/>
    </xf>
    <xf numFmtId="165" fontId="3" fillId="3" borderId="2" xfId="1" applyNumberFormat="1" applyFont="1" applyFill="1" applyBorder="1" applyAlignment="1">
      <alignment horizontal="center" vertical="center"/>
    </xf>
    <xf numFmtId="3" fontId="3" fillId="3" borderId="2" xfId="2" applyNumberFormat="1" applyFont="1" applyFill="1" applyBorder="1" applyAlignment="1">
      <alignment horizontal="center" vertical="center"/>
    </xf>
    <xf numFmtId="9" fontId="3" fillId="3" borderId="2" xfId="2" applyNumberFormat="1" applyFont="1" applyFill="1" applyBorder="1" applyAlignment="1">
      <alignment horizontal="center" vertical="center"/>
    </xf>
    <xf numFmtId="0" fontId="5" fillId="0" borderId="0" xfId="0" applyFont="1"/>
  </cellXfs>
  <cellStyles count="3">
    <cellStyle name="40% - Accent1" xfId="2" builtinId="31"/>
    <cellStyle name="Celulă legată" xfId="1" builtinId="2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A82D4-3A5D-49EC-B506-6A69B5C16091}">
  <dimension ref="A1:G16"/>
  <sheetViews>
    <sheetView showGridLines="0" workbookViewId="0">
      <selection activeCell="J14" sqref="J14"/>
    </sheetView>
  </sheetViews>
  <sheetFormatPr defaultRowHeight="15" x14ac:dyDescent="0.25"/>
  <cols>
    <col min="1" max="1" width="15.7109375" style="2" customWidth="1"/>
    <col min="2" max="6" width="12.7109375" style="3" customWidth="1"/>
    <col min="7" max="7" width="12.7109375" style="2" customWidth="1"/>
    <col min="8" max="16384" width="9.140625" style="2"/>
  </cols>
  <sheetData>
    <row r="1" spans="1:7" ht="15.75" thickBot="1" x14ac:dyDescent="0.3"/>
    <row r="2" spans="1:7" ht="16.5" thickBot="1" x14ac:dyDescent="0.3">
      <c r="A2" s="4" t="s">
        <v>0</v>
      </c>
      <c r="B2" s="4" t="s">
        <v>11</v>
      </c>
      <c r="C2" s="4" t="s">
        <v>2</v>
      </c>
      <c r="D2" s="4" t="s">
        <v>3</v>
      </c>
      <c r="E2" s="4" t="s">
        <v>4</v>
      </c>
      <c r="F2" s="4" t="s">
        <v>12</v>
      </c>
      <c r="G2" s="4" t="s">
        <v>13</v>
      </c>
    </row>
    <row r="3" spans="1:7" ht="15.75" x14ac:dyDescent="0.25">
      <c r="A3" s="5" t="s">
        <v>6</v>
      </c>
      <c r="B3" s="6">
        <v>11</v>
      </c>
      <c r="C3" s="6">
        <v>27</v>
      </c>
      <c r="D3" s="6">
        <v>0</v>
      </c>
      <c r="E3" s="6">
        <v>1</v>
      </c>
      <c r="F3" s="7">
        <v>0</v>
      </c>
      <c r="G3" s="7">
        <v>39</v>
      </c>
    </row>
    <row r="4" spans="1:7" ht="15.75" x14ac:dyDescent="0.25">
      <c r="A4" s="8" t="s">
        <v>7</v>
      </c>
      <c r="B4" s="9">
        <v>20</v>
      </c>
      <c r="C4" s="9">
        <v>198</v>
      </c>
      <c r="D4" s="9">
        <v>136</v>
      </c>
      <c r="E4" s="9">
        <v>36</v>
      </c>
      <c r="F4" s="9">
        <v>2</v>
      </c>
      <c r="G4" s="9">
        <v>392</v>
      </c>
    </row>
    <row r="5" spans="1:7" ht="15.75" x14ac:dyDescent="0.25">
      <c r="A5" s="8" t="s">
        <v>8</v>
      </c>
      <c r="B5" s="9">
        <v>40</v>
      </c>
      <c r="C5" s="9">
        <v>303</v>
      </c>
      <c r="D5" s="9">
        <v>321</v>
      </c>
      <c r="E5" s="9">
        <v>181</v>
      </c>
      <c r="F5" s="9">
        <v>465</v>
      </c>
      <c r="G5" s="9">
        <v>1310</v>
      </c>
    </row>
    <row r="6" spans="1:7" ht="15.75" x14ac:dyDescent="0.25">
      <c r="A6" s="8" t="s">
        <v>9</v>
      </c>
      <c r="B6" s="9">
        <v>30</v>
      </c>
      <c r="C6" s="9">
        <v>249</v>
      </c>
      <c r="D6" s="9">
        <v>257</v>
      </c>
      <c r="E6" s="9">
        <v>130</v>
      </c>
      <c r="F6" s="9">
        <v>1111</v>
      </c>
      <c r="G6" s="9">
        <v>1777</v>
      </c>
    </row>
    <row r="7" spans="1:7" ht="16.5" thickBot="1" x14ac:dyDescent="0.3">
      <c r="A7" s="10" t="s">
        <v>10</v>
      </c>
      <c r="B7" s="11">
        <v>5</v>
      </c>
      <c r="C7" s="11">
        <v>56</v>
      </c>
      <c r="D7" s="11">
        <v>71</v>
      </c>
      <c r="E7" s="11">
        <v>38</v>
      </c>
      <c r="F7" s="11">
        <v>513</v>
      </c>
      <c r="G7" s="11">
        <v>683</v>
      </c>
    </row>
    <row r="8" spans="1:7" ht="16.5" thickBot="1" x14ac:dyDescent="0.3">
      <c r="A8" s="12" t="s">
        <v>13</v>
      </c>
      <c r="B8" s="13">
        <f t="shared" ref="B8:G8" si="0">SUM(B3:B7)</f>
        <v>106</v>
      </c>
      <c r="C8" s="13">
        <f t="shared" si="0"/>
        <v>833</v>
      </c>
      <c r="D8" s="13">
        <f t="shared" si="0"/>
        <v>785</v>
      </c>
      <c r="E8" s="13">
        <f t="shared" si="0"/>
        <v>386</v>
      </c>
      <c r="F8" s="13">
        <f t="shared" si="0"/>
        <v>2091</v>
      </c>
      <c r="G8" s="13">
        <f t="shared" si="0"/>
        <v>4201</v>
      </c>
    </row>
    <row r="9" spans="1:7" ht="15.75" thickBot="1" x14ac:dyDescent="0.3"/>
    <row r="10" spans="1:7" ht="16.5" thickBot="1" x14ac:dyDescent="0.3">
      <c r="A10" s="14" t="s">
        <v>0</v>
      </c>
      <c r="B10" s="14" t="s">
        <v>11</v>
      </c>
      <c r="C10" s="14" t="s">
        <v>2</v>
      </c>
      <c r="D10" s="14" t="s">
        <v>3</v>
      </c>
      <c r="E10" s="14" t="s">
        <v>4</v>
      </c>
      <c r="F10" s="14" t="s">
        <v>12</v>
      </c>
      <c r="G10" s="4" t="s">
        <v>13</v>
      </c>
    </row>
    <row r="11" spans="1:7" ht="15.75" x14ac:dyDescent="0.25">
      <c r="A11" s="15" t="s">
        <v>6</v>
      </c>
      <c r="B11" s="23" cm="1">
        <f t="array" ref="B11:B16">B3:B8/$G$3:$G$8</f>
        <v>0.28205128205128205</v>
      </c>
      <c r="C11" s="23" cm="1">
        <f t="array" ref="C11:C16">C3:C8/$G$3:$G$8</f>
        <v>0.69230769230769229</v>
      </c>
      <c r="D11" s="23" cm="1">
        <f t="array" ref="D11:D16">D3:D8/$G$3:$G$8</f>
        <v>0</v>
      </c>
      <c r="E11" s="23" cm="1">
        <f t="array" ref="E11:E16">E3:E8/$G$3:$G$8</f>
        <v>2.564102564102564E-2</v>
      </c>
      <c r="F11" s="23" cm="1">
        <f t="array" ref="F11:F16">F3:F8/$G$3:$G$8</f>
        <v>0</v>
      </c>
      <c r="G11" s="24" cm="1">
        <f t="array" ref="G11:G16">G3:G8/$G$3:$G$8</f>
        <v>1</v>
      </c>
    </row>
    <row r="12" spans="1:7" ht="15.75" x14ac:dyDescent="0.25">
      <c r="A12" s="16" t="s">
        <v>7</v>
      </c>
      <c r="B12" s="25">
        <v>5.1020408163265307E-2</v>
      </c>
      <c r="C12" s="25">
        <v>0.50510204081632648</v>
      </c>
      <c r="D12" s="25">
        <v>0.34693877551020408</v>
      </c>
      <c r="E12" s="25">
        <v>9.1836734693877556E-2</v>
      </c>
      <c r="F12" s="25">
        <v>5.1020408163265302E-3</v>
      </c>
      <c r="G12" s="26">
        <v>1</v>
      </c>
    </row>
    <row r="13" spans="1:7" ht="15.75" x14ac:dyDescent="0.25">
      <c r="A13" s="16" t="s">
        <v>8</v>
      </c>
      <c r="B13" s="25">
        <v>3.0534351145038167E-2</v>
      </c>
      <c r="C13" s="25">
        <v>0.23129770992366414</v>
      </c>
      <c r="D13" s="25">
        <v>0.24503816793893129</v>
      </c>
      <c r="E13" s="25">
        <v>0.13816793893129772</v>
      </c>
      <c r="F13" s="25">
        <v>0.35496183206106868</v>
      </c>
      <c r="G13" s="26">
        <v>1</v>
      </c>
    </row>
    <row r="14" spans="1:7" ht="15.75" x14ac:dyDescent="0.25">
      <c r="A14" s="16" t="s">
        <v>9</v>
      </c>
      <c r="B14" s="25">
        <v>1.6882386043894203E-2</v>
      </c>
      <c r="C14" s="25">
        <v>0.14012380416432188</v>
      </c>
      <c r="D14" s="25">
        <v>0.14462577377602701</v>
      </c>
      <c r="E14" s="25">
        <v>7.3157006190208221E-2</v>
      </c>
      <c r="F14" s="25">
        <v>0.62521102982554866</v>
      </c>
      <c r="G14" s="26">
        <v>1</v>
      </c>
    </row>
    <row r="15" spans="1:7" ht="16.5" thickBot="1" x14ac:dyDescent="0.3">
      <c r="A15" s="17" t="s">
        <v>10</v>
      </c>
      <c r="B15" s="27">
        <v>7.320644216691069E-3</v>
      </c>
      <c r="C15" s="27">
        <v>8.1991215226939973E-2</v>
      </c>
      <c r="D15" s="27">
        <v>0.10395314787701318</v>
      </c>
      <c r="E15" s="27">
        <v>5.5636896046852125E-2</v>
      </c>
      <c r="F15" s="27">
        <v>0.75109809663250371</v>
      </c>
      <c r="G15" s="28">
        <v>1</v>
      </c>
    </row>
    <row r="16" spans="1:7" ht="16.5" thickBot="1" x14ac:dyDescent="0.3">
      <c r="A16" s="18" t="s">
        <v>13</v>
      </c>
      <c r="B16" s="29">
        <v>2.5232087598190907E-2</v>
      </c>
      <c r="C16" s="29">
        <v>0.198286122351821</v>
      </c>
      <c r="D16" s="29">
        <v>0.18686027136396097</v>
      </c>
      <c r="E16" s="29">
        <v>9.1882885027374434E-2</v>
      </c>
      <c r="F16" s="29">
        <v>0.49773863365865273</v>
      </c>
      <c r="G16" s="30">
        <v>1</v>
      </c>
    </row>
  </sheetData>
  <pageMargins left="0.7" right="0.7" top="0.75" bottom="0.75" header="0.3" footer="0.3"/>
  <ignoredErrors>
    <ignoredError sqref="C8 D8 E8 F8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7F87A-0E1C-45B2-ABB3-D8D7F69EE18D}">
  <dimension ref="A1:D17"/>
  <sheetViews>
    <sheetView showGridLines="0" workbookViewId="0">
      <selection activeCell="A3" sqref="A3"/>
    </sheetView>
  </sheetViews>
  <sheetFormatPr defaultRowHeight="15" x14ac:dyDescent="0.25"/>
  <cols>
    <col min="1" max="1" width="24.7109375" customWidth="1"/>
    <col min="2" max="4" width="12.7109375" customWidth="1"/>
  </cols>
  <sheetData>
    <row r="1" spans="1:4" ht="18.75" x14ac:dyDescent="0.3">
      <c r="A1" s="33" t="s">
        <v>68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69</v>
      </c>
      <c r="B4" s="7">
        <v>33</v>
      </c>
      <c r="C4" s="7">
        <v>14</v>
      </c>
      <c r="D4" s="7">
        <v>47</v>
      </c>
    </row>
    <row r="5" spans="1:4" ht="15.75" x14ac:dyDescent="0.25">
      <c r="A5" s="5" t="s">
        <v>70</v>
      </c>
      <c r="B5" s="7">
        <v>56</v>
      </c>
      <c r="C5" s="7">
        <v>18</v>
      </c>
      <c r="D5" s="7">
        <v>74</v>
      </c>
    </row>
    <row r="6" spans="1:4" ht="15.75" x14ac:dyDescent="0.25">
      <c r="A6" s="5" t="s">
        <v>71</v>
      </c>
      <c r="B6" s="7">
        <v>285</v>
      </c>
      <c r="C6" s="7">
        <v>126</v>
      </c>
      <c r="D6" s="7">
        <v>411</v>
      </c>
    </row>
    <row r="7" spans="1:4" ht="15.75" x14ac:dyDescent="0.25">
      <c r="A7" s="5" t="s">
        <v>72</v>
      </c>
      <c r="B7" s="7">
        <v>757</v>
      </c>
      <c r="C7" s="7">
        <v>266</v>
      </c>
      <c r="D7" s="7">
        <v>1023</v>
      </c>
    </row>
    <row r="8" spans="1:4" ht="16.5" thickBot="1" x14ac:dyDescent="0.3">
      <c r="A8" s="5" t="s">
        <v>73</v>
      </c>
      <c r="B8" s="7">
        <v>744</v>
      </c>
      <c r="C8" s="7">
        <v>247</v>
      </c>
      <c r="D8" s="7">
        <v>991</v>
      </c>
    </row>
    <row r="9" spans="1:4" ht="16.5" thickBot="1" x14ac:dyDescent="0.3">
      <c r="A9" s="12" t="s">
        <v>13</v>
      </c>
      <c r="B9" s="13">
        <f t="shared" ref="B9:D9" si="0">SUM(B4:B8)</f>
        <v>1875</v>
      </c>
      <c r="C9" s="13">
        <f t="shared" si="0"/>
        <v>671</v>
      </c>
      <c r="D9" s="13">
        <f t="shared" si="0"/>
        <v>2546</v>
      </c>
    </row>
    <row r="10" spans="1:4" ht="15.75" thickBot="1" x14ac:dyDescent="0.3"/>
    <row r="11" spans="1:4" ht="16.5" thickBot="1" x14ac:dyDescent="0.3">
      <c r="A11" s="4"/>
      <c r="B11" s="4" t="s">
        <v>14</v>
      </c>
      <c r="C11" s="4" t="s">
        <v>15</v>
      </c>
      <c r="D11" s="4" t="s">
        <v>13</v>
      </c>
    </row>
    <row r="12" spans="1:4" ht="15.75" x14ac:dyDescent="0.25">
      <c r="A12" s="5" t="s">
        <v>69</v>
      </c>
      <c r="B12" s="19" cm="1">
        <f t="array" ref="B12:B17">B4:B9/$D$4:$D$9</f>
        <v>0.7021276595744681</v>
      </c>
      <c r="C12" s="19" cm="1">
        <f t="array" ref="C12:C17">C4:C9/$D$4:$D$9</f>
        <v>0.2978723404255319</v>
      </c>
      <c r="D12" s="19" cm="1">
        <f t="array" ref="D12:D17">D4:D9/$D$4:$D$9</f>
        <v>1</v>
      </c>
    </row>
    <row r="13" spans="1:4" ht="15.75" x14ac:dyDescent="0.25">
      <c r="A13" s="5" t="s">
        <v>70</v>
      </c>
      <c r="B13" s="19">
        <v>0.7567567567567568</v>
      </c>
      <c r="C13" s="19">
        <v>0.24324324324324326</v>
      </c>
      <c r="D13" s="19">
        <v>1</v>
      </c>
    </row>
    <row r="14" spans="1:4" ht="15.75" x14ac:dyDescent="0.25">
      <c r="A14" s="5" t="s">
        <v>71</v>
      </c>
      <c r="B14" s="19">
        <v>0.69343065693430661</v>
      </c>
      <c r="C14" s="19">
        <v>0.30656934306569344</v>
      </c>
      <c r="D14" s="19">
        <v>1</v>
      </c>
    </row>
    <row r="15" spans="1:4" ht="15.75" x14ac:dyDescent="0.25">
      <c r="A15" s="5" t="s">
        <v>72</v>
      </c>
      <c r="B15" s="19">
        <v>0.73998044965786902</v>
      </c>
      <c r="C15" s="19">
        <v>0.26001955034213098</v>
      </c>
      <c r="D15" s="19">
        <v>1</v>
      </c>
    </row>
    <row r="16" spans="1:4" ht="16.5" thickBot="1" x14ac:dyDescent="0.3">
      <c r="A16" s="5" t="s">
        <v>73</v>
      </c>
      <c r="B16" s="19">
        <v>0.75075681130171545</v>
      </c>
      <c r="C16" s="19">
        <v>0.24924318869828457</v>
      </c>
      <c r="D16" s="19">
        <v>1</v>
      </c>
    </row>
    <row r="17" spans="1:4" ht="16.5" thickBot="1" x14ac:dyDescent="0.3">
      <c r="A17" s="12" t="s">
        <v>13</v>
      </c>
      <c r="B17" s="22">
        <v>0.73644933228593867</v>
      </c>
      <c r="C17" s="22">
        <v>0.26355066771406127</v>
      </c>
      <c r="D17" s="22"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0AF1E-F89F-4162-ADD3-04ABE4AF1EFB}">
  <dimension ref="A1:D13"/>
  <sheetViews>
    <sheetView showGridLines="0" workbookViewId="0">
      <selection activeCell="A3" sqref="A3"/>
    </sheetView>
  </sheetViews>
  <sheetFormatPr defaultRowHeight="15" x14ac:dyDescent="0.25"/>
  <cols>
    <col min="1" max="1" width="25.7109375" customWidth="1"/>
    <col min="2" max="4" width="12.7109375" customWidth="1"/>
  </cols>
  <sheetData>
    <row r="1" spans="1:4" ht="18.75" x14ac:dyDescent="0.3">
      <c r="A1" s="33" t="s">
        <v>74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75</v>
      </c>
      <c r="B4" s="7">
        <v>2220</v>
      </c>
      <c r="C4" s="7">
        <v>800</v>
      </c>
      <c r="D4" s="7">
        <v>3020</v>
      </c>
    </row>
    <row r="5" spans="1:4" ht="15.75" x14ac:dyDescent="0.25">
      <c r="A5" s="8" t="s">
        <v>76</v>
      </c>
      <c r="B5" s="9">
        <v>257</v>
      </c>
      <c r="C5" s="9">
        <v>108</v>
      </c>
      <c r="D5" s="9">
        <v>365</v>
      </c>
    </row>
    <row r="6" spans="1:4" ht="16.5" thickBot="1" x14ac:dyDescent="0.3">
      <c r="A6" s="8" t="s">
        <v>77</v>
      </c>
      <c r="B6" s="9">
        <v>600</v>
      </c>
      <c r="C6" s="9">
        <v>216</v>
      </c>
      <c r="D6" s="9">
        <v>816</v>
      </c>
    </row>
    <row r="7" spans="1:4" ht="16.5" thickBot="1" x14ac:dyDescent="0.3">
      <c r="A7" s="12" t="s">
        <v>13</v>
      </c>
      <c r="B7" s="13">
        <v>3077</v>
      </c>
      <c r="C7" s="13">
        <v>1124</v>
      </c>
      <c r="D7" s="13">
        <v>4201</v>
      </c>
    </row>
    <row r="8" spans="1:4" ht="15.75" thickBot="1" x14ac:dyDescent="0.3"/>
    <row r="9" spans="1:4" ht="16.5" thickBot="1" x14ac:dyDescent="0.3">
      <c r="A9" s="4"/>
      <c r="B9" s="4" t="s">
        <v>14</v>
      </c>
      <c r="C9" s="4" t="s">
        <v>15</v>
      </c>
      <c r="D9" s="4" t="s">
        <v>13</v>
      </c>
    </row>
    <row r="10" spans="1:4" ht="15.75" x14ac:dyDescent="0.25">
      <c r="A10" s="5" t="s">
        <v>75</v>
      </c>
      <c r="B10" s="19" cm="1">
        <f t="array" ref="B10:B13">B4:B7/$D$4:$D$7</f>
        <v>0.73509933774834435</v>
      </c>
      <c r="C10" s="19" cm="1">
        <f t="array" ref="C10:C13">C4:C7/$D$4:$D$7</f>
        <v>0.26490066225165565</v>
      </c>
      <c r="D10" s="19" cm="1">
        <f t="array" ref="D10:D13">D4:D7/$D$4:$D$7</f>
        <v>1</v>
      </c>
    </row>
    <row r="11" spans="1:4" ht="15.75" x14ac:dyDescent="0.25">
      <c r="A11" s="8" t="s">
        <v>76</v>
      </c>
      <c r="B11" s="20">
        <v>0.70410958904109588</v>
      </c>
      <c r="C11" s="20">
        <v>0.29589041095890412</v>
      </c>
      <c r="D11" s="20">
        <v>1</v>
      </c>
    </row>
    <row r="12" spans="1:4" ht="16.5" thickBot="1" x14ac:dyDescent="0.3">
      <c r="A12" s="8" t="s">
        <v>77</v>
      </c>
      <c r="B12" s="20">
        <v>0.73529411764705888</v>
      </c>
      <c r="C12" s="20">
        <v>0.26470588235294118</v>
      </c>
      <c r="D12" s="20">
        <v>1</v>
      </c>
    </row>
    <row r="13" spans="1:4" ht="16.5" thickBot="1" x14ac:dyDescent="0.3">
      <c r="A13" s="12" t="s">
        <v>13</v>
      </c>
      <c r="B13" s="22">
        <v>0.73244465603427755</v>
      </c>
      <c r="C13" s="22">
        <v>0.26755534396572245</v>
      </c>
      <c r="D13" s="22"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39DE2-C20A-4C6A-B867-F1D19C7D44F6}">
  <dimension ref="A1:D7"/>
  <sheetViews>
    <sheetView showGridLines="0" workbookViewId="0">
      <selection activeCell="A3" sqref="A3"/>
    </sheetView>
  </sheetViews>
  <sheetFormatPr defaultRowHeight="15" x14ac:dyDescent="0.25"/>
  <cols>
    <col min="1" max="1" width="57.85546875" bestFit="1" customWidth="1"/>
    <col min="2" max="4" width="12.7109375" customWidth="1"/>
  </cols>
  <sheetData>
    <row r="1" spans="1:4" ht="18.75" x14ac:dyDescent="0.3">
      <c r="A1" s="33" t="s">
        <v>79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75</v>
      </c>
      <c r="B4" s="7">
        <v>1950</v>
      </c>
      <c r="C4" s="7">
        <v>710</v>
      </c>
      <c r="D4" s="7">
        <v>2660</v>
      </c>
    </row>
    <row r="5" spans="1:4" ht="15.75" x14ac:dyDescent="0.25">
      <c r="A5" s="8" t="s">
        <v>76</v>
      </c>
      <c r="B5" s="9">
        <v>980</v>
      </c>
      <c r="C5" s="9">
        <v>341</v>
      </c>
      <c r="D5" s="9">
        <v>1321</v>
      </c>
    </row>
    <row r="6" spans="1:4" ht="16.5" thickBot="1" x14ac:dyDescent="0.3">
      <c r="A6" s="8" t="s">
        <v>78</v>
      </c>
      <c r="B6" s="9">
        <v>147</v>
      </c>
      <c r="C6" s="9">
        <v>73</v>
      </c>
      <c r="D6" s="9">
        <v>220</v>
      </c>
    </row>
    <row r="7" spans="1:4" ht="16.5" thickBot="1" x14ac:dyDescent="0.3">
      <c r="A7" s="12" t="s">
        <v>13</v>
      </c>
      <c r="B7" s="13">
        <v>3077</v>
      </c>
      <c r="C7" s="13">
        <v>1124</v>
      </c>
      <c r="D7" s="13">
        <v>4201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D854D-B98E-4074-93E2-B4E6398047CA}">
  <dimension ref="A1:D27"/>
  <sheetViews>
    <sheetView showGridLines="0" workbookViewId="0">
      <selection activeCell="A3" sqref="A3"/>
    </sheetView>
  </sheetViews>
  <sheetFormatPr defaultRowHeight="15" x14ac:dyDescent="0.25"/>
  <cols>
    <col min="1" max="1" width="46" customWidth="1"/>
    <col min="2" max="4" width="12.7109375" customWidth="1"/>
  </cols>
  <sheetData>
    <row r="1" spans="1:4" ht="18.75" x14ac:dyDescent="0.3">
      <c r="A1" s="33" t="s">
        <v>80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87</v>
      </c>
      <c r="B4" s="7">
        <v>2834</v>
      </c>
      <c r="C4" s="7">
        <v>1036</v>
      </c>
      <c r="D4" s="7">
        <v>3870</v>
      </c>
    </row>
    <row r="5" spans="1:4" ht="15.75" x14ac:dyDescent="0.25">
      <c r="A5" s="5" t="s">
        <v>88</v>
      </c>
      <c r="B5" s="7">
        <v>930</v>
      </c>
      <c r="C5" s="7">
        <v>366</v>
      </c>
      <c r="D5" s="7">
        <v>1296</v>
      </c>
    </row>
    <row r="6" spans="1:4" ht="15.75" x14ac:dyDescent="0.25">
      <c r="A6" s="5" t="s">
        <v>89</v>
      </c>
      <c r="B6" s="7">
        <v>1039</v>
      </c>
      <c r="C6" s="7">
        <v>374</v>
      </c>
      <c r="D6" s="7">
        <v>1413</v>
      </c>
    </row>
    <row r="7" spans="1:4" ht="15.75" x14ac:dyDescent="0.25">
      <c r="A7" s="5" t="s">
        <v>90</v>
      </c>
      <c r="B7" s="7">
        <v>244</v>
      </c>
      <c r="C7" s="7">
        <v>125</v>
      </c>
      <c r="D7" s="7">
        <v>369</v>
      </c>
    </row>
    <row r="8" spans="1:4" ht="15.75" x14ac:dyDescent="0.25">
      <c r="A8" s="5" t="s">
        <v>91</v>
      </c>
      <c r="B8" s="7">
        <v>264</v>
      </c>
      <c r="C8" s="7">
        <v>150</v>
      </c>
      <c r="D8" s="7">
        <v>414</v>
      </c>
    </row>
    <row r="9" spans="1:4" ht="15.75" x14ac:dyDescent="0.25">
      <c r="A9" s="5" t="s">
        <v>92</v>
      </c>
      <c r="B9" s="7">
        <v>1192</v>
      </c>
      <c r="C9" s="7">
        <v>429</v>
      </c>
      <c r="D9" s="7">
        <v>1621</v>
      </c>
    </row>
    <row r="10" spans="1:4" ht="15.75" x14ac:dyDescent="0.25">
      <c r="A10" s="5" t="s">
        <v>93</v>
      </c>
      <c r="B10" s="7">
        <v>1062</v>
      </c>
      <c r="C10" s="7">
        <v>380</v>
      </c>
      <c r="D10" s="7">
        <v>1442</v>
      </c>
    </row>
    <row r="11" spans="1:4" ht="15.75" x14ac:dyDescent="0.25">
      <c r="A11" s="5" t="s">
        <v>94</v>
      </c>
      <c r="B11" s="7">
        <v>197</v>
      </c>
      <c r="C11" s="7">
        <v>80</v>
      </c>
      <c r="D11" s="7">
        <v>277</v>
      </c>
    </row>
    <row r="12" spans="1:4" ht="15.75" x14ac:dyDescent="0.25">
      <c r="A12" s="5" t="s">
        <v>95</v>
      </c>
      <c r="B12" s="7">
        <v>608</v>
      </c>
      <c r="C12" s="7">
        <v>191</v>
      </c>
      <c r="D12" s="7">
        <v>799</v>
      </c>
    </row>
    <row r="13" spans="1:4" ht="16.5" thickBot="1" x14ac:dyDescent="0.3">
      <c r="A13" s="5" t="s">
        <v>96</v>
      </c>
      <c r="B13" s="7">
        <v>2262</v>
      </c>
      <c r="C13" s="7">
        <v>779</v>
      </c>
      <c r="D13" s="7">
        <v>3041</v>
      </c>
    </row>
    <row r="14" spans="1:4" ht="16.5" thickBot="1" x14ac:dyDescent="0.3">
      <c r="A14" s="12" t="s">
        <v>13</v>
      </c>
      <c r="B14" s="13">
        <f t="shared" ref="B14:D14" si="0">SUM(B4:B13)</f>
        <v>10632</v>
      </c>
      <c r="C14" s="13">
        <f t="shared" si="0"/>
        <v>3910</v>
      </c>
      <c r="D14" s="13">
        <f t="shared" si="0"/>
        <v>14542</v>
      </c>
    </row>
    <row r="15" spans="1:4" ht="15.75" thickBot="1" x14ac:dyDescent="0.3"/>
    <row r="16" spans="1:4" ht="16.5" thickBot="1" x14ac:dyDescent="0.3">
      <c r="A16" s="4"/>
      <c r="B16" s="4" t="s">
        <v>14</v>
      </c>
      <c r="C16" s="4" t="s">
        <v>15</v>
      </c>
      <c r="D16" s="4" t="s">
        <v>13</v>
      </c>
    </row>
    <row r="17" spans="1:4" ht="15.75" x14ac:dyDescent="0.25">
      <c r="A17" s="5" t="s">
        <v>87</v>
      </c>
      <c r="B17" s="19" cm="1">
        <f t="array" ref="B17:B27">B4:B14/$D$4:$D$14</f>
        <v>0.73229974160206723</v>
      </c>
      <c r="C17" s="19" cm="1">
        <f t="array" ref="C17:C27">C4:C14/$D$4:$D$14</f>
        <v>0.26770025839793282</v>
      </c>
      <c r="D17" s="19" cm="1">
        <f t="array" ref="D17:D27">D4:D14/$D$4:$D$14</f>
        <v>1</v>
      </c>
    </row>
    <row r="18" spans="1:4" ht="15.75" x14ac:dyDescent="0.25">
      <c r="A18" s="5" t="s">
        <v>88</v>
      </c>
      <c r="B18" s="19">
        <v>0.71759259259259256</v>
      </c>
      <c r="C18" s="19">
        <v>0.28240740740740738</v>
      </c>
      <c r="D18" s="19">
        <v>1</v>
      </c>
    </row>
    <row r="19" spans="1:4" ht="15.75" x14ac:dyDescent="0.25">
      <c r="A19" s="5" t="s">
        <v>89</v>
      </c>
      <c r="B19" s="19">
        <v>0.73531493276716209</v>
      </c>
      <c r="C19" s="19">
        <v>0.26468506723283791</v>
      </c>
      <c r="D19" s="19">
        <v>1</v>
      </c>
    </row>
    <row r="20" spans="1:4" ht="15.75" x14ac:dyDescent="0.25">
      <c r="A20" s="5" t="s">
        <v>90</v>
      </c>
      <c r="B20" s="19">
        <v>0.66124661246612471</v>
      </c>
      <c r="C20" s="19">
        <v>0.33875338753387535</v>
      </c>
      <c r="D20" s="19">
        <v>1</v>
      </c>
    </row>
    <row r="21" spans="1:4" ht="15.75" x14ac:dyDescent="0.25">
      <c r="A21" s="5" t="s">
        <v>91</v>
      </c>
      <c r="B21" s="19">
        <v>0.6376811594202898</v>
      </c>
      <c r="C21" s="19">
        <v>0.36231884057971014</v>
      </c>
      <c r="D21" s="19">
        <v>1</v>
      </c>
    </row>
    <row r="22" spans="1:4" ht="15.75" x14ac:dyDescent="0.25">
      <c r="A22" s="5" t="s">
        <v>92</v>
      </c>
      <c r="B22" s="19">
        <v>0.73534855027760637</v>
      </c>
      <c r="C22" s="19">
        <v>0.26465144972239357</v>
      </c>
      <c r="D22" s="19">
        <v>1</v>
      </c>
    </row>
    <row r="23" spans="1:4" ht="15.75" x14ac:dyDescent="0.25">
      <c r="A23" s="5" t="s">
        <v>93</v>
      </c>
      <c r="B23" s="19">
        <v>0.73647711511789182</v>
      </c>
      <c r="C23" s="19">
        <v>0.26352288488210818</v>
      </c>
      <c r="D23" s="19">
        <v>1</v>
      </c>
    </row>
    <row r="24" spans="1:4" ht="15.75" x14ac:dyDescent="0.25">
      <c r="A24" s="5" t="s">
        <v>94</v>
      </c>
      <c r="B24" s="19">
        <v>0.71119133574007221</v>
      </c>
      <c r="C24" s="19">
        <v>0.28880866425992779</v>
      </c>
      <c r="D24" s="19">
        <v>1</v>
      </c>
    </row>
    <row r="25" spans="1:4" ht="15.75" x14ac:dyDescent="0.25">
      <c r="A25" s="5" t="s">
        <v>95</v>
      </c>
      <c r="B25" s="19">
        <v>0.76095118898623282</v>
      </c>
      <c r="C25" s="19">
        <v>0.23904881101376721</v>
      </c>
      <c r="D25" s="19">
        <v>1</v>
      </c>
    </row>
    <row r="26" spans="1:4" ht="16.5" thickBot="1" x14ac:dyDescent="0.3">
      <c r="A26" s="5" t="s">
        <v>96</v>
      </c>
      <c r="B26" s="19">
        <v>0.74383426504439332</v>
      </c>
      <c r="C26" s="19">
        <v>0.25616573495560668</v>
      </c>
      <c r="D26" s="19">
        <v>1</v>
      </c>
    </row>
    <row r="27" spans="1:4" ht="16.5" thickBot="1" x14ac:dyDescent="0.3">
      <c r="A27" s="12" t="s">
        <v>13</v>
      </c>
      <c r="B27" s="22">
        <v>0.73112364186494294</v>
      </c>
      <c r="C27" s="22">
        <v>0.26887635813505706</v>
      </c>
      <c r="D27" s="22">
        <v>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8888A-F4F5-4D2C-B325-02AECFE88A84}">
  <dimension ref="A1:D13"/>
  <sheetViews>
    <sheetView showGridLines="0" workbookViewId="0">
      <selection activeCell="A3" sqref="A3"/>
    </sheetView>
  </sheetViews>
  <sheetFormatPr defaultRowHeight="15" x14ac:dyDescent="0.25"/>
  <cols>
    <col min="1" max="1" width="25.85546875" customWidth="1"/>
    <col min="2" max="4" width="12.7109375" customWidth="1"/>
  </cols>
  <sheetData>
    <row r="1" spans="1:4" ht="18.75" x14ac:dyDescent="0.3">
      <c r="A1" s="33" t="s">
        <v>97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99</v>
      </c>
      <c r="B4" s="7">
        <v>1323</v>
      </c>
      <c r="C4" s="7">
        <v>507</v>
      </c>
      <c r="D4" s="7">
        <v>1830</v>
      </c>
    </row>
    <row r="5" spans="1:4" ht="15.75" x14ac:dyDescent="0.25">
      <c r="A5" s="5" t="s">
        <v>100</v>
      </c>
      <c r="B5" s="7">
        <v>1311</v>
      </c>
      <c r="C5" s="7">
        <v>432</v>
      </c>
      <c r="D5" s="7">
        <v>1743</v>
      </c>
    </row>
    <row r="6" spans="1:4" ht="16.5" thickBot="1" x14ac:dyDescent="0.3">
      <c r="A6" s="5" t="s">
        <v>98</v>
      </c>
      <c r="B6" s="7">
        <v>959</v>
      </c>
      <c r="C6" s="7">
        <v>414</v>
      </c>
      <c r="D6" s="7">
        <v>1373</v>
      </c>
    </row>
    <row r="7" spans="1:4" ht="16.5" thickBot="1" x14ac:dyDescent="0.3">
      <c r="A7" s="12" t="s">
        <v>13</v>
      </c>
      <c r="B7" s="13">
        <f>SUM(B4:B6)</f>
        <v>3593</v>
      </c>
      <c r="C7" s="13">
        <f t="shared" ref="C7:D7" si="0">SUM(C4:C6)</f>
        <v>1353</v>
      </c>
      <c r="D7" s="13">
        <f t="shared" si="0"/>
        <v>4946</v>
      </c>
    </row>
    <row r="8" spans="1:4" ht="15.75" thickBot="1" x14ac:dyDescent="0.3"/>
    <row r="9" spans="1:4" ht="16.5" thickBot="1" x14ac:dyDescent="0.3">
      <c r="A9" s="4"/>
      <c r="B9" s="4" t="s">
        <v>14</v>
      </c>
      <c r="C9" s="4" t="s">
        <v>15</v>
      </c>
      <c r="D9" s="4" t="s">
        <v>13</v>
      </c>
    </row>
    <row r="10" spans="1:4" ht="15.75" x14ac:dyDescent="0.25">
      <c r="A10" s="5" t="s">
        <v>99</v>
      </c>
      <c r="B10" s="19" cm="1">
        <f t="array" ref="B10:B13">B4:B7/$D$4:$D$7</f>
        <v>0.72295081967213115</v>
      </c>
      <c r="C10" s="19" cm="1">
        <f t="array" ref="C10:C13">C4:C7/$D$4:$D$7</f>
        <v>0.27704918032786885</v>
      </c>
      <c r="D10" s="19" cm="1">
        <f t="array" ref="D10:D13">D4:D7/$D$4:$D$7</f>
        <v>1</v>
      </c>
    </row>
    <row r="11" spans="1:4" ht="15.75" x14ac:dyDescent="0.25">
      <c r="A11" s="5" t="s">
        <v>100</v>
      </c>
      <c r="B11" s="19">
        <v>0.75215146299483648</v>
      </c>
      <c r="C11" s="19">
        <v>0.24784853700516352</v>
      </c>
      <c r="D11" s="19">
        <v>1</v>
      </c>
    </row>
    <row r="12" spans="1:4" ht="16.5" thickBot="1" x14ac:dyDescent="0.3">
      <c r="A12" s="5" t="s">
        <v>98</v>
      </c>
      <c r="B12" s="19">
        <v>0.69847050254916243</v>
      </c>
      <c r="C12" s="19">
        <v>0.30152949745083757</v>
      </c>
      <c r="D12" s="19">
        <v>1</v>
      </c>
    </row>
    <row r="13" spans="1:4" ht="16.5" thickBot="1" x14ac:dyDescent="0.3">
      <c r="A13" s="12" t="s">
        <v>13</v>
      </c>
      <c r="B13" s="22">
        <v>0.72644561261625551</v>
      </c>
      <c r="C13" s="22">
        <v>0.27355438738374444</v>
      </c>
      <c r="D13" s="22">
        <v>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799C3-97CC-45C0-8321-9DE39F163328}">
  <dimension ref="A1:D15"/>
  <sheetViews>
    <sheetView showGridLines="0" workbookViewId="0">
      <selection activeCell="A10" sqref="A10"/>
    </sheetView>
  </sheetViews>
  <sheetFormatPr defaultRowHeight="15" x14ac:dyDescent="0.25"/>
  <cols>
    <col min="1" max="1" width="24.5703125" customWidth="1"/>
    <col min="2" max="4" width="12.7109375" customWidth="1"/>
  </cols>
  <sheetData>
    <row r="1" spans="1:4" ht="18.75" x14ac:dyDescent="0.3">
      <c r="A1" s="33" t="s">
        <v>105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103</v>
      </c>
      <c r="B4" s="7">
        <v>689</v>
      </c>
      <c r="C4" s="7">
        <v>229</v>
      </c>
      <c r="D4" s="7">
        <v>918</v>
      </c>
    </row>
    <row r="5" spans="1:4" ht="15.75" x14ac:dyDescent="0.25">
      <c r="A5" s="5" t="s">
        <v>101</v>
      </c>
      <c r="B5" s="7">
        <v>1483</v>
      </c>
      <c r="C5" s="7">
        <v>582</v>
      </c>
      <c r="D5" s="7">
        <v>2065</v>
      </c>
    </row>
    <row r="6" spans="1:4" ht="15.75" x14ac:dyDescent="0.25">
      <c r="A6" s="5" t="s">
        <v>102</v>
      </c>
      <c r="B6" s="7">
        <v>966</v>
      </c>
      <c r="C6" s="7">
        <v>343</v>
      </c>
      <c r="D6" s="7">
        <v>1309</v>
      </c>
    </row>
    <row r="7" spans="1:4" ht="16.5" thickBot="1" x14ac:dyDescent="0.3">
      <c r="A7" s="5" t="s">
        <v>104</v>
      </c>
      <c r="B7" s="7">
        <v>160</v>
      </c>
      <c r="C7" s="7">
        <v>61</v>
      </c>
      <c r="D7" s="7">
        <v>221</v>
      </c>
    </row>
    <row r="8" spans="1:4" ht="16.5" thickBot="1" x14ac:dyDescent="0.3">
      <c r="A8" s="12" t="s">
        <v>13</v>
      </c>
      <c r="B8" s="13">
        <f t="shared" ref="B8:D8" si="0">SUM(B4:B7)</f>
        <v>3298</v>
      </c>
      <c r="C8" s="13">
        <f t="shared" si="0"/>
        <v>1215</v>
      </c>
      <c r="D8" s="13">
        <f t="shared" si="0"/>
        <v>4513</v>
      </c>
    </row>
    <row r="9" spans="1:4" ht="15.75" thickBot="1" x14ac:dyDescent="0.3"/>
    <row r="10" spans="1:4" ht="16.5" thickBot="1" x14ac:dyDescent="0.3">
      <c r="A10" s="4"/>
      <c r="B10" s="4" t="s">
        <v>14</v>
      </c>
      <c r="C10" s="4" t="s">
        <v>15</v>
      </c>
      <c r="D10" s="4" t="s">
        <v>13</v>
      </c>
    </row>
    <row r="11" spans="1:4" ht="15.75" x14ac:dyDescent="0.25">
      <c r="A11" s="5" t="s">
        <v>103</v>
      </c>
      <c r="B11" s="19" cm="1">
        <f t="array" ref="B11:B15">B4:B8/$D$4:$D$8</f>
        <v>0.75054466230936823</v>
      </c>
      <c r="C11" s="19" cm="1">
        <f t="array" ref="C11:C15">C4:C8/$D$4:$D$8</f>
        <v>0.2494553376906318</v>
      </c>
      <c r="D11" s="19" cm="1">
        <f t="array" ref="D11:D15">D4:D8/$D$4:$D$8</f>
        <v>1</v>
      </c>
    </row>
    <row r="12" spans="1:4" ht="15.75" x14ac:dyDescent="0.25">
      <c r="A12" s="5" t="s">
        <v>101</v>
      </c>
      <c r="B12" s="19">
        <v>0.71815980629539955</v>
      </c>
      <c r="C12" s="19">
        <v>0.28184019370460051</v>
      </c>
      <c r="D12" s="19">
        <v>1</v>
      </c>
    </row>
    <row r="13" spans="1:4" ht="15.75" x14ac:dyDescent="0.25">
      <c r="A13" s="5" t="s">
        <v>102</v>
      </c>
      <c r="B13" s="19">
        <v>0.73796791443850263</v>
      </c>
      <c r="C13" s="19">
        <v>0.26203208556149732</v>
      </c>
      <c r="D13" s="19">
        <v>1</v>
      </c>
    </row>
    <row r="14" spans="1:4" ht="16.5" thickBot="1" x14ac:dyDescent="0.3">
      <c r="A14" s="5" t="s">
        <v>104</v>
      </c>
      <c r="B14" s="19">
        <v>0.72398190045248867</v>
      </c>
      <c r="C14" s="19">
        <v>0.27601809954751133</v>
      </c>
      <c r="D14" s="19">
        <v>1</v>
      </c>
    </row>
    <row r="15" spans="1:4" ht="16.5" thickBot="1" x14ac:dyDescent="0.3">
      <c r="A15" s="12" t="s">
        <v>13</v>
      </c>
      <c r="B15" s="22">
        <v>0.7307777531575449</v>
      </c>
      <c r="C15" s="22">
        <v>0.2692222468424551</v>
      </c>
      <c r="D15" s="22">
        <v>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6149-83C5-4095-BD7B-EE01813F730B}">
  <dimension ref="A1:D43"/>
  <sheetViews>
    <sheetView showGridLines="0" workbookViewId="0">
      <selection activeCell="A3" sqref="A3"/>
    </sheetView>
  </sheetViews>
  <sheetFormatPr defaultRowHeight="15" x14ac:dyDescent="0.25"/>
  <cols>
    <col min="1" max="1" width="84.85546875" bestFit="1" customWidth="1"/>
    <col min="2" max="4" width="12.7109375" customWidth="1"/>
  </cols>
  <sheetData>
    <row r="1" spans="1:4" ht="18.75" x14ac:dyDescent="0.3">
      <c r="A1" s="33" t="s">
        <v>106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43</v>
      </c>
      <c r="B4" s="7">
        <v>526</v>
      </c>
      <c r="C4" s="7">
        <v>211</v>
      </c>
      <c r="D4" s="7">
        <v>737</v>
      </c>
    </row>
    <row r="5" spans="1:4" ht="15.75" x14ac:dyDescent="0.25">
      <c r="A5" s="5" t="s">
        <v>44</v>
      </c>
      <c r="B5" s="7">
        <v>231</v>
      </c>
      <c r="C5" s="7">
        <v>100</v>
      </c>
      <c r="D5" s="7">
        <v>331</v>
      </c>
    </row>
    <row r="6" spans="1:4" ht="15.75" x14ac:dyDescent="0.25">
      <c r="A6" s="5" t="s">
        <v>45</v>
      </c>
      <c r="B6" s="7">
        <v>744</v>
      </c>
      <c r="C6" s="7">
        <v>207</v>
      </c>
      <c r="D6" s="7">
        <v>951</v>
      </c>
    </row>
    <row r="7" spans="1:4" ht="15.75" x14ac:dyDescent="0.25">
      <c r="A7" s="5" t="s">
        <v>46</v>
      </c>
      <c r="B7" s="7">
        <v>403</v>
      </c>
      <c r="C7" s="7">
        <v>106</v>
      </c>
      <c r="D7" s="7">
        <v>509</v>
      </c>
    </row>
    <row r="8" spans="1:4" ht="15.75" x14ac:dyDescent="0.25">
      <c r="A8" s="5" t="s">
        <v>81</v>
      </c>
      <c r="B8" s="7">
        <v>255</v>
      </c>
      <c r="C8" s="7">
        <v>102</v>
      </c>
      <c r="D8" s="7">
        <v>357</v>
      </c>
    </row>
    <row r="9" spans="1:4" ht="15.75" x14ac:dyDescent="0.25">
      <c r="A9" s="5" t="s">
        <v>48</v>
      </c>
      <c r="B9" s="7">
        <v>787</v>
      </c>
      <c r="C9" s="7">
        <v>258</v>
      </c>
      <c r="D9" s="7">
        <v>1045</v>
      </c>
    </row>
    <row r="10" spans="1:4" ht="15.75" x14ac:dyDescent="0.25">
      <c r="A10" s="5" t="s">
        <v>49</v>
      </c>
      <c r="B10" s="7">
        <v>521</v>
      </c>
      <c r="C10" s="7">
        <v>154</v>
      </c>
      <c r="D10" s="7">
        <v>675</v>
      </c>
    </row>
    <row r="11" spans="1:4" ht="15.75" x14ac:dyDescent="0.25">
      <c r="A11" s="5" t="s">
        <v>82</v>
      </c>
      <c r="B11" s="7">
        <v>263</v>
      </c>
      <c r="C11" s="7">
        <v>111</v>
      </c>
      <c r="D11" s="7">
        <v>374</v>
      </c>
    </row>
    <row r="12" spans="1:4" ht="15.75" x14ac:dyDescent="0.25">
      <c r="A12" s="5" t="s">
        <v>50</v>
      </c>
      <c r="B12" s="7">
        <v>298</v>
      </c>
      <c r="C12" s="7">
        <v>167</v>
      </c>
      <c r="D12" s="7">
        <v>465</v>
      </c>
    </row>
    <row r="13" spans="1:4" ht="15.75" x14ac:dyDescent="0.25">
      <c r="A13" s="5" t="s">
        <v>83</v>
      </c>
      <c r="B13" s="7">
        <v>920</v>
      </c>
      <c r="C13" s="7">
        <v>363</v>
      </c>
      <c r="D13" s="7">
        <v>1283</v>
      </c>
    </row>
    <row r="14" spans="1:4" ht="15.75" x14ac:dyDescent="0.25">
      <c r="A14" s="5" t="s">
        <v>51</v>
      </c>
      <c r="B14" s="7">
        <v>246</v>
      </c>
      <c r="C14" s="7">
        <v>112</v>
      </c>
      <c r="D14" s="7">
        <v>358</v>
      </c>
    </row>
    <row r="15" spans="1:4" ht="15.75" x14ac:dyDescent="0.25">
      <c r="A15" s="5" t="s">
        <v>84</v>
      </c>
      <c r="B15" s="7">
        <v>336</v>
      </c>
      <c r="C15" s="7">
        <v>153</v>
      </c>
      <c r="D15" s="7">
        <v>489</v>
      </c>
    </row>
    <row r="16" spans="1:4" ht="15.75" x14ac:dyDescent="0.25">
      <c r="A16" s="5" t="s">
        <v>52</v>
      </c>
      <c r="B16" s="7">
        <v>589</v>
      </c>
      <c r="C16" s="7">
        <v>92</v>
      </c>
      <c r="D16" s="7">
        <v>681</v>
      </c>
    </row>
    <row r="17" spans="1:4" ht="15.75" x14ac:dyDescent="0.25">
      <c r="A17" s="5" t="s">
        <v>53</v>
      </c>
      <c r="B17" s="7">
        <v>304</v>
      </c>
      <c r="C17" s="7">
        <v>252</v>
      </c>
      <c r="D17" s="7">
        <v>556</v>
      </c>
    </row>
    <row r="18" spans="1:4" ht="15.75" x14ac:dyDescent="0.25">
      <c r="A18" s="5" t="s">
        <v>85</v>
      </c>
      <c r="B18" s="7">
        <v>623</v>
      </c>
      <c r="C18" s="7">
        <v>249</v>
      </c>
      <c r="D18" s="7">
        <v>872</v>
      </c>
    </row>
    <row r="19" spans="1:4" ht="15.75" x14ac:dyDescent="0.25">
      <c r="A19" s="5" t="s">
        <v>54</v>
      </c>
      <c r="B19" s="7">
        <v>425</v>
      </c>
      <c r="C19" s="7">
        <v>149</v>
      </c>
      <c r="D19" s="7">
        <v>574</v>
      </c>
    </row>
    <row r="20" spans="1:4" ht="15.75" x14ac:dyDescent="0.25">
      <c r="A20" s="5" t="s">
        <v>86</v>
      </c>
      <c r="B20" s="7">
        <v>407</v>
      </c>
      <c r="C20" s="7">
        <v>125</v>
      </c>
      <c r="D20" s="7">
        <v>532</v>
      </c>
    </row>
    <row r="21" spans="1:4" ht="16.5" thickBot="1" x14ac:dyDescent="0.3">
      <c r="A21" s="5" t="s">
        <v>55</v>
      </c>
      <c r="B21" s="7">
        <v>145</v>
      </c>
      <c r="C21" s="7">
        <v>95</v>
      </c>
      <c r="D21" s="7">
        <v>240</v>
      </c>
    </row>
    <row r="22" spans="1:4" ht="16.5" thickBot="1" x14ac:dyDescent="0.3">
      <c r="A22" s="12" t="s">
        <v>13</v>
      </c>
      <c r="B22" s="13">
        <f t="shared" ref="B22:D22" si="0">SUM(B4:B21)</f>
        <v>8023</v>
      </c>
      <c r="C22" s="13">
        <f t="shared" si="0"/>
        <v>3006</v>
      </c>
      <c r="D22" s="13">
        <f t="shared" si="0"/>
        <v>11029</v>
      </c>
    </row>
    <row r="23" spans="1:4" ht="15.75" thickBot="1" x14ac:dyDescent="0.3"/>
    <row r="24" spans="1:4" ht="16.5" thickBot="1" x14ac:dyDescent="0.3">
      <c r="A24" s="4"/>
      <c r="B24" s="4" t="s">
        <v>14</v>
      </c>
      <c r="C24" s="4" t="s">
        <v>15</v>
      </c>
      <c r="D24" s="4" t="s">
        <v>13</v>
      </c>
    </row>
    <row r="25" spans="1:4" ht="15.75" x14ac:dyDescent="0.25">
      <c r="A25" s="5" t="s">
        <v>43</v>
      </c>
      <c r="B25" s="19" cm="1">
        <f t="array" ref="B25:B43">B4:B22/$D$4:$D$22</f>
        <v>0.71370420624151965</v>
      </c>
      <c r="C25" s="19" cm="1">
        <f t="array" ref="C25:C43">C4:C22/$D$4:$D$22</f>
        <v>0.2862957937584803</v>
      </c>
      <c r="D25" s="19" cm="1">
        <f t="array" ref="D25:D43">D4:D22/$D$4:$D$22</f>
        <v>1</v>
      </c>
    </row>
    <row r="26" spans="1:4" ht="15.75" x14ac:dyDescent="0.25">
      <c r="A26" s="5" t="s">
        <v>44</v>
      </c>
      <c r="B26" s="19">
        <v>0.69788519637462232</v>
      </c>
      <c r="C26" s="19">
        <v>0.30211480362537763</v>
      </c>
      <c r="D26" s="19">
        <v>1</v>
      </c>
    </row>
    <row r="27" spans="1:4" ht="15.75" x14ac:dyDescent="0.25">
      <c r="A27" s="5" t="s">
        <v>45</v>
      </c>
      <c r="B27" s="19">
        <v>0.78233438485804419</v>
      </c>
      <c r="C27" s="19">
        <v>0.21766561514195584</v>
      </c>
      <c r="D27" s="19">
        <v>1</v>
      </c>
    </row>
    <row r="28" spans="1:4" ht="15.75" x14ac:dyDescent="0.25">
      <c r="A28" s="5" t="s">
        <v>46</v>
      </c>
      <c r="B28" s="19">
        <v>0.79174852652259331</v>
      </c>
      <c r="C28" s="19">
        <v>0.20825147347740669</v>
      </c>
      <c r="D28" s="19">
        <v>1</v>
      </c>
    </row>
    <row r="29" spans="1:4" ht="15.75" x14ac:dyDescent="0.25">
      <c r="A29" s="5" t="s">
        <v>81</v>
      </c>
      <c r="B29" s="19">
        <v>0.7142857142857143</v>
      </c>
      <c r="C29" s="19">
        <v>0.2857142857142857</v>
      </c>
      <c r="D29" s="19">
        <v>1</v>
      </c>
    </row>
    <row r="30" spans="1:4" ht="15.75" x14ac:dyDescent="0.25">
      <c r="A30" s="5" t="s">
        <v>48</v>
      </c>
      <c r="B30" s="19">
        <v>0.75311004784688995</v>
      </c>
      <c r="C30" s="19">
        <v>0.24688995215311005</v>
      </c>
      <c r="D30" s="19">
        <v>1</v>
      </c>
    </row>
    <row r="31" spans="1:4" ht="15.75" x14ac:dyDescent="0.25">
      <c r="A31" s="5" t="s">
        <v>49</v>
      </c>
      <c r="B31" s="19">
        <v>0.7718518518518519</v>
      </c>
      <c r="C31" s="19">
        <v>0.22814814814814816</v>
      </c>
      <c r="D31" s="19">
        <v>1</v>
      </c>
    </row>
    <row r="32" spans="1:4" ht="15.75" x14ac:dyDescent="0.25">
      <c r="A32" s="5" t="s">
        <v>82</v>
      </c>
      <c r="B32" s="19">
        <v>0.70320855614973266</v>
      </c>
      <c r="C32" s="19">
        <v>0.2967914438502674</v>
      </c>
      <c r="D32" s="19">
        <v>1</v>
      </c>
    </row>
    <row r="33" spans="1:4" ht="15.75" x14ac:dyDescent="0.25">
      <c r="A33" s="5" t="s">
        <v>50</v>
      </c>
      <c r="B33" s="19">
        <v>0.64086021505376345</v>
      </c>
      <c r="C33" s="19">
        <v>0.35913978494623655</v>
      </c>
      <c r="D33" s="19">
        <v>1</v>
      </c>
    </row>
    <row r="34" spans="1:4" ht="15.75" x14ac:dyDescent="0.25">
      <c r="A34" s="5" t="s">
        <v>83</v>
      </c>
      <c r="B34" s="19">
        <v>0.71706936866718629</v>
      </c>
      <c r="C34" s="19">
        <v>0.28293063133281371</v>
      </c>
      <c r="D34" s="19">
        <v>1</v>
      </c>
    </row>
    <row r="35" spans="1:4" ht="15.75" x14ac:dyDescent="0.25">
      <c r="A35" s="5" t="s">
        <v>51</v>
      </c>
      <c r="B35" s="19">
        <v>0.68715083798882681</v>
      </c>
      <c r="C35" s="19">
        <v>0.31284916201117319</v>
      </c>
      <c r="D35" s="19">
        <v>1</v>
      </c>
    </row>
    <row r="36" spans="1:4" ht="15.75" x14ac:dyDescent="0.25">
      <c r="A36" s="5" t="s">
        <v>84</v>
      </c>
      <c r="B36" s="19">
        <v>0.68711656441717794</v>
      </c>
      <c r="C36" s="19">
        <v>0.31288343558282211</v>
      </c>
      <c r="D36" s="19">
        <v>1</v>
      </c>
    </row>
    <row r="37" spans="1:4" ht="15.75" x14ac:dyDescent="0.25">
      <c r="A37" s="5" t="s">
        <v>52</v>
      </c>
      <c r="B37" s="19">
        <v>0.86490455212922168</v>
      </c>
      <c r="C37" s="19">
        <v>0.13509544787077826</v>
      </c>
      <c r="D37" s="19">
        <v>1</v>
      </c>
    </row>
    <row r="38" spans="1:4" ht="15.75" x14ac:dyDescent="0.25">
      <c r="A38" s="5" t="s">
        <v>53</v>
      </c>
      <c r="B38" s="19">
        <v>0.5467625899280576</v>
      </c>
      <c r="C38" s="19">
        <v>0.45323741007194246</v>
      </c>
      <c r="D38" s="19">
        <v>1</v>
      </c>
    </row>
    <row r="39" spans="1:4" ht="15.75" x14ac:dyDescent="0.25">
      <c r="A39" s="5" t="s">
        <v>85</v>
      </c>
      <c r="B39" s="19">
        <v>0.71444954128440363</v>
      </c>
      <c r="C39" s="19">
        <v>0.28555045871559631</v>
      </c>
      <c r="D39" s="19">
        <v>1</v>
      </c>
    </row>
    <row r="40" spans="1:4" ht="15.75" x14ac:dyDescent="0.25">
      <c r="A40" s="5" t="s">
        <v>54</v>
      </c>
      <c r="B40" s="19">
        <v>0.74041811846689898</v>
      </c>
      <c r="C40" s="19">
        <v>0.25958188153310102</v>
      </c>
      <c r="D40" s="19">
        <v>1</v>
      </c>
    </row>
    <row r="41" spans="1:4" ht="15.75" x14ac:dyDescent="0.25">
      <c r="A41" s="5" t="s">
        <v>86</v>
      </c>
      <c r="B41" s="19">
        <v>0.76503759398496241</v>
      </c>
      <c r="C41" s="19">
        <v>0.23496240601503759</v>
      </c>
      <c r="D41" s="19">
        <v>1</v>
      </c>
    </row>
    <row r="42" spans="1:4" ht="16.5" thickBot="1" x14ac:dyDescent="0.3">
      <c r="A42" s="5" t="s">
        <v>55</v>
      </c>
      <c r="B42" s="19">
        <v>0.60416666666666663</v>
      </c>
      <c r="C42" s="19">
        <v>0.39583333333333331</v>
      </c>
      <c r="D42" s="19">
        <v>1</v>
      </c>
    </row>
    <row r="43" spans="1:4" ht="16.5" thickBot="1" x14ac:dyDescent="0.3">
      <c r="A43" s="12" t="s">
        <v>13</v>
      </c>
      <c r="B43" s="22">
        <v>0.72744582464412</v>
      </c>
      <c r="C43" s="22">
        <v>0.27255417535587995</v>
      </c>
      <c r="D43" s="22">
        <v>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392B0-7BA4-4916-9508-619DF5386A7D}">
  <dimension ref="A1:D15"/>
  <sheetViews>
    <sheetView showGridLines="0" tabSelected="1" workbookViewId="0">
      <selection activeCell="A3" sqref="A3"/>
    </sheetView>
  </sheetViews>
  <sheetFormatPr defaultRowHeight="15" x14ac:dyDescent="0.25"/>
  <cols>
    <col min="1" max="1" width="39.85546875" customWidth="1"/>
    <col min="2" max="4" width="12.7109375" customWidth="1"/>
  </cols>
  <sheetData>
    <row r="1" spans="1:4" ht="18.75" x14ac:dyDescent="0.3">
      <c r="A1" s="33" t="s">
        <v>107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108</v>
      </c>
      <c r="B4" s="7">
        <v>889</v>
      </c>
      <c r="C4" s="7">
        <v>373</v>
      </c>
      <c r="D4" s="7">
        <v>1262</v>
      </c>
    </row>
    <row r="5" spans="1:4" ht="15.75" x14ac:dyDescent="0.25">
      <c r="A5" s="5" t="s">
        <v>109</v>
      </c>
      <c r="B5" s="7">
        <v>193</v>
      </c>
      <c r="C5" s="7">
        <v>132</v>
      </c>
      <c r="D5" s="7">
        <v>325</v>
      </c>
    </row>
    <row r="6" spans="1:4" ht="15.75" x14ac:dyDescent="0.25">
      <c r="A6" s="5" t="s">
        <v>110</v>
      </c>
      <c r="B6" s="7">
        <v>39</v>
      </c>
      <c r="C6" s="7">
        <v>38</v>
      </c>
      <c r="D6" s="7">
        <v>77</v>
      </c>
    </row>
    <row r="7" spans="1:4" ht="16.5" thickBot="1" x14ac:dyDescent="0.3">
      <c r="A7" s="5" t="s">
        <v>111</v>
      </c>
      <c r="B7" s="7">
        <v>1956</v>
      </c>
      <c r="C7" s="7">
        <v>581</v>
      </c>
      <c r="D7" s="7">
        <v>2537</v>
      </c>
    </row>
    <row r="8" spans="1:4" ht="16.5" thickBot="1" x14ac:dyDescent="0.3">
      <c r="A8" s="12" t="s">
        <v>13</v>
      </c>
      <c r="B8" s="13">
        <v>3077</v>
      </c>
      <c r="C8" s="13">
        <v>1124</v>
      </c>
      <c r="D8" s="13">
        <v>4201</v>
      </c>
    </row>
    <row r="9" spans="1:4" ht="15.75" thickBot="1" x14ac:dyDescent="0.3"/>
    <row r="10" spans="1:4" ht="16.5" thickBot="1" x14ac:dyDescent="0.3">
      <c r="A10" s="4"/>
      <c r="B10" s="4" t="s">
        <v>14</v>
      </c>
      <c r="C10" s="4" t="s">
        <v>15</v>
      </c>
      <c r="D10" s="4" t="s">
        <v>13</v>
      </c>
    </row>
    <row r="11" spans="1:4" ht="15.75" x14ac:dyDescent="0.25">
      <c r="A11" s="5" t="s">
        <v>108</v>
      </c>
      <c r="B11" s="19" cm="1">
        <f t="array" ref="B11:B15">B4:B8/$D$4:$D$8</f>
        <v>0.7044374009508716</v>
      </c>
      <c r="C11" s="19" cm="1">
        <f t="array" ref="C11:C15">C4:C8/$D$4:$D$8</f>
        <v>0.29556259904912835</v>
      </c>
      <c r="D11" s="19" cm="1">
        <f t="array" ref="D11:D15">D4:D8/$D$4:$D$8</f>
        <v>1</v>
      </c>
    </row>
    <row r="12" spans="1:4" ht="15.75" x14ac:dyDescent="0.25">
      <c r="A12" s="5" t="s">
        <v>109</v>
      </c>
      <c r="B12" s="19">
        <v>0.5938461538461538</v>
      </c>
      <c r="C12" s="19">
        <v>0.40615384615384614</v>
      </c>
      <c r="D12" s="19">
        <v>1</v>
      </c>
    </row>
    <row r="13" spans="1:4" ht="15.75" x14ac:dyDescent="0.25">
      <c r="A13" s="5" t="s">
        <v>110</v>
      </c>
      <c r="B13" s="19">
        <v>0.50649350649350644</v>
      </c>
      <c r="C13" s="19">
        <v>0.4935064935064935</v>
      </c>
      <c r="D13" s="19">
        <v>1</v>
      </c>
    </row>
    <row r="14" spans="1:4" ht="16.5" thickBot="1" x14ac:dyDescent="0.3">
      <c r="A14" s="5" t="s">
        <v>111</v>
      </c>
      <c r="B14" s="19">
        <v>0.77098935750886877</v>
      </c>
      <c r="C14" s="19">
        <v>0.22901064249113126</v>
      </c>
      <c r="D14" s="19">
        <v>1</v>
      </c>
    </row>
    <row r="15" spans="1:4" ht="16.5" thickBot="1" x14ac:dyDescent="0.3">
      <c r="A15" s="12" t="s">
        <v>13</v>
      </c>
      <c r="B15" s="22">
        <v>0.73244465603427755</v>
      </c>
      <c r="C15" s="22">
        <v>0.26755534396572245</v>
      </c>
      <c r="D15" s="2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DD4FD-DC83-440B-978C-7F89510D70E5}">
  <dimension ref="A1:D26"/>
  <sheetViews>
    <sheetView showGridLines="0" workbookViewId="0">
      <selection activeCell="A2" sqref="A2"/>
    </sheetView>
  </sheetViews>
  <sheetFormatPr defaultRowHeight="15" x14ac:dyDescent="0.25"/>
  <cols>
    <col min="1" max="1" width="34.5703125" bestFit="1" customWidth="1"/>
    <col min="2" max="3" width="12.7109375" style="1" customWidth="1"/>
    <col min="4" max="4" width="12.7109375" customWidth="1"/>
  </cols>
  <sheetData>
    <row r="1" spans="1:4" ht="15.75" thickBot="1" x14ac:dyDescent="0.3"/>
    <row r="2" spans="1:4" ht="16.5" thickBot="1" x14ac:dyDescent="0.3">
      <c r="A2" s="4" t="s">
        <v>16</v>
      </c>
      <c r="B2" s="4" t="s">
        <v>14</v>
      </c>
      <c r="C2" s="4" t="s">
        <v>15</v>
      </c>
      <c r="D2" s="4" t="s">
        <v>13</v>
      </c>
    </row>
    <row r="3" spans="1:4" ht="15.75" x14ac:dyDescent="0.25">
      <c r="A3" s="5" t="s">
        <v>17</v>
      </c>
      <c r="B3" s="7">
        <v>1191</v>
      </c>
      <c r="C3" s="7">
        <v>447</v>
      </c>
      <c r="D3" s="7" cm="1">
        <f t="array" ref="D3:D13">B3:B13+C3:C13</f>
        <v>1638</v>
      </c>
    </row>
    <row r="4" spans="1:4" ht="15.75" x14ac:dyDescent="0.25">
      <c r="A4" s="8" t="s">
        <v>18</v>
      </c>
      <c r="B4" s="9">
        <v>892</v>
      </c>
      <c r="C4" s="9">
        <v>295</v>
      </c>
      <c r="D4" s="9">
        <v>1187</v>
      </c>
    </row>
    <row r="5" spans="1:4" ht="15.75" x14ac:dyDescent="0.25">
      <c r="A5" s="8" t="s">
        <v>19</v>
      </c>
      <c r="B5" s="9">
        <v>560</v>
      </c>
      <c r="C5" s="9">
        <v>196</v>
      </c>
      <c r="D5" s="9">
        <v>756</v>
      </c>
    </row>
    <row r="6" spans="1:4" ht="15.75" x14ac:dyDescent="0.25">
      <c r="A6" s="5" t="s">
        <v>20</v>
      </c>
      <c r="B6" s="7">
        <v>110</v>
      </c>
      <c r="C6" s="7">
        <v>49</v>
      </c>
      <c r="D6" s="7">
        <v>159</v>
      </c>
    </row>
    <row r="7" spans="1:4" ht="15.75" x14ac:dyDescent="0.25">
      <c r="A7" s="5" t="s">
        <v>21</v>
      </c>
      <c r="B7" s="7">
        <v>106</v>
      </c>
      <c r="C7" s="7">
        <v>51</v>
      </c>
      <c r="D7" s="7">
        <v>157</v>
      </c>
    </row>
    <row r="8" spans="1:4" ht="15.75" x14ac:dyDescent="0.25">
      <c r="A8" s="5" t="s">
        <v>22</v>
      </c>
      <c r="B8" s="7">
        <v>96</v>
      </c>
      <c r="C8" s="7">
        <v>22</v>
      </c>
      <c r="D8" s="7">
        <v>118</v>
      </c>
    </row>
    <row r="9" spans="1:4" ht="15.75" x14ac:dyDescent="0.25">
      <c r="A9" s="5" t="s">
        <v>23</v>
      </c>
      <c r="B9" s="7">
        <v>49</v>
      </c>
      <c r="C9" s="7">
        <v>14</v>
      </c>
      <c r="D9" s="7">
        <v>63</v>
      </c>
    </row>
    <row r="10" spans="1:4" ht="15.75" x14ac:dyDescent="0.25">
      <c r="A10" s="5" t="s">
        <v>24</v>
      </c>
      <c r="B10" s="7">
        <v>35</v>
      </c>
      <c r="C10" s="7">
        <v>19</v>
      </c>
      <c r="D10" s="7">
        <v>54</v>
      </c>
    </row>
    <row r="11" spans="1:4" ht="15.75" x14ac:dyDescent="0.25">
      <c r="A11" s="5" t="s">
        <v>25</v>
      </c>
      <c r="B11" s="7">
        <v>24</v>
      </c>
      <c r="C11" s="7">
        <v>15</v>
      </c>
      <c r="D11" s="7">
        <v>39</v>
      </c>
    </row>
    <row r="12" spans="1:4" ht="16.5" thickBot="1" x14ac:dyDescent="0.3">
      <c r="A12" s="5" t="s">
        <v>26</v>
      </c>
      <c r="B12" s="7">
        <v>14</v>
      </c>
      <c r="C12" s="7">
        <v>16</v>
      </c>
      <c r="D12" s="7">
        <v>30</v>
      </c>
    </row>
    <row r="13" spans="1:4" ht="16.5" thickBot="1" x14ac:dyDescent="0.3">
      <c r="A13" s="12" t="s">
        <v>13</v>
      </c>
      <c r="B13" s="13">
        <f t="shared" ref="B13:C13" si="0">SUM(B3:B12)</f>
        <v>3077</v>
      </c>
      <c r="C13" s="13">
        <f t="shared" si="0"/>
        <v>1124</v>
      </c>
      <c r="D13" s="13">
        <v>4201</v>
      </c>
    </row>
    <row r="14" spans="1:4" ht="15.75" thickBot="1" x14ac:dyDescent="0.3"/>
    <row r="15" spans="1:4" ht="16.5" thickBot="1" x14ac:dyDescent="0.3">
      <c r="A15" s="4" t="s">
        <v>16</v>
      </c>
      <c r="B15" s="4" t="s">
        <v>14</v>
      </c>
      <c r="C15" s="4" t="s">
        <v>15</v>
      </c>
      <c r="D15" s="4" t="s">
        <v>13</v>
      </c>
    </row>
    <row r="16" spans="1:4" ht="15.75" x14ac:dyDescent="0.25">
      <c r="A16" s="5" t="s">
        <v>17</v>
      </c>
      <c r="B16" s="19" cm="1">
        <f t="array" ref="B16:B26">B3:B13/_xlfn.ANCHORARRAY($D$3)</f>
        <v>0.72710622710622708</v>
      </c>
      <c r="C16" s="19" cm="1">
        <f t="array" ref="C16:C26">C3:C13/_xlfn.ANCHORARRAY($D$3)</f>
        <v>0.27289377289377287</v>
      </c>
      <c r="D16" s="19" cm="1">
        <f t="array" ref="D16:D26">D3:D13/_xlfn.ANCHORARRAY($D$3)</f>
        <v>1</v>
      </c>
    </row>
    <row r="17" spans="1:4" ht="15.75" x14ac:dyDescent="0.25">
      <c r="A17" s="8" t="s">
        <v>18</v>
      </c>
      <c r="B17" s="20">
        <v>0.75147430497051393</v>
      </c>
      <c r="C17" s="20">
        <v>0.2485256950294861</v>
      </c>
      <c r="D17" s="20">
        <v>1</v>
      </c>
    </row>
    <row r="18" spans="1:4" ht="15.75" x14ac:dyDescent="0.25">
      <c r="A18" s="8" t="s">
        <v>19</v>
      </c>
      <c r="B18" s="20">
        <v>0.7407407407407407</v>
      </c>
      <c r="C18" s="20">
        <v>0.25925925925925924</v>
      </c>
      <c r="D18" s="20">
        <v>1</v>
      </c>
    </row>
    <row r="19" spans="1:4" ht="15.75" x14ac:dyDescent="0.25">
      <c r="A19" s="5" t="s">
        <v>20</v>
      </c>
      <c r="B19" s="19">
        <v>0.69182389937106914</v>
      </c>
      <c r="C19" s="19">
        <v>0.3081761006289308</v>
      </c>
      <c r="D19" s="19">
        <v>1</v>
      </c>
    </row>
    <row r="20" spans="1:4" ht="15.75" x14ac:dyDescent="0.25">
      <c r="A20" s="5" t="s">
        <v>21</v>
      </c>
      <c r="B20" s="19">
        <v>0.67515923566878977</v>
      </c>
      <c r="C20" s="19">
        <v>0.32484076433121017</v>
      </c>
      <c r="D20" s="19">
        <v>1</v>
      </c>
    </row>
    <row r="21" spans="1:4" ht="15.75" x14ac:dyDescent="0.25">
      <c r="A21" s="5" t="s">
        <v>22</v>
      </c>
      <c r="B21" s="19">
        <v>0.81355932203389836</v>
      </c>
      <c r="C21" s="19">
        <v>0.1864406779661017</v>
      </c>
      <c r="D21" s="19">
        <v>1</v>
      </c>
    </row>
    <row r="22" spans="1:4" ht="15.75" x14ac:dyDescent="0.25">
      <c r="A22" s="5" t="s">
        <v>23</v>
      </c>
      <c r="B22" s="19">
        <v>0.77777777777777779</v>
      </c>
      <c r="C22" s="19">
        <v>0.22222222222222221</v>
      </c>
      <c r="D22" s="19">
        <v>1</v>
      </c>
    </row>
    <row r="23" spans="1:4" ht="15.75" x14ac:dyDescent="0.25">
      <c r="A23" s="5" t="s">
        <v>24</v>
      </c>
      <c r="B23" s="19">
        <v>0.64814814814814814</v>
      </c>
      <c r="C23" s="19">
        <v>0.35185185185185186</v>
      </c>
      <c r="D23" s="19">
        <v>1</v>
      </c>
    </row>
    <row r="24" spans="1:4" ht="15.75" x14ac:dyDescent="0.25">
      <c r="A24" s="5" t="s">
        <v>25</v>
      </c>
      <c r="B24" s="19">
        <v>0.61538461538461542</v>
      </c>
      <c r="C24" s="19">
        <v>0.38461538461538464</v>
      </c>
      <c r="D24" s="19">
        <v>1</v>
      </c>
    </row>
    <row r="25" spans="1:4" ht="16.5" thickBot="1" x14ac:dyDescent="0.3">
      <c r="A25" s="5" t="s">
        <v>26</v>
      </c>
      <c r="B25" s="19">
        <v>0.46666666666666667</v>
      </c>
      <c r="C25" s="19">
        <v>0.53333333333333333</v>
      </c>
      <c r="D25" s="19">
        <v>1</v>
      </c>
    </row>
    <row r="26" spans="1:4" ht="16.5" thickBot="1" x14ac:dyDescent="0.3">
      <c r="A26" s="12" t="s">
        <v>13</v>
      </c>
      <c r="B26" s="22">
        <v>0.73244465603427755</v>
      </c>
      <c r="C26" s="22">
        <v>0.26755534396572245</v>
      </c>
      <c r="D26" s="22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01FB-C477-42B9-B544-724513D8709C}">
  <dimension ref="A1:D16"/>
  <sheetViews>
    <sheetView showGridLines="0" workbookViewId="0"/>
  </sheetViews>
  <sheetFormatPr defaultRowHeight="15" x14ac:dyDescent="0.25"/>
  <cols>
    <col min="1" max="1" width="14.7109375" style="2" bestFit="1" customWidth="1"/>
    <col min="2" max="4" width="12.7109375" style="2" customWidth="1"/>
    <col min="5" max="16384" width="9.140625" style="2"/>
  </cols>
  <sheetData>
    <row r="1" spans="1:4" ht="15.75" thickBot="1" x14ac:dyDescent="0.3"/>
    <row r="2" spans="1:4" ht="16.5" thickBot="1" x14ac:dyDescent="0.3">
      <c r="A2" s="4" t="s">
        <v>0</v>
      </c>
      <c r="B2" s="4" t="s">
        <v>14</v>
      </c>
      <c r="C2" s="4" t="s">
        <v>15</v>
      </c>
      <c r="D2" s="4" t="s">
        <v>13</v>
      </c>
    </row>
    <row r="3" spans="1:4" ht="15.75" x14ac:dyDescent="0.25">
      <c r="A3" s="5" t="s">
        <v>6</v>
      </c>
      <c r="B3" s="7">
        <v>30</v>
      </c>
      <c r="C3" s="7">
        <v>9</v>
      </c>
      <c r="D3" s="7">
        <v>39</v>
      </c>
    </row>
    <row r="4" spans="1:4" ht="15.75" x14ac:dyDescent="0.25">
      <c r="A4" s="8" t="s">
        <v>7</v>
      </c>
      <c r="B4" s="9">
        <v>273</v>
      </c>
      <c r="C4" s="9">
        <v>119</v>
      </c>
      <c r="D4" s="9">
        <v>392</v>
      </c>
    </row>
    <row r="5" spans="1:4" ht="15.75" x14ac:dyDescent="0.25">
      <c r="A5" s="8" t="s">
        <v>8</v>
      </c>
      <c r="B5" s="9">
        <v>972</v>
      </c>
      <c r="C5" s="9">
        <v>338</v>
      </c>
      <c r="D5" s="9">
        <v>1310</v>
      </c>
    </row>
    <row r="6" spans="1:4" ht="15.75" x14ac:dyDescent="0.25">
      <c r="A6" s="8" t="s">
        <v>9</v>
      </c>
      <c r="B6" s="9">
        <v>1325</v>
      </c>
      <c r="C6" s="9">
        <v>452</v>
      </c>
      <c r="D6" s="9">
        <v>1777</v>
      </c>
    </row>
    <row r="7" spans="1:4" ht="16.5" thickBot="1" x14ac:dyDescent="0.3">
      <c r="A7" s="10" t="s">
        <v>10</v>
      </c>
      <c r="B7" s="11">
        <v>477</v>
      </c>
      <c r="C7" s="11">
        <v>206</v>
      </c>
      <c r="D7" s="11">
        <v>683</v>
      </c>
    </row>
    <row r="8" spans="1:4" ht="16.5" thickBot="1" x14ac:dyDescent="0.3">
      <c r="A8" s="12" t="s">
        <v>13</v>
      </c>
      <c r="B8" s="13">
        <f t="shared" ref="B8:D8" si="0">SUM(B3:B7)</f>
        <v>3077</v>
      </c>
      <c r="C8" s="13">
        <f t="shared" si="0"/>
        <v>1124</v>
      </c>
      <c r="D8" s="13">
        <f t="shared" si="0"/>
        <v>4201</v>
      </c>
    </row>
    <row r="9" spans="1:4" ht="15.75" thickBot="1" x14ac:dyDescent="0.3"/>
    <row r="10" spans="1:4" ht="16.5" thickBot="1" x14ac:dyDescent="0.3">
      <c r="A10" s="4" t="s">
        <v>0</v>
      </c>
      <c r="B10" s="4" t="s">
        <v>14</v>
      </c>
      <c r="C10" s="4" t="s">
        <v>15</v>
      </c>
      <c r="D10" s="4" t="s">
        <v>13</v>
      </c>
    </row>
    <row r="11" spans="1:4" ht="15.75" x14ac:dyDescent="0.25">
      <c r="A11" s="5" t="s">
        <v>6</v>
      </c>
      <c r="B11" s="19" cm="1">
        <f t="array" ref="B11:B16">B3:B8/$D$3:$D$8</f>
        <v>0.76923076923076927</v>
      </c>
      <c r="C11" s="19" cm="1">
        <f t="array" ref="C11:C16">C3:C8/$D$3:$D$8</f>
        <v>0.23076923076923078</v>
      </c>
      <c r="D11" s="19" cm="1">
        <f t="array" ref="D11:D16">D3:D8/$D$3:$D$8</f>
        <v>1</v>
      </c>
    </row>
    <row r="12" spans="1:4" ht="15.75" x14ac:dyDescent="0.25">
      <c r="A12" s="8" t="s">
        <v>7</v>
      </c>
      <c r="B12" s="20">
        <v>0.6964285714285714</v>
      </c>
      <c r="C12" s="20">
        <v>0.30357142857142855</v>
      </c>
      <c r="D12" s="20">
        <v>1</v>
      </c>
    </row>
    <row r="13" spans="1:4" ht="15.75" x14ac:dyDescent="0.25">
      <c r="A13" s="8" t="s">
        <v>8</v>
      </c>
      <c r="B13" s="20">
        <v>0.74198473282442745</v>
      </c>
      <c r="C13" s="20">
        <v>0.25801526717557249</v>
      </c>
      <c r="D13" s="20">
        <v>1</v>
      </c>
    </row>
    <row r="14" spans="1:4" ht="15.75" x14ac:dyDescent="0.25">
      <c r="A14" s="8" t="s">
        <v>9</v>
      </c>
      <c r="B14" s="20">
        <v>0.74563871693866068</v>
      </c>
      <c r="C14" s="20">
        <v>0.25436128306133932</v>
      </c>
      <c r="D14" s="20">
        <v>1</v>
      </c>
    </row>
    <row r="15" spans="1:4" ht="16.5" thickBot="1" x14ac:dyDescent="0.3">
      <c r="A15" s="10" t="s">
        <v>10</v>
      </c>
      <c r="B15" s="21">
        <v>0.69838945827232801</v>
      </c>
      <c r="C15" s="21">
        <v>0.30161054172767204</v>
      </c>
      <c r="D15" s="21">
        <v>1</v>
      </c>
    </row>
    <row r="16" spans="1:4" ht="16.5" thickBot="1" x14ac:dyDescent="0.3">
      <c r="A16" s="12" t="s">
        <v>13</v>
      </c>
      <c r="B16" s="22">
        <v>0.73244465603427755</v>
      </c>
      <c r="C16" s="22">
        <v>0.26755534396572245</v>
      </c>
      <c r="D16" s="22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C817C-FF7D-4636-AE7A-36C82B2EEEBB}">
  <dimension ref="A1:D28"/>
  <sheetViews>
    <sheetView showGridLines="0" workbookViewId="0">
      <selection activeCell="J29" sqref="J29"/>
    </sheetView>
  </sheetViews>
  <sheetFormatPr defaultRowHeight="15" x14ac:dyDescent="0.25"/>
  <cols>
    <col min="1" max="1" width="43" bestFit="1" customWidth="1"/>
    <col min="2" max="4" width="12.7109375" style="1" customWidth="1"/>
  </cols>
  <sheetData>
    <row r="1" spans="1:4" ht="15.75" thickBot="1" x14ac:dyDescent="0.3"/>
    <row r="2" spans="1:4" ht="16.5" thickBot="1" x14ac:dyDescent="0.3">
      <c r="A2" s="4" t="s">
        <v>27</v>
      </c>
      <c r="B2" s="4" t="s">
        <v>14</v>
      </c>
      <c r="C2" s="4" t="s">
        <v>15</v>
      </c>
      <c r="D2" s="4" t="s">
        <v>13</v>
      </c>
    </row>
    <row r="3" spans="1:4" ht="15.75" x14ac:dyDescent="0.25">
      <c r="A3" s="5" t="s">
        <v>28</v>
      </c>
      <c r="B3" s="7">
        <v>6</v>
      </c>
      <c r="C3" s="7">
        <v>18</v>
      </c>
      <c r="D3" s="7">
        <v>24</v>
      </c>
    </row>
    <row r="4" spans="1:4" ht="15.75" x14ac:dyDescent="0.25">
      <c r="A4" s="8" t="s">
        <v>29</v>
      </c>
      <c r="B4" s="9">
        <v>4</v>
      </c>
      <c r="C4" s="9">
        <v>8</v>
      </c>
      <c r="D4" s="9">
        <v>12</v>
      </c>
    </row>
    <row r="5" spans="1:4" ht="15.75" x14ac:dyDescent="0.25">
      <c r="A5" s="8" t="s">
        <v>30</v>
      </c>
      <c r="B5" s="9">
        <v>16</v>
      </c>
      <c r="C5" s="9">
        <v>10</v>
      </c>
      <c r="D5" s="9">
        <v>26</v>
      </c>
    </row>
    <row r="6" spans="1:4" ht="15.75" x14ac:dyDescent="0.25">
      <c r="A6" s="5" t="s">
        <v>31</v>
      </c>
      <c r="B6" s="7">
        <v>386</v>
      </c>
      <c r="C6" s="7">
        <v>169</v>
      </c>
      <c r="D6" s="7">
        <v>555</v>
      </c>
    </row>
    <row r="7" spans="1:4" ht="15.75" x14ac:dyDescent="0.25">
      <c r="A7" s="5" t="s">
        <v>32</v>
      </c>
      <c r="B7" s="7">
        <v>2123</v>
      </c>
      <c r="C7" s="7">
        <v>710</v>
      </c>
      <c r="D7" s="7">
        <v>2833</v>
      </c>
    </row>
    <row r="8" spans="1:4" ht="15.75" x14ac:dyDescent="0.25">
      <c r="A8" s="5" t="s">
        <v>33</v>
      </c>
      <c r="B8" s="7">
        <v>4</v>
      </c>
      <c r="C8" s="7">
        <v>7</v>
      </c>
      <c r="D8" s="7">
        <v>11</v>
      </c>
    </row>
    <row r="9" spans="1:4" ht="15.75" x14ac:dyDescent="0.25">
      <c r="A9" s="5" t="s">
        <v>34</v>
      </c>
      <c r="B9" s="7">
        <v>100</v>
      </c>
      <c r="C9" s="7">
        <v>37</v>
      </c>
      <c r="D9" s="7">
        <v>137</v>
      </c>
    </row>
    <row r="10" spans="1:4" ht="15.75" x14ac:dyDescent="0.25">
      <c r="A10" s="5" t="s">
        <v>35</v>
      </c>
      <c r="B10" s="7">
        <v>322</v>
      </c>
      <c r="C10" s="7">
        <v>113</v>
      </c>
      <c r="D10" s="7">
        <v>435</v>
      </c>
    </row>
    <row r="11" spans="1:4" ht="15.75" x14ac:dyDescent="0.25">
      <c r="A11" s="5" t="s">
        <v>36</v>
      </c>
      <c r="B11" s="7">
        <v>12</v>
      </c>
      <c r="C11" s="7">
        <v>5</v>
      </c>
      <c r="D11" s="7">
        <v>17</v>
      </c>
    </row>
    <row r="12" spans="1:4" ht="15.75" x14ac:dyDescent="0.25">
      <c r="A12" s="5" t="s">
        <v>37</v>
      </c>
      <c r="B12" s="7">
        <v>20</v>
      </c>
      <c r="C12" s="7">
        <v>21</v>
      </c>
      <c r="D12" s="7">
        <v>41</v>
      </c>
    </row>
    <row r="13" spans="1:4" ht="16.5" thickBot="1" x14ac:dyDescent="0.3">
      <c r="A13" s="5" t="s">
        <v>38</v>
      </c>
      <c r="B13" s="7">
        <v>84</v>
      </c>
      <c r="C13" s="7">
        <v>26</v>
      </c>
      <c r="D13" s="7">
        <v>110</v>
      </c>
    </row>
    <row r="14" spans="1:4" ht="16.5" thickBot="1" x14ac:dyDescent="0.3">
      <c r="A14" s="4" t="s">
        <v>13</v>
      </c>
      <c r="B14" s="31">
        <v>3077</v>
      </c>
      <c r="C14" s="31">
        <v>1124</v>
      </c>
      <c r="D14" s="31">
        <v>4201</v>
      </c>
    </row>
    <row r="15" spans="1:4" ht="15.75" thickBot="1" x14ac:dyDescent="0.3"/>
    <row r="16" spans="1:4" ht="16.5" thickBot="1" x14ac:dyDescent="0.3">
      <c r="A16" s="4" t="s">
        <v>27</v>
      </c>
      <c r="B16" s="4" t="s">
        <v>14</v>
      </c>
      <c r="C16" s="4" t="s">
        <v>15</v>
      </c>
      <c r="D16" s="4" t="s">
        <v>13</v>
      </c>
    </row>
    <row r="17" spans="1:4" ht="15.75" x14ac:dyDescent="0.25">
      <c r="A17" s="5" t="s">
        <v>28</v>
      </c>
      <c r="B17" s="19" cm="1">
        <f t="array" ref="B17:B28">B3:B14/$D$3:$D$14</f>
        <v>0.25</v>
      </c>
      <c r="C17" s="19" cm="1">
        <f t="array" ref="C17:C28">C3:C14/$D$3:$D$14</f>
        <v>0.75</v>
      </c>
      <c r="D17" s="19" cm="1">
        <f t="array" ref="D17:D28">D3:D14/$D$3:$D$14</f>
        <v>1</v>
      </c>
    </row>
    <row r="18" spans="1:4" ht="15.75" x14ac:dyDescent="0.25">
      <c r="A18" s="8" t="s">
        <v>29</v>
      </c>
      <c r="B18" s="20">
        <v>0.33333333333333331</v>
      </c>
      <c r="C18" s="20">
        <v>0.66666666666666663</v>
      </c>
      <c r="D18" s="20">
        <v>1</v>
      </c>
    </row>
    <row r="19" spans="1:4" ht="15.75" x14ac:dyDescent="0.25">
      <c r="A19" s="8" t="s">
        <v>30</v>
      </c>
      <c r="B19" s="20">
        <v>0.61538461538461542</v>
      </c>
      <c r="C19" s="20">
        <v>0.38461538461538464</v>
      </c>
      <c r="D19" s="20">
        <v>1</v>
      </c>
    </row>
    <row r="20" spans="1:4" ht="15.75" x14ac:dyDescent="0.25">
      <c r="A20" s="5" t="s">
        <v>31</v>
      </c>
      <c r="B20" s="19">
        <v>0.6954954954954955</v>
      </c>
      <c r="C20" s="19">
        <v>0.3045045045045045</v>
      </c>
      <c r="D20" s="19">
        <v>1</v>
      </c>
    </row>
    <row r="21" spans="1:4" ht="15.75" x14ac:dyDescent="0.25">
      <c r="A21" s="5" t="s">
        <v>32</v>
      </c>
      <c r="B21" s="19">
        <v>0.74938228026826681</v>
      </c>
      <c r="C21" s="19">
        <v>0.25061771973173314</v>
      </c>
      <c r="D21" s="19">
        <v>1</v>
      </c>
    </row>
    <row r="22" spans="1:4" ht="15.75" x14ac:dyDescent="0.25">
      <c r="A22" s="5" t="s">
        <v>33</v>
      </c>
      <c r="B22" s="19">
        <v>0.36363636363636365</v>
      </c>
      <c r="C22" s="19">
        <v>0.63636363636363635</v>
      </c>
      <c r="D22" s="19">
        <v>1</v>
      </c>
    </row>
    <row r="23" spans="1:4" ht="15.75" x14ac:dyDescent="0.25">
      <c r="A23" s="5" t="s">
        <v>34</v>
      </c>
      <c r="B23" s="19">
        <v>0.72992700729927007</v>
      </c>
      <c r="C23" s="19">
        <v>0.27007299270072993</v>
      </c>
      <c r="D23" s="19">
        <v>1</v>
      </c>
    </row>
    <row r="24" spans="1:4" ht="15.75" x14ac:dyDescent="0.25">
      <c r="A24" s="5" t="s">
        <v>35</v>
      </c>
      <c r="B24" s="19">
        <v>0.74022988505747123</v>
      </c>
      <c r="C24" s="19">
        <v>0.25977011494252872</v>
      </c>
      <c r="D24" s="19">
        <v>1</v>
      </c>
    </row>
    <row r="25" spans="1:4" ht="15.75" x14ac:dyDescent="0.25">
      <c r="A25" s="5" t="s">
        <v>36</v>
      </c>
      <c r="B25" s="19">
        <v>0.70588235294117652</v>
      </c>
      <c r="C25" s="19">
        <v>0.29411764705882354</v>
      </c>
      <c r="D25" s="19">
        <v>1</v>
      </c>
    </row>
    <row r="26" spans="1:4" ht="15.75" x14ac:dyDescent="0.25">
      <c r="A26" s="5" t="s">
        <v>37</v>
      </c>
      <c r="B26" s="19">
        <v>0.48780487804878048</v>
      </c>
      <c r="C26" s="19">
        <v>0.51219512195121952</v>
      </c>
      <c r="D26" s="19">
        <v>1</v>
      </c>
    </row>
    <row r="27" spans="1:4" ht="16.5" thickBot="1" x14ac:dyDescent="0.3">
      <c r="A27" s="5" t="s">
        <v>38</v>
      </c>
      <c r="B27" s="19">
        <v>0.76363636363636367</v>
      </c>
      <c r="C27" s="19">
        <v>0.23636363636363636</v>
      </c>
      <c r="D27" s="19">
        <v>1</v>
      </c>
    </row>
    <row r="28" spans="1:4" ht="16.5" thickBot="1" x14ac:dyDescent="0.3">
      <c r="A28" s="4" t="s">
        <v>13</v>
      </c>
      <c r="B28" s="32">
        <v>0.73244465603427755</v>
      </c>
      <c r="C28" s="32">
        <v>0.26755534396572245</v>
      </c>
      <c r="D28" s="32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8FB65-E82A-4F35-9A59-15FFD9C31ADA}">
  <dimension ref="A1:D16"/>
  <sheetViews>
    <sheetView showGridLines="0" workbookViewId="0">
      <selection activeCell="N25" sqref="N25"/>
    </sheetView>
  </sheetViews>
  <sheetFormatPr defaultRowHeight="15" x14ac:dyDescent="0.25"/>
  <cols>
    <col min="1" max="1" width="18.7109375" customWidth="1"/>
    <col min="2" max="4" width="12.7109375" customWidth="1"/>
  </cols>
  <sheetData>
    <row r="1" spans="1:4" ht="15.75" thickBot="1" x14ac:dyDescent="0.3"/>
    <row r="2" spans="1:4" ht="16.5" thickBot="1" x14ac:dyDescent="0.3">
      <c r="A2" s="4" t="s">
        <v>39</v>
      </c>
      <c r="B2" s="4" t="s">
        <v>14</v>
      </c>
      <c r="C2" s="4" t="s">
        <v>15</v>
      </c>
      <c r="D2" s="4" t="s">
        <v>13</v>
      </c>
    </row>
    <row r="3" spans="1:4" ht="15.75" x14ac:dyDescent="0.25">
      <c r="A3" s="5" t="s">
        <v>1</v>
      </c>
      <c r="B3" s="7">
        <v>73</v>
      </c>
      <c r="C3" s="7">
        <v>33</v>
      </c>
      <c r="D3" s="7">
        <v>106</v>
      </c>
    </row>
    <row r="4" spans="1:4" ht="15.75" x14ac:dyDescent="0.25">
      <c r="A4" s="8" t="s">
        <v>2</v>
      </c>
      <c r="B4" s="9">
        <v>603</v>
      </c>
      <c r="C4" s="9">
        <v>230</v>
      </c>
      <c r="D4" s="9">
        <v>833</v>
      </c>
    </row>
    <row r="5" spans="1:4" ht="15.75" x14ac:dyDescent="0.25">
      <c r="A5" s="8" t="s">
        <v>3</v>
      </c>
      <c r="B5" s="9">
        <v>555</v>
      </c>
      <c r="C5" s="9">
        <v>230</v>
      </c>
      <c r="D5" s="9">
        <v>785</v>
      </c>
    </row>
    <row r="6" spans="1:4" ht="15.75" x14ac:dyDescent="0.25">
      <c r="A6" s="8" t="s">
        <v>4</v>
      </c>
      <c r="B6" s="9">
        <v>278</v>
      </c>
      <c r="C6" s="9">
        <v>108</v>
      </c>
      <c r="D6" s="9">
        <v>386</v>
      </c>
    </row>
    <row r="7" spans="1:4" ht="16.5" thickBot="1" x14ac:dyDescent="0.3">
      <c r="A7" s="10" t="s">
        <v>5</v>
      </c>
      <c r="B7" s="11">
        <v>1568</v>
      </c>
      <c r="C7" s="11">
        <v>523</v>
      </c>
      <c r="D7" s="11">
        <v>2091</v>
      </c>
    </row>
    <row r="8" spans="1:4" ht="16.5" thickBot="1" x14ac:dyDescent="0.3">
      <c r="A8" s="12" t="s">
        <v>13</v>
      </c>
      <c r="B8" s="13">
        <v>3077</v>
      </c>
      <c r="C8" s="13">
        <v>1124</v>
      </c>
      <c r="D8" s="13">
        <v>4201</v>
      </c>
    </row>
    <row r="9" spans="1:4" ht="15.75" thickBot="1" x14ac:dyDescent="0.3"/>
    <row r="10" spans="1:4" ht="16.5" thickBot="1" x14ac:dyDescent="0.3">
      <c r="A10" s="4" t="s">
        <v>39</v>
      </c>
      <c r="B10" s="4" t="s">
        <v>14</v>
      </c>
      <c r="C10" s="4" t="s">
        <v>15</v>
      </c>
      <c r="D10" s="4" t="s">
        <v>13</v>
      </c>
    </row>
    <row r="11" spans="1:4" ht="15.75" x14ac:dyDescent="0.25">
      <c r="A11" s="5" t="s">
        <v>1</v>
      </c>
      <c r="B11" s="19" cm="1">
        <f t="array" ref="B11:B16">B3:B8/$D$3:$D$8</f>
        <v>0.68867924528301883</v>
      </c>
      <c r="C11" s="19" cm="1">
        <f t="array" ref="C11:C16">C3:C8/$D$3:$D$8</f>
        <v>0.31132075471698112</v>
      </c>
      <c r="D11" s="19" cm="1">
        <f t="array" ref="D11:D16">D3:D8/$D$3:$D$8</f>
        <v>1</v>
      </c>
    </row>
    <row r="12" spans="1:4" ht="15.75" x14ac:dyDescent="0.25">
      <c r="A12" s="8" t="s">
        <v>2</v>
      </c>
      <c r="B12" s="20">
        <v>0.72388955582232895</v>
      </c>
      <c r="C12" s="20">
        <v>0.27611044417767105</v>
      </c>
      <c r="D12" s="20">
        <v>1</v>
      </c>
    </row>
    <row r="13" spans="1:4" ht="15.75" x14ac:dyDescent="0.25">
      <c r="A13" s="8" t="s">
        <v>3</v>
      </c>
      <c r="B13" s="20">
        <v>0.70700636942675155</v>
      </c>
      <c r="C13" s="20">
        <v>0.2929936305732484</v>
      </c>
      <c r="D13" s="20">
        <v>1</v>
      </c>
    </row>
    <row r="14" spans="1:4" ht="15.75" x14ac:dyDescent="0.25">
      <c r="A14" s="8" t="s">
        <v>4</v>
      </c>
      <c r="B14" s="20">
        <v>0.72020725388601037</v>
      </c>
      <c r="C14" s="20">
        <v>0.27979274611398963</v>
      </c>
      <c r="D14" s="20">
        <v>1</v>
      </c>
    </row>
    <row r="15" spans="1:4" ht="16.5" thickBot="1" x14ac:dyDescent="0.3">
      <c r="A15" s="10" t="s">
        <v>5</v>
      </c>
      <c r="B15" s="21">
        <v>0.74988043998087039</v>
      </c>
      <c r="C15" s="21">
        <v>0.25011956001912961</v>
      </c>
      <c r="D15" s="21">
        <v>1</v>
      </c>
    </row>
    <row r="16" spans="1:4" ht="16.5" thickBot="1" x14ac:dyDescent="0.3">
      <c r="A16" s="12" t="s">
        <v>13</v>
      </c>
      <c r="B16" s="22">
        <v>0.73244465603427755</v>
      </c>
      <c r="C16" s="22">
        <v>0.26755534396572245</v>
      </c>
      <c r="D16" s="22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88D2D-160D-45C0-8FE2-EC1723F2AE44}">
  <dimension ref="A1:D13"/>
  <sheetViews>
    <sheetView showGridLines="0" workbookViewId="0">
      <selection activeCell="A3" sqref="A3"/>
    </sheetView>
  </sheetViews>
  <sheetFormatPr defaultRowHeight="15" x14ac:dyDescent="0.25"/>
  <cols>
    <col min="1" max="1" width="28.28515625" bestFit="1" customWidth="1"/>
    <col min="2" max="4" width="12.7109375" customWidth="1"/>
  </cols>
  <sheetData>
    <row r="1" spans="1:4" ht="18.75" x14ac:dyDescent="0.3">
      <c r="A1" s="33" t="s">
        <v>56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40</v>
      </c>
      <c r="B4" s="7">
        <v>1202</v>
      </c>
      <c r="C4" s="7">
        <v>453</v>
      </c>
      <c r="D4" s="7">
        <v>1655</v>
      </c>
    </row>
    <row r="5" spans="1:4" ht="15.75" x14ac:dyDescent="0.25">
      <c r="A5" s="8" t="s">
        <v>41</v>
      </c>
      <c r="B5" s="9">
        <v>1697</v>
      </c>
      <c r="C5" s="9">
        <v>615</v>
      </c>
      <c r="D5" s="9">
        <v>2312</v>
      </c>
    </row>
    <row r="6" spans="1:4" ht="16.5" thickBot="1" x14ac:dyDescent="0.3">
      <c r="A6" s="8" t="s">
        <v>42</v>
      </c>
      <c r="B6" s="9">
        <v>178</v>
      </c>
      <c r="C6" s="9">
        <v>56</v>
      </c>
      <c r="D6" s="9">
        <v>234</v>
      </c>
    </row>
    <row r="7" spans="1:4" ht="16.5" thickBot="1" x14ac:dyDescent="0.3">
      <c r="A7" s="12" t="s">
        <v>13</v>
      </c>
      <c r="B7" s="13">
        <v>3077</v>
      </c>
      <c r="C7" s="13">
        <v>1124</v>
      </c>
      <c r="D7" s="13">
        <v>4201</v>
      </c>
    </row>
    <row r="8" spans="1:4" ht="15.75" thickBot="1" x14ac:dyDescent="0.3"/>
    <row r="9" spans="1:4" ht="16.5" thickBot="1" x14ac:dyDescent="0.3">
      <c r="A9" s="4"/>
      <c r="B9" s="4" t="s">
        <v>14</v>
      </c>
      <c r="C9" s="4" t="s">
        <v>15</v>
      </c>
      <c r="D9" s="4" t="s">
        <v>13</v>
      </c>
    </row>
    <row r="10" spans="1:4" ht="15.75" x14ac:dyDescent="0.25">
      <c r="A10" s="5" t="s">
        <v>40</v>
      </c>
      <c r="B10" s="19" cm="1">
        <f t="array" ref="B10:B13">B4:B7/$D$4:$D$7</f>
        <v>0.72628398791540782</v>
      </c>
      <c r="C10" s="19" cm="1">
        <f t="array" ref="C10:C13">C4:C7/$D$4:$D$7</f>
        <v>0.27371601208459212</v>
      </c>
      <c r="D10" s="19" cm="1">
        <f t="array" ref="D10:D13">D4:D7/$D$4:$D$7</f>
        <v>1</v>
      </c>
    </row>
    <row r="11" spans="1:4" ht="15.75" x14ac:dyDescent="0.25">
      <c r="A11" s="8" t="s">
        <v>41</v>
      </c>
      <c r="B11" s="20">
        <v>0.73399653979238755</v>
      </c>
      <c r="C11" s="20">
        <v>0.26600346020761245</v>
      </c>
      <c r="D11" s="20">
        <v>1</v>
      </c>
    </row>
    <row r="12" spans="1:4" ht="16.5" thickBot="1" x14ac:dyDescent="0.3">
      <c r="A12" s="8" t="s">
        <v>42</v>
      </c>
      <c r="B12" s="20">
        <v>0.76068376068376065</v>
      </c>
      <c r="C12" s="20">
        <v>0.23931623931623933</v>
      </c>
      <c r="D12" s="20">
        <v>1</v>
      </c>
    </row>
    <row r="13" spans="1:4" ht="16.5" thickBot="1" x14ac:dyDescent="0.3">
      <c r="A13" s="12" t="s">
        <v>13</v>
      </c>
      <c r="B13" s="22">
        <v>0.73244465603427755</v>
      </c>
      <c r="C13" s="22">
        <v>0.26755534396572245</v>
      </c>
      <c r="D13" s="22"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0A984-C920-4D72-BA83-A52D68B7453E}">
  <dimension ref="A1:D37"/>
  <sheetViews>
    <sheetView showGridLines="0" workbookViewId="0">
      <selection activeCell="A3" sqref="A3"/>
    </sheetView>
  </sheetViews>
  <sheetFormatPr defaultRowHeight="15" x14ac:dyDescent="0.25"/>
  <cols>
    <col min="1" max="1" width="85.5703125" customWidth="1"/>
    <col min="2" max="4" width="12.7109375" customWidth="1"/>
  </cols>
  <sheetData>
    <row r="1" spans="1:4" ht="18.75" x14ac:dyDescent="0.3">
      <c r="A1" s="33" t="s">
        <v>57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43</v>
      </c>
      <c r="B4" s="7">
        <v>401</v>
      </c>
      <c r="C4" s="7">
        <v>175</v>
      </c>
      <c r="D4" s="7">
        <v>576</v>
      </c>
    </row>
    <row r="5" spans="1:4" ht="15.75" x14ac:dyDescent="0.25">
      <c r="A5" s="5" t="s">
        <v>44</v>
      </c>
      <c r="B5" s="7">
        <v>74</v>
      </c>
      <c r="C5" s="7">
        <v>41</v>
      </c>
      <c r="D5" s="7">
        <v>115</v>
      </c>
    </row>
    <row r="6" spans="1:4" ht="15.75" x14ac:dyDescent="0.25">
      <c r="A6" s="5" t="s">
        <v>45</v>
      </c>
      <c r="B6" s="7">
        <v>331</v>
      </c>
      <c r="C6" s="7">
        <v>94</v>
      </c>
      <c r="D6" s="7">
        <v>425</v>
      </c>
    </row>
    <row r="7" spans="1:4" ht="15.75" x14ac:dyDescent="0.25">
      <c r="A7" s="5" t="s">
        <v>46</v>
      </c>
      <c r="B7" s="7">
        <v>106</v>
      </c>
      <c r="C7" s="7">
        <v>38</v>
      </c>
      <c r="D7" s="7">
        <v>144</v>
      </c>
    </row>
    <row r="8" spans="1:4" ht="15.75" x14ac:dyDescent="0.25">
      <c r="A8" s="5" t="s">
        <v>47</v>
      </c>
      <c r="B8" s="7">
        <v>57</v>
      </c>
      <c r="C8" s="7">
        <v>25</v>
      </c>
      <c r="D8" s="7">
        <v>82</v>
      </c>
    </row>
    <row r="9" spans="1:4" ht="15.75" x14ac:dyDescent="0.25">
      <c r="A9" s="5" t="s">
        <v>48</v>
      </c>
      <c r="B9" s="7">
        <v>122</v>
      </c>
      <c r="C9" s="7">
        <v>56</v>
      </c>
      <c r="D9" s="7">
        <v>178</v>
      </c>
    </row>
    <row r="10" spans="1:4" ht="15.75" x14ac:dyDescent="0.25">
      <c r="A10" s="5" t="s">
        <v>49</v>
      </c>
      <c r="B10" s="7">
        <v>222</v>
      </c>
      <c r="C10" s="7">
        <v>91</v>
      </c>
      <c r="D10" s="7">
        <v>313</v>
      </c>
    </row>
    <row r="11" spans="1:4" ht="15.75" x14ac:dyDescent="0.25">
      <c r="A11" s="5" t="s">
        <v>50</v>
      </c>
      <c r="B11" s="7">
        <v>135</v>
      </c>
      <c r="C11" s="7">
        <v>63</v>
      </c>
      <c r="D11" s="7">
        <v>198</v>
      </c>
    </row>
    <row r="12" spans="1:4" ht="15.75" x14ac:dyDescent="0.25">
      <c r="A12" s="5" t="s">
        <v>83</v>
      </c>
      <c r="B12" s="7">
        <v>156</v>
      </c>
      <c r="C12" s="7">
        <v>88</v>
      </c>
      <c r="D12" s="7">
        <v>244</v>
      </c>
    </row>
    <row r="13" spans="1:4" ht="15.75" x14ac:dyDescent="0.25">
      <c r="A13" s="5" t="s">
        <v>51</v>
      </c>
      <c r="B13" s="7">
        <v>31</v>
      </c>
      <c r="C13" s="7">
        <v>20</v>
      </c>
      <c r="D13" s="7">
        <v>51</v>
      </c>
    </row>
    <row r="14" spans="1:4" ht="15.75" x14ac:dyDescent="0.25">
      <c r="A14" s="5" t="s">
        <v>52</v>
      </c>
      <c r="B14" s="7">
        <v>253</v>
      </c>
      <c r="C14" s="7">
        <v>41</v>
      </c>
      <c r="D14" s="7">
        <v>294</v>
      </c>
    </row>
    <row r="15" spans="1:4" ht="15.75" x14ac:dyDescent="0.25">
      <c r="A15" s="5" t="s">
        <v>53</v>
      </c>
      <c r="B15" s="7">
        <v>132</v>
      </c>
      <c r="C15" s="7">
        <v>87</v>
      </c>
      <c r="D15" s="7">
        <v>219</v>
      </c>
    </row>
    <row r="16" spans="1:4" ht="15.75" x14ac:dyDescent="0.25">
      <c r="A16" s="5" t="s">
        <v>85</v>
      </c>
      <c r="B16" s="7">
        <v>716</v>
      </c>
      <c r="C16" s="7">
        <v>238</v>
      </c>
      <c r="D16" s="7">
        <v>954</v>
      </c>
    </row>
    <row r="17" spans="1:4" ht="15.75" x14ac:dyDescent="0.25">
      <c r="A17" s="5" t="s">
        <v>54</v>
      </c>
      <c r="B17" s="7">
        <v>148</v>
      </c>
      <c r="C17" s="7">
        <v>54</v>
      </c>
      <c r="D17" s="7">
        <v>202</v>
      </c>
    </row>
    <row r="18" spans="1:4" ht="16.5" thickBot="1" x14ac:dyDescent="0.3">
      <c r="A18" s="5" t="s">
        <v>55</v>
      </c>
      <c r="B18" s="7">
        <v>29</v>
      </c>
      <c r="C18" s="7">
        <v>33</v>
      </c>
      <c r="D18" s="7">
        <v>62</v>
      </c>
    </row>
    <row r="19" spans="1:4" ht="16.5" thickBot="1" x14ac:dyDescent="0.3">
      <c r="A19" s="12" t="s">
        <v>13</v>
      </c>
      <c r="B19" s="13">
        <f t="shared" ref="B19" si="0">SUM(B4:B18)</f>
        <v>2913</v>
      </c>
      <c r="C19" s="13">
        <f t="shared" ref="C19" si="1">SUM(C4:C18)</f>
        <v>1144</v>
      </c>
      <c r="D19" s="13">
        <f t="shared" ref="D19" si="2">SUM(D4:D18)</f>
        <v>4057</v>
      </c>
    </row>
    <row r="20" spans="1:4" ht="15.75" thickBot="1" x14ac:dyDescent="0.3"/>
    <row r="21" spans="1:4" ht="16.5" thickBot="1" x14ac:dyDescent="0.3">
      <c r="A21" s="4"/>
      <c r="B21" s="4" t="s">
        <v>14</v>
      </c>
      <c r="C21" s="4" t="s">
        <v>15</v>
      </c>
      <c r="D21" s="4" t="s">
        <v>13</v>
      </c>
    </row>
    <row r="22" spans="1:4" ht="15.75" x14ac:dyDescent="0.25">
      <c r="A22" s="5" t="s">
        <v>43</v>
      </c>
      <c r="B22" s="19" cm="1">
        <f t="array" ref="B22:B37">B4:B19/$D$4:$D$19</f>
        <v>0.69618055555555558</v>
      </c>
      <c r="C22" s="19" cm="1">
        <f t="array" ref="C22:C37">C4:C19/$D$4:$D$19</f>
        <v>0.30381944444444442</v>
      </c>
      <c r="D22" s="19" cm="1">
        <f t="array" ref="D22:D37">D4:D19/$D$4:$D$19</f>
        <v>1</v>
      </c>
    </row>
    <row r="23" spans="1:4" ht="15.75" x14ac:dyDescent="0.25">
      <c r="A23" s="5" t="s">
        <v>44</v>
      </c>
      <c r="B23" s="19">
        <v>0.64347826086956517</v>
      </c>
      <c r="C23" s="19">
        <v>0.35652173913043478</v>
      </c>
      <c r="D23" s="19">
        <v>1</v>
      </c>
    </row>
    <row r="24" spans="1:4" ht="15.75" x14ac:dyDescent="0.25">
      <c r="A24" s="5" t="s">
        <v>45</v>
      </c>
      <c r="B24" s="19">
        <v>0.77882352941176469</v>
      </c>
      <c r="C24" s="19">
        <v>0.22117647058823531</v>
      </c>
      <c r="D24" s="19">
        <v>1</v>
      </c>
    </row>
    <row r="25" spans="1:4" ht="15.75" x14ac:dyDescent="0.25">
      <c r="A25" s="5" t="s">
        <v>46</v>
      </c>
      <c r="B25" s="19">
        <v>0.73611111111111116</v>
      </c>
      <c r="C25" s="19">
        <v>0.2638888888888889</v>
      </c>
      <c r="D25" s="19">
        <v>1</v>
      </c>
    </row>
    <row r="26" spans="1:4" ht="15.75" x14ac:dyDescent="0.25">
      <c r="A26" s="5" t="s">
        <v>47</v>
      </c>
      <c r="B26" s="19">
        <v>0.69512195121951215</v>
      </c>
      <c r="C26" s="19">
        <v>0.3048780487804878</v>
      </c>
      <c r="D26" s="19">
        <v>1</v>
      </c>
    </row>
    <row r="27" spans="1:4" ht="15.75" x14ac:dyDescent="0.25">
      <c r="A27" s="5" t="s">
        <v>48</v>
      </c>
      <c r="B27" s="19">
        <v>0.6853932584269663</v>
      </c>
      <c r="C27" s="19">
        <v>0.3146067415730337</v>
      </c>
      <c r="D27" s="19">
        <v>1</v>
      </c>
    </row>
    <row r="28" spans="1:4" ht="15.75" x14ac:dyDescent="0.25">
      <c r="A28" s="5" t="s">
        <v>49</v>
      </c>
      <c r="B28" s="19">
        <v>0.70926517571884984</v>
      </c>
      <c r="C28" s="19">
        <v>0.29073482428115016</v>
      </c>
      <c r="D28" s="19">
        <v>1</v>
      </c>
    </row>
    <row r="29" spans="1:4" ht="15.75" x14ac:dyDescent="0.25">
      <c r="A29" s="5" t="s">
        <v>50</v>
      </c>
      <c r="B29" s="19">
        <v>0.68181818181818177</v>
      </c>
      <c r="C29" s="19">
        <v>0.31818181818181818</v>
      </c>
      <c r="D29" s="19">
        <v>1</v>
      </c>
    </row>
    <row r="30" spans="1:4" ht="15.75" x14ac:dyDescent="0.25">
      <c r="A30" s="5" t="s">
        <v>83</v>
      </c>
      <c r="B30" s="19">
        <v>0.63934426229508201</v>
      </c>
      <c r="C30" s="19">
        <v>0.36065573770491804</v>
      </c>
      <c r="D30" s="19">
        <v>1</v>
      </c>
    </row>
    <row r="31" spans="1:4" ht="15.75" x14ac:dyDescent="0.25">
      <c r="A31" s="5" t="s">
        <v>51</v>
      </c>
      <c r="B31" s="19">
        <v>0.60784313725490191</v>
      </c>
      <c r="C31" s="19">
        <v>0.39215686274509803</v>
      </c>
      <c r="D31" s="19">
        <v>1</v>
      </c>
    </row>
    <row r="32" spans="1:4" ht="15.75" x14ac:dyDescent="0.25">
      <c r="A32" s="5" t="s">
        <v>52</v>
      </c>
      <c r="B32" s="19">
        <v>0.86054421768707479</v>
      </c>
      <c r="C32" s="19">
        <v>0.13945578231292516</v>
      </c>
      <c r="D32" s="19">
        <v>1</v>
      </c>
    </row>
    <row r="33" spans="1:4" ht="15.75" x14ac:dyDescent="0.25">
      <c r="A33" s="5" t="s">
        <v>53</v>
      </c>
      <c r="B33" s="19">
        <v>0.60273972602739723</v>
      </c>
      <c r="C33" s="19">
        <v>0.39726027397260272</v>
      </c>
      <c r="D33" s="19">
        <v>1</v>
      </c>
    </row>
    <row r="34" spans="1:4" ht="15.75" x14ac:dyDescent="0.25">
      <c r="A34" s="5" t="s">
        <v>85</v>
      </c>
      <c r="B34" s="19">
        <v>0.75052410901467503</v>
      </c>
      <c r="C34" s="19">
        <v>0.24947589098532494</v>
      </c>
      <c r="D34" s="19">
        <v>1</v>
      </c>
    </row>
    <row r="35" spans="1:4" ht="15.75" x14ac:dyDescent="0.25">
      <c r="A35" s="5" t="s">
        <v>54</v>
      </c>
      <c r="B35" s="19">
        <v>0.73267326732673266</v>
      </c>
      <c r="C35" s="19">
        <v>0.26732673267326734</v>
      </c>
      <c r="D35" s="19">
        <v>1</v>
      </c>
    </row>
    <row r="36" spans="1:4" ht="16.5" thickBot="1" x14ac:dyDescent="0.3">
      <c r="A36" s="5" t="s">
        <v>55</v>
      </c>
      <c r="B36" s="19">
        <v>0.46774193548387094</v>
      </c>
      <c r="C36" s="19">
        <v>0.532258064516129</v>
      </c>
      <c r="D36" s="19">
        <v>1</v>
      </c>
    </row>
    <row r="37" spans="1:4" ht="16.5" thickBot="1" x14ac:dyDescent="0.3">
      <c r="A37" s="12" t="s">
        <v>13</v>
      </c>
      <c r="B37" s="22">
        <v>0.71801824007887605</v>
      </c>
      <c r="C37" s="22">
        <v>0.28198175992112401</v>
      </c>
      <c r="D37" s="22">
        <v>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25B10-BD2D-42CA-98E6-7239007B3D56}">
  <dimension ref="A1:D13"/>
  <sheetViews>
    <sheetView showGridLines="0" workbookViewId="0">
      <selection activeCell="A3" sqref="A3"/>
    </sheetView>
  </sheetViews>
  <sheetFormatPr defaultRowHeight="15" x14ac:dyDescent="0.25"/>
  <cols>
    <col min="1" max="1" width="26.140625" customWidth="1"/>
    <col min="2" max="4" width="12.7109375" customWidth="1"/>
  </cols>
  <sheetData>
    <row r="1" spans="1:4" ht="18.75" x14ac:dyDescent="0.3">
      <c r="A1" s="33" t="s">
        <v>61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58</v>
      </c>
      <c r="B4" s="7">
        <v>850</v>
      </c>
      <c r="C4" s="7">
        <v>327</v>
      </c>
      <c r="D4" s="7">
        <v>1177</v>
      </c>
    </row>
    <row r="5" spans="1:4" ht="15.75" x14ac:dyDescent="0.25">
      <c r="A5" s="5" t="s">
        <v>59</v>
      </c>
      <c r="B5" s="7">
        <v>198</v>
      </c>
      <c r="C5" s="7">
        <v>80</v>
      </c>
      <c r="D5" s="7">
        <v>278</v>
      </c>
    </row>
    <row r="6" spans="1:4" ht="16.5" thickBot="1" x14ac:dyDescent="0.3">
      <c r="A6" s="5" t="s">
        <v>60</v>
      </c>
      <c r="B6" s="7">
        <v>1144</v>
      </c>
      <c r="C6" s="7">
        <v>380</v>
      </c>
      <c r="D6" s="7">
        <v>1524</v>
      </c>
    </row>
    <row r="7" spans="1:4" ht="16.5" thickBot="1" x14ac:dyDescent="0.3">
      <c r="A7" s="12" t="s">
        <v>13</v>
      </c>
      <c r="B7" s="13">
        <f t="shared" ref="B7:D7" si="0">SUM(B4:B6)</f>
        <v>2192</v>
      </c>
      <c r="C7" s="13">
        <f t="shared" si="0"/>
        <v>787</v>
      </c>
      <c r="D7" s="13">
        <f t="shared" si="0"/>
        <v>2979</v>
      </c>
    </row>
    <row r="8" spans="1:4" ht="15.75" thickBot="1" x14ac:dyDescent="0.3"/>
    <row r="9" spans="1:4" ht="16.5" thickBot="1" x14ac:dyDescent="0.3">
      <c r="A9" s="4"/>
      <c r="B9" s="4" t="s">
        <v>14</v>
      </c>
      <c r="C9" s="4" t="s">
        <v>15</v>
      </c>
      <c r="D9" s="4" t="s">
        <v>13</v>
      </c>
    </row>
    <row r="10" spans="1:4" ht="15.75" x14ac:dyDescent="0.25">
      <c r="A10" s="5" t="s">
        <v>58</v>
      </c>
      <c r="B10" s="19" cm="1">
        <f t="array" ref="B10:B13">B4:B7/$D$4:$D$7</f>
        <v>0.72217502124044175</v>
      </c>
      <c r="C10" s="19" cm="1">
        <f t="array" ref="C10:C13">C4:C7/$D$4:$D$7</f>
        <v>0.27782497875955819</v>
      </c>
      <c r="D10" s="19" cm="1">
        <f t="array" ref="D10:D13">D4:D7/$D$4:$D$7</f>
        <v>1</v>
      </c>
    </row>
    <row r="11" spans="1:4" ht="15.75" x14ac:dyDescent="0.25">
      <c r="A11" s="5" t="s">
        <v>59</v>
      </c>
      <c r="B11" s="19">
        <v>0.71223021582733814</v>
      </c>
      <c r="C11" s="19">
        <v>0.28776978417266186</v>
      </c>
      <c r="D11" s="19">
        <v>1</v>
      </c>
    </row>
    <row r="12" spans="1:4" ht="16.5" thickBot="1" x14ac:dyDescent="0.3">
      <c r="A12" s="5" t="s">
        <v>60</v>
      </c>
      <c r="B12" s="19">
        <v>0.75065616797900259</v>
      </c>
      <c r="C12" s="19">
        <v>0.24934383202099739</v>
      </c>
      <c r="D12" s="19">
        <v>1</v>
      </c>
    </row>
    <row r="13" spans="1:4" ht="16.5" thickBot="1" x14ac:dyDescent="0.3">
      <c r="A13" s="12" t="s">
        <v>13</v>
      </c>
      <c r="B13" s="22">
        <v>0.73581738838536426</v>
      </c>
      <c r="C13" s="22">
        <v>0.2641826116146358</v>
      </c>
      <c r="D13" s="22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7BFED-06BC-4AE5-B720-A735A6E171D1}">
  <dimension ref="A1:D17"/>
  <sheetViews>
    <sheetView showGridLines="0" workbookViewId="0">
      <selection activeCell="A3" sqref="A3"/>
    </sheetView>
  </sheetViews>
  <sheetFormatPr defaultRowHeight="15" x14ac:dyDescent="0.25"/>
  <cols>
    <col min="1" max="1" width="89.85546875" customWidth="1"/>
    <col min="2" max="4" width="12.7109375" customWidth="1"/>
  </cols>
  <sheetData>
    <row r="1" spans="1:4" ht="18.75" x14ac:dyDescent="0.3">
      <c r="A1" s="33" t="s">
        <v>62</v>
      </c>
    </row>
    <row r="2" spans="1:4" ht="15.75" thickBot="1" x14ac:dyDescent="0.3"/>
    <row r="3" spans="1:4" ht="16.5" thickBot="1" x14ac:dyDescent="0.3">
      <c r="A3" s="4"/>
      <c r="B3" s="4" t="s">
        <v>14</v>
      </c>
      <c r="C3" s="4" t="s">
        <v>15</v>
      </c>
      <c r="D3" s="4" t="s">
        <v>13</v>
      </c>
    </row>
    <row r="4" spans="1:4" ht="15.75" x14ac:dyDescent="0.25">
      <c r="A4" s="5" t="s">
        <v>63</v>
      </c>
      <c r="B4" s="7">
        <v>230</v>
      </c>
      <c r="C4" s="7">
        <v>90</v>
      </c>
      <c r="D4" s="7">
        <v>320</v>
      </c>
    </row>
    <row r="5" spans="1:4" ht="15.75" x14ac:dyDescent="0.25">
      <c r="A5" s="5" t="s">
        <v>64</v>
      </c>
      <c r="B5" s="7">
        <v>1387</v>
      </c>
      <c r="C5" s="7">
        <v>497</v>
      </c>
      <c r="D5" s="7">
        <v>1884</v>
      </c>
    </row>
    <row r="6" spans="1:4" ht="15.75" x14ac:dyDescent="0.25">
      <c r="A6" s="5" t="s">
        <v>65</v>
      </c>
      <c r="B6" s="7">
        <v>170</v>
      </c>
      <c r="C6" s="7">
        <v>89</v>
      </c>
      <c r="D6" s="7">
        <v>259</v>
      </c>
    </row>
    <row r="7" spans="1:4" ht="15.75" x14ac:dyDescent="0.25">
      <c r="A7" s="5" t="s">
        <v>66</v>
      </c>
      <c r="B7" s="7">
        <v>677</v>
      </c>
      <c r="C7" s="7">
        <v>220</v>
      </c>
      <c r="D7" s="7">
        <v>897</v>
      </c>
    </row>
    <row r="8" spans="1:4" ht="16.5" thickBot="1" x14ac:dyDescent="0.3">
      <c r="A8" s="5" t="s">
        <v>67</v>
      </c>
      <c r="B8" s="7">
        <v>276</v>
      </c>
      <c r="C8" s="7">
        <v>111</v>
      </c>
      <c r="D8" s="7">
        <v>387</v>
      </c>
    </row>
    <row r="9" spans="1:4" ht="16.5" thickBot="1" x14ac:dyDescent="0.3">
      <c r="A9" s="12" t="s">
        <v>13</v>
      </c>
      <c r="B9" s="13">
        <f t="shared" ref="B9:D9" si="0">SUM(B4:B8)</f>
        <v>2740</v>
      </c>
      <c r="C9" s="13">
        <f t="shared" si="0"/>
        <v>1007</v>
      </c>
      <c r="D9" s="13">
        <f t="shared" si="0"/>
        <v>3747</v>
      </c>
    </row>
    <row r="10" spans="1:4" ht="15.75" thickBot="1" x14ac:dyDescent="0.3"/>
    <row r="11" spans="1:4" ht="16.5" thickBot="1" x14ac:dyDescent="0.3">
      <c r="A11" s="4"/>
      <c r="B11" s="4" t="s">
        <v>14</v>
      </c>
      <c r="C11" s="4" t="s">
        <v>15</v>
      </c>
      <c r="D11" s="4" t="s">
        <v>13</v>
      </c>
    </row>
    <row r="12" spans="1:4" ht="15.75" x14ac:dyDescent="0.25">
      <c r="A12" s="5" t="s">
        <v>63</v>
      </c>
      <c r="B12" s="19" cm="1">
        <f t="array" ref="B12:B17">B4:B9/$D$4:$D$9</f>
        <v>0.71875</v>
      </c>
      <c r="C12" s="19" cm="1">
        <f t="array" ref="C12:C17">C4:C9/$D$4:$D$9</f>
        <v>0.28125</v>
      </c>
      <c r="D12" s="19" cm="1">
        <f t="array" ref="D12:D17">D4:D9/$D$4:$D$9</f>
        <v>1</v>
      </c>
    </row>
    <row r="13" spans="1:4" ht="15.75" x14ac:dyDescent="0.25">
      <c r="A13" s="5" t="s">
        <v>64</v>
      </c>
      <c r="B13" s="19">
        <v>0.7361995753715499</v>
      </c>
      <c r="C13" s="19">
        <v>0.2638004246284501</v>
      </c>
      <c r="D13" s="19">
        <v>1</v>
      </c>
    </row>
    <row r="14" spans="1:4" ht="15.75" x14ac:dyDescent="0.25">
      <c r="A14" s="5" t="s">
        <v>65</v>
      </c>
      <c r="B14" s="19">
        <v>0.65637065637065639</v>
      </c>
      <c r="C14" s="19">
        <v>0.34362934362934361</v>
      </c>
      <c r="D14" s="19">
        <v>1</v>
      </c>
    </row>
    <row r="15" spans="1:4" ht="15.75" x14ac:dyDescent="0.25">
      <c r="A15" s="5" t="s">
        <v>66</v>
      </c>
      <c r="B15" s="19">
        <v>0.7547380156075808</v>
      </c>
      <c r="C15" s="19">
        <v>0.24526198439241917</v>
      </c>
      <c r="D15" s="19">
        <v>1</v>
      </c>
    </row>
    <row r="16" spans="1:4" ht="16.5" thickBot="1" x14ac:dyDescent="0.3">
      <c r="A16" s="5" t="s">
        <v>67</v>
      </c>
      <c r="B16" s="19">
        <v>0.71317829457364346</v>
      </c>
      <c r="C16" s="19">
        <v>0.2868217054263566</v>
      </c>
      <c r="D16" s="19">
        <v>1</v>
      </c>
    </row>
    <row r="17" spans="1:4" ht="16.5" thickBot="1" x14ac:dyDescent="0.3">
      <c r="A17" s="12" t="s">
        <v>13</v>
      </c>
      <c r="B17" s="22">
        <v>0.73125166800106756</v>
      </c>
      <c r="C17" s="22">
        <v>0.2687483319989325</v>
      </c>
      <c r="D17" s="2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17</vt:i4>
      </vt:variant>
    </vt:vector>
  </HeadingPairs>
  <TitlesOfParts>
    <vt:vector size="17" baseType="lpstr">
      <vt:lpstr>Vârstă-Vechime</vt:lpstr>
      <vt:lpstr>Instituții-Gen</vt:lpstr>
      <vt:lpstr>Vârstă-Gen</vt:lpstr>
      <vt:lpstr>Funcții-Gen</vt:lpstr>
      <vt:lpstr>Vechime-Gen</vt:lpstr>
      <vt:lpstr>Programe 2024-Gen</vt:lpstr>
      <vt:lpstr>Tematici 2024-Gen</vt:lpstr>
      <vt:lpstr>Finanțare-Gen</vt:lpstr>
      <vt:lpstr>Motive-Gen</vt:lpstr>
      <vt:lpstr>Măsură-Gen</vt:lpstr>
      <vt:lpstr>Plan formare-Gen</vt:lpstr>
      <vt:lpstr>Consultare-Gen</vt:lpstr>
      <vt:lpstr>Alegere program-Gen</vt:lpstr>
      <vt:lpstr>Mod organizare-Gen</vt:lpstr>
      <vt:lpstr>Durată-Gen</vt:lpstr>
      <vt:lpstr>Tematici 2025-Gen</vt:lpstr>
      <vt:lpstr>Buget-Gen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Florin Prichici</dc:creator>
  <cp:lastModifiedBy>Florin Prichici</cp:lastModifiedBy>
  <dcterms:created xsi:type="dcterms:W3CDTF">2025-03-12T07:39:10Z</dcterms:created>
  <dcterms:modified xsi:type="dcterms:W3CDTF">2025-03-12T09:09:18Z</dcterms:modified>
</cp:coreProperties>
</file>