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na.maier\Desktop\2022\buget 2022 pt sedinta\"/>
    </mc:Choice>
  </mc:AlternateContent>
  <xr:revisionPtr revIDLastSave="0" documentId="13_ncr:1_{1FA4469C-DF49-4068-8DA5-3920D4C096B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9" l="1"/>
  <c r="E25" i="9"/>
  <c r="E90" i="9"/>
  <c r="B104" i="9"/>
  <c r="B102" i="9"/>
  <c r="B103" i="9" s="1"/>
  <c r="E24" i="9" l="1"/>
  <c r="E88" i="9" l="1"/>
  <c r="E83" i="9"/>
  <c r="E54" i="9" l="1"/>
  <c r="E33" i="9"/>
  <c r="E16" i="9"/>
  <c r="B13" i="9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E23" i="9"/>
  <c r="E63" i="9"/>
  <c r="E65" i="9"/>
  <c r="E67" i="9"/>
  <c r="E69" i="9"/>
  <c r="E71" i="9"/>
  <c r="E46" i="9"/>
  <c r="E44" i="9"/>
  <c r="E42" i="9"/>
  <c r="E40" i="9"/>
  <c r="E31" i="9"/>
  <c r="E20" i="9" l="1"/>
  <c r="B24" i="9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E26" i="9" l="1"/>
  <c r="E79" i="9"/>
  <c r="E78" i="9" s="1"/>
  <c r="E105" i="9" l="1"/>
  <c r="E91" i="9" l="1"/>
  <c r="E86" i="9"/>
  <c r="E73" i="9"/>
  <c r="E62" i="9" s="1"/>
  <c r="E38" i="9"/>
  <c r="E37" i="9" s="1"/>
  <c r="E28" i="9"/>
  <c r="E27" i="9" s="1"/>
  <c r="E35" i="9" l="1"/>
  <c r="E30" i="9" l="1"/>
  <c r="E22" i="9" s="1"/>
  <c r="B39" i="9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l="1"/>
  <c r="B51" i="9" s="1"/>
  <c r="B52" i="9" s="1"/>
  <c r="B53" i="9" s="1"/>
  <c r="B54" i="9" s="1"/>
  <c r="B55" i="9" s="1"/>
  <c r="B56" i="9" s="1"/>
  <c r="B57" i="9" l="1"/>
  <c r="B58" i="9" s="1"/>
  <c r="B59" i="9" s="1"/>
  <c r="B60" i="9" s="1"/>
  <c r="B61" i="9" s="1"/>
  <c r="B62" i="9" s="1"/>
  <c r="B63" i="9" s="1"/>
  <c r="B64" i="9" s="1"/>
  <c r="B65" i="9" s="1"/>
  <c r="B66" i="9" s="1"/>
  <c r="B67" i="9" l="1"/>
  <c r="B68" i="9" s="1"/>
  <c r="B69" i="9" s="1"/>
  <c r="B70" i="9" s="1"/>
  <c r="B71" i="9" s="1"/>
  <c r="B72" i="9" s="1"/>
  <c r="B73" i="9" l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6" i="9" s="1"/>
  <c r="B87" i="9" s="1"/>
  <c r="B88" i="9" s="1"/>
  <c r="B89" i="9" s="1"/>
  <c r="B90" i="9" s="1"/>
  <c r="B91" i="9" s="1"/>
  <c r="B92" i="9" s="1"/>
  <c r="B93" i="9" l="1"/>
  <c r="B94" i="9" l="1"/>
  <c r="B95" i="9" s="1"/>
  <c r="B96" i="9" s="1"/>
  <c r="B97" i="9" s="1"/>
  <c r="B98" i="9" s="1"/>
  <c r="B99" i="9" s="1"/>
  <c r="B100" i="9" s="1"/>
  <c r="B101" i="9" s="1"/>
  <c r="B105" i="9" l="1"/>
  <c r="B106" i="9" s="1"/>
</calcChain>
</file>

<file path=xl/sharedStrings.xml><?xml version="1.0" encoding="utf-8"?>
<sst xmlns="http://schemas.openxmlformats.org/spreadsheetml/2006/main" count="203" uniqueCount="137">
  <si>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</si>
  <si>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</si>
  <si>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</si>
  <si>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</si>
  <si>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</si>
  <si>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</si>
  <si>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</si>
  <si>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</si>
  <si>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</si>
  <si>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</si>
  <si>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</si>
  <si>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</si>
  <si>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</si>
  <si>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</si>
  <si>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</si>
  <si>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</si>
  <si>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</si>
  <si>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</si>
  <si>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</si>
  <si>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</si>
  <si>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</si>
  <si>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</si>
  <si>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</si>
  <si>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</si>
  <si>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</si>
  <si>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</si>
  <si>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</si>
  <si>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</si>
  <si>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</si>
  <si>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</si>
  <si>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</si>
  <si>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</si>
  <si>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</si>
  <si>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</si>
  <si>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</si>
  <si>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</si>
  <si>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</si>
  <si>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</si>
  <si>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</si>
  <si>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</si>
  <si>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</si>
  <si>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</si>
  <si>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</si>
  <si>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</si>
  <si>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</si>
  <si>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</si>
  <si>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</si>
  <si>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</si>
  <si>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</si>
  <si>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</si>
  <si>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</si>
  <si>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</si>
  <si>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</si>
  <si>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 xml:space="preserve">ROMÂNIA                                                                                    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</si>
  <si>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</si>
  <si>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</si>
  <si>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</si>
  <si>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</si>
  <si>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</si>
  <si>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</si>
  <si>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</si>
  <si>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</si>
  <si>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</si>
  <si>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</si>
  <si>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</si>
  <si>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</si>
  <si>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</si>
  <si>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</si>
  <si>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</si>
  <si>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</si>
  <si>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</si>
  <si>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</si>
  <si>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</si>
  <si>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</si>
  <si>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</si>
  <si>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</si>
  <si>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</si>
  <si>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</si>
  <si>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</si>
  <si>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</si>
  <si>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</si>
  <si>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ATOP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</si>
  <si>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</si>
  <si>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</si>
  <si>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</si>
  <si>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</si>
  <si>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</si>
  <si>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</si>
  <si>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</si>
  <si>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</si>
  <si>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</si>
  <si>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</si>
  <si>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</si>
  <si>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</si>
  <si>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</si>
  <si>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</si>
  <si>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</si>
  <si>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</si>
  <si>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Serviciul Public Salvamont</t>
  </si>
  <si>
    <t>54.02</t>
  </si>
  <si>
    <t>Școala Profesională SpecialĂ  SAMUS</t>
  </si>
  <si>
    <t>Gradiniţa Specială Cluj-Napoca</t>
  </si>
  <si>
    <t>Filarmonica de Stat Transilvania</t>
  </si>
  <si>
    <t>Biblioteca Judeţeană "O.Goga"</t>
  </si>
  <si>
    <t>Centrul pt. Conservarea şi Promov.Tradiţiei Populare</t>
  </si>
  <si>
    <t>Şcoala de Artă "Tudor Jarda"</t>
  </si>
  <si>
    <t xml:space="preserve">CJC-Proiect Restaurarea anvelopei Palatului Reduta, Muzeul Etnografic al Transilvaniei, CJC partener </t>
  </si>
  <si>
    <t>36 02 47</t>
  </si>
  <si>
    <t>Excedent 31.12.2021</t>
  </si>
  <si>
    <t>Direcția Județeană de Evidența Persoanelor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</si>
  <si>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</si>
  <si>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</si>
  <si>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</si>
  <si>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PREȘEDINTE</t>
  </si>
  <si>
    <t>ALIN TIȘE</t>
  </si>
  <si>
    <t>Centru Şcolar pentru Educaţie Incluzivă</t>
  </si>
  <si>
    <t xml:space="preserve">    BUGETUL LOCAL  AL JUDEŢULUI CLUJ PE ANUL 2022, PE CAPITOLE, SUBCAPITOLE ȘI TITLURI</t>
  </si>
  <si>
    <t>Şcoala GimnazialăSpecială  Transilvania-Baciu</t>
  </si>
  <si>
    <t>Creşterea siguranţei pacienţilor spitalului clinic de pneumoftiziologie Leon Daniello din Cluj-Napoca</t>
  </si>
  <si>
    <t>Creşterea siguranţei pacienţilor spitalelor din municipiul Cluj-Napoca, care utilizează fluide medicale</t>
  </si>
  <si>
    <t>Dotare UPU Spitalul Clinic de Urgență pentru Copii  Cluj</t>
  </si>
  <si>
    <t>Muzeul Memorial "Octavian Goga" Ciucea</t>
  </si>
  <si>
    <t>C.J.C. -cheltuieli de capital-Revitaliyarea zonei Parcului  Etnografic Național Romulus Vuia</t>
  </si>
  <si>
    <t>CJC - Cofinanţare proiect FEN Compania de apă</t>
  </si>
  <si>
    <t xml:space="preserve"> </t>
  </si>
  <si>
    <t>70 02 58</t>
  </si>
  <si>
    <t>Sprijin la nivelul infrastructurii de dezvoltare Nord-Vest pentru pregătirea de proiecte finanţate din perioada de programare 2021-2027</t>
  </si>
  <si>
    <t xml:space="preserve"> BUGET 2022</t>
  </si>
  <si>
    <t>Alte venituri pt finanțarea secțiunii de dezvoltare(trageri din credit aprobate MFP pt  2022)</t>
  </si>
  <si>
    <t>Anexa nr. 4</t>
  </si>
  <si>
    <t>La Hotărârea nr.    /2022</t>
  </si>
  <si>
    <t>Contrasemnează:</t>
  </si>
  <si>
    <t>SECRETAR GENERAL AL JUDEȚULUI</t>
  </si>
  <si>
    <t>SIMONA GACI</t>
  </si>
  <si>
    <t>Liceul Tehnologic Special Dej</t>
  </si>
  <si>
    <t>Proiect FEN</t>
  </si>
  <si>
    <t xml:space="preserve"> Modernizarea și reabilitarea Traseului Județean 9 format din sectoare de drum ale DJ 103N și DJ 103J,  parte a Traseului Regional Transilvania de Nord (POR 2014-2020)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</si>
</sst>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color indexed="8"/>
      <name val="Montserrat Light"/>
    </font>
    <font>
      <b/>
      <sz val="11"/>
      <color theme="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3" fillId="0" borderId="0" xfId="1" applyFont="1"/>
    <xf numFmtId="0" fontId="4" fillId="0" borderId="0" xfId="1" applyFont="1" applyBorder="1"/>
    <xf numFmtId="0" fontId="3" fillId="0" borderId="0" xfId="1" applyFont="1" applyAlignment="1">
      <alignment horizontal="left"/>
    </xf>
    <xf numFmtId="0" fontId="4" fillId="0" borderId="0" xfId="1" applyFont="1" applyAlignment="1"/>
    <xf numFmtId="0" fontId="3" fillId="0" borderId="0" xfId="0" applyFont="1" applyAlignme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" fontId="4" fillId="0" borderId="1" xfId="0" applyNumberFormat="1" applyFont="1" applyBorder="1"/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4" fontId="4" fillId="0" borderId="0" xfId="0" applyNumberFormat="1" applyFont="1"/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5" fillId="0" borderId="1" xfId="1" applyFont="1" applyBorder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wrapText="1"/>
    </xf>
    <xf numFmtId="0" fontId="3" fillId="0" borderId="0" xfId="1" applyFont="1" applyBorder="1"/>
    <xf numFmtId="4" fontId="3" fillId="0" borderId="0" xfId="0" applyNumberFormat="1" applyFont="1" applyBorder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0" applyFont="1"/>
    <xf numFmtId="0" fontId="4" fillId="0" borderId="0" xfId="1" applyFont="1"/>
    <xf numFmtId="0" fontId="4" fillId="0" borderId="0" xfId="0" applyFont="1" applyBorder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wrapText="1"/>
    </xf>
    <xf numFmtId="4" fontId="4" fillId="3" borderId="1" xfId="0" applyNumberFormat="1" applyFont="1" applyFill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topLeftCell="A71" workbookViewId="0">
      <selection activeCell="E84" sqref="E84"/>
    </sheetView>
  </sheetViews>
  <sheetFormatPr defaultColWidth="9.109375" defaultRowHeight="16.8" x14ac:dyDescent="0.4"/>
  <cols>
    <col min="1" max="1" width="3" style="1" customWidth="1"/>
    <col min="2" max="2" width="5.33203125" style="1" customWidth="1"/>
    <col min="3" max="3" width="66.88671875" style="1" customWidth="1"/>
    <col min="4" max="4" width="12.6640625" style="1" customWidth="1"/>
    <col min="5" max="5" width="27.33203125" style="36" customWidth="1"/>
    <col min="6" max="6" width="12.6640625" style="1" customWidth="1"/>
    <col min="7" max="7" width="16.109375" style="1" customWidth="1"/>
    <col min="8" max="8" width="11" style="1" bestFit="1" customWidth="1"/>
    <col min="9" max="16384" width="9.109375" style="1"/>
  </cols>
  <sheetData>
    <row r="1" spans="2:9" x14ac:dyDescent="0.4">
      <c r="B1" s="48" t="s">
        <v>53</v>
      </c>
      <c r="C1" s="48"/>
      <c r="D1" s="49" t="s">
        <v>129</v>
      </c>
      <c r="E1" s="49"/>
    </row>
    <row r="2" spans="2:9" x14ac:dyDescent="0.4">
      <c r="B2" s="48" t="s">
        <v>0</v>
      </c>
      <c r="C2" s="48"/>
      <c r="D2" s="49" t="s">
        <v>130</v>
      </c>
      <c r="E2" s="49"/>
    </row>
    <row r="3" spans="2:9" x14ac:dyDescent="0.4">
      <c r="B3" s="48" t="s">
        <v>1</v>
      </c>
      <c r="C3" s="48"/>
      <c r="D3" s="2"/>
      <c r="E3" s="3"/>
    </row>
    <row r="4" spans="2:9" ht="39.75" customHeight="1" x14ac:dyDescent="0.4">
      <c r="B4" s="4"/>
      <c r="C4" s="50" t="s">
        <v>116</v>
      </c>
      <c r="D4" s="50"/>
      <c r="E4" s="50"/>
    </row>
    <row r="5" spans="2:9" ht="19.8" customHeight="1" x14ac:dyDescent="0.4">
      <c r="B5" s="5"/>
      <c r="C5" s="49" t="s">
        <v>56</v>
      </c>
      <c r="D5" s="49"/>
      <c r="E5" s="6"/>
    </row>
    <row r="6" spans="2:9" ht="13.5" customHeight="1" x14ac:dyDescent="0.4">
      <c r="B6" s="7"/>
      <c r="C6" s="8"/>
      <c r="D6" s="8"/>
      <c r="E6" s="8"/>
    </row>
    <row r="7" spans="2:9" x14ac:dyDescent="0.4">
      <c r="B7" s="9"/>
      <c r="C7" s="10"/>
      <c r="D7" s="9"/>
      <c r="E7" s="11" t="s">
        <v>38</v>
      </c>
    </row>
    <row r="8" spans="2:9" ht="14.25" customHeight="1" x14ac:dyDescent="0.4">
      <c r="B8" s="39" t="s">
        <v>2</v>
      </c>
      <c r="C8" s="42" t="s">
        <v>3</v>
      </c>
      <c r="D8" s="42" t="s">
        <v>4</v>
      </c>
      <c r="E8" s="45" t="s">
        <v>127</v>
      </c>
    </row>
    <row r="9" spans="2:9" x14ac:dyDescent="0.4">
      <c r="B9" s="40"/>
      <c r="C9" s="43"/>
      <c r="D9" s="43"/>
      <c r="E9" s="46"/>
    </row>
    <row r="10" spans="2:9" x14ac:dyDescent="0.4">
      <c r="B10" s="40"/>
      <c r="C10" s="43"/>
      <c r="D10" s="43"/>
      <c r="E10" s="46"/>
      <c r="F10" s="49"/>
      <c r="G10" s="49"/>
      <c r="H10" s="49"/>
      <c r="I10" s="49"/>
    </row>
    <row r="11" spans="2:9" ht="23.25" customHeight="1" x14ac:dyDescent="0.4">
      <c r="B11" s="41"/>
      <c r="C11" s="44"/>
      <c r="D11" s="44"/>
      <c r="E11" s="47"/>
    </row>
    <row r="12" spans="2:9" ht="23.25" customHeight="1" x14ac:dyDescent="0.4">
      <c r="B12" s="12">
        <v>1</v>
      </c>
      <c r="C12" s="13" t="s">
        <v>79</v>
      </c>
      <c r="D12" s="13" t="s">
        <v>80</v>
      </c>
      <c r="E12" s="51">
        <v>27229.17</v>
      </c>
    </row>
    <row r="13" spans="2:9" ht="38.4" customHeight="1" x14ac:dyDescent="0.4">
      <c r="B13" s="12">
        <f>B12+1</f>
        <v>2</v>
      </c>
      <c r="C13" s="14" t="s">
        <v>128</v>
      </c>
      <c r="D13" s="13" t="s">
        <v>107</v>
      </c>
      <c r="E13" s="15">
        <v>73937.320000000007</v>
      </c>
    </row>
    <row r="14" spans="2:9" ht="52.2" customHeight="1" x14ac:dyDescent="0.4">
      <c r="B14" s="12">
        <f t="shared" ref="B14:B23" si="0">B13+1</f>
        <v>3</v>
      </c>
      <c r="C14" s="16" t="s">
        <v>110</v>
      </c>
      <c r="D14" s="17" t="s">
        <v>111</v>
      </c>
      <c r="E14" s="15">
        <v>0</v>
      </c>
    </row>
    <row r="15" spans="2:9" ht="35.4" customHeight="1" x14ac:dyDescent="0.4">
      <c r="B15" s="12">
        <f t="shared" si="0"/>
        <v>4</v>
      </c>
      <c r="C15" s="18" t="s">
        <v>89</v>
      </c>
      <c r="D15" s="17" t="s">
        <v>90</v>
      </c>
      <c r="E15" s="15">
        <v>50838.75</v>
      </c>
    </row>
    <row r="16" spans="2:9" ht="25.2" customHeight="1" x14ac:dyDescent="0.4">
      <c r="B16" s="12">
        <f t="shared" si="0"/>
        <v>5</v>
      </c>
      <c r="C16" s="18" t="s">
        <v>91</v>
      </c>
      <c r="D16" s="18" t="s">
        <v>88</v>
      </c>
      <c r="E16" s="15">
        <f>E17+E18+E19</f>
        <v>362339.55999999994</v>
      </c>
    </row>
    <row r="17" spans="2:8" ht="22.2" customHeight="1" x14ac:dyDescent="0.4">
      <c r="B17" s="12">
        <f t="shared" si="0"/>
        <v>6</v>
      </c>
      <c r="C17" s="18" t="s">
        <v>92</v>
      </c>
      <c r="D17" s="17" t="s">
        <v>93</v>
      </c>
      <c r="E17" s="15">
        <v>323978.15999999997</v>
      </c>
    </row>
    <row r="18" spans="2:8" ht="19.8" customHeight="1" x14ac:dyDescent="0.4">
      <c r="B18" s="12">
        <f t="shared" si="0"/>
        <v>7</v>
      </c>
      <c r="C18" s="17" t="s">
        <v>94</v>
      </c>
      <c r="D18" s="17" t="s">
        <v>95</v>
      </c>
      <c r="E18" s="15">
        <v>2856.93</v>
      </c>
      <c r="F18" s="1">
        <v>316</v>
      </c>
    </row>
    <row r="19" spans="2:8" ht="19.8" customHeight="1" x14ac:dyDescent="0.4">
      <c r="B19" s="12">
        <f t="shared" si="0"/>
        <v>8</v>
      </c>
      <c r="C19" s="17" t="s">
        <v>96</v>
      </c>
      <c r="D19" s="17" t="s">
        <v>97</v>
      </c>
      <c r="E19" s="15">
        <v>35504.47</v>
      </c>
      <c r="G19" s="19"/>
      <c r="H19" s="19">
        <f>E20+E21</f>
        <v>519934.0199999999</v>
      </c>
    </row>
    <row r="20" spans="2:8" ht="18" customHeight="1" x14ac:dyDescent="0.4">
      <c r="B20" s="12">
        <f t="shared" si="0"/>
        <v>9</v>
      </c>
      <c r="C20" s="20" t="s">
        <v>5</v>
      </c>
      <c r="D20" s="17"/>
      <c r="E20" s="21">
        <f>E12+E13+E14+E15+E16</f>
        <v>514344.79999999993</v>
      </c>
    </row>
    <row r="21" spans="2:8" ht="21.6" customHeight="1" x14ac:dyDescent="0.4">
      <c r="B21" s="12">
        <f t="shared" si="0"/>
        <v>10</v>
      </c>
      <c r="C21" s="20" t="s">
        <v>108</v>
      </c>
      <c r="D21" s="17" t="s">
        <v>31</v>
      </c>
      <c r="E21" s="21">
        <v>5589.22</v>
      </c>
      <c r="G21" s="19"/>
    </row>
    <row r="22" spans="2:8" x14ac:dyDescent="0.4">
      <c r="B22" s="12">
        <f t="shared" si="0"/>
        <v>11</v>
      </c>
      <c r="C22" s="20" t="s">
        <v>41</v>
      </c>
      <c r="D22" s="17"/>
      <c r="E22" s="21">
        <f>E27+E30+E37+E54+E62+E78+E83+E86+E88+E90+E105</f>
        <v>519934.0199999999</v>
      </c>
      <c r="G22" s="19"/>
    </row>
    <row r="23" spans="2:8" x14ac:dyDescent="0.4">
      <c r="B23" s="12">
        <f t="shared" si="0"/>
        <v>12</v>
      </c>
      <c r="C23" s="20" t="s">
        <v>9</v>
      </c>
      <c r="D23" s="20">
        <v>51</v>
      </c>
      <c r="E23" s="21">
        <f>E55</f>
        <v>7171.23</v>
      </c>
      <c r="G23" s="19"/>
    </row>
    <row r="24" spans="2:8" x14ac:dyDescent="0.4">
      <c r="B24" s="12">
        <f t="shared" ref="B24:B38" si="1">B23+1</f>
        <v>13</v>
      </c>
      <c r="C24" s="20" t="s">
        <v>9</v>
      </c>
      <c r="D24" s="20">
        <v>70</v>
      </c>
      <c r="E24" s="21">
        <f>E29+E36+E74+E75+E80+E84+E92+E89+E32+E41+E43+E45+E47+E64+E66+E68+E70+E72+E34</f>
        <v>70625.5</v>
      </c>
      <c r="G24" s="19"/>
    </row>
    <row r="25" spans="2:8" x14ac:dyDescent="0.4">
      <c r="B25" s="12">
        <f t="shared" si="1"/>
        <v>14</v>
      </c>
      <c r="C25" s="20" t="s">
        <v>47</v>
      </c>
      <c r="D25" s="20">
        <v>58</v>
      </c>
      <c r="E25" s="21">
        <f>E48+E49+E50+E51+E52+E53+E56+E57+E58+E59+E60+E61+E76+E81+E82+E87+E93+E94+E95+E96+E97+E98+E99+E100+E101+E102+E106+E77+E85+E39+E103</f>
        <v>435099.77999999997</v>
      </c>
      <c r="G25" s="19"/>
    </row>
    <row r="26" spans="2:8" ht="19.2" customHeight="1" x14ac:dyDescent="0.4">
      <c r="B26" s="12">
        <f t="shared" si="1"/>
        <v>15</v>
      </c>
      <c r="C26" s="20" t="s">
        <v>87</v>
      </c>
      <c r="D26" s="20">
        <v>81</v>
      </c>
      <c r="E26" s="21">
        <f>E104</f>
        <v>7037.51</v>
      </c>
      <c r="G26" s="19"/>
    </row>
    <row r="27" spans="2:8" ht="21.6" customHeight="1" x14ac:dyDescent="0.4">
      <c r="B27" s="12">
        <f t="shared" si="1"/>
        <v>16</v>
      </c>
      <c r="C27" s="20" t="s">
        <v>6</v>
      </c>
      <c r="D27" s="20" t="s">
        <v>7</v>
      </c>
      <c r="E27" s="21">
        <f>E28</f>
        <v>6100</v>
      </c>
    </row>
    <row r="28" spans="2:8" ht="19.8" customHeight="1" x14ac:dyDescent="0.4">
      <c r="B28" s="12">
        <f t="shared" si="1"/>
        <v>17</v>
      </c>
      <c r="C28" s="20" t="s">
        <v>8</v>
      </c>
      <c r="D28" s="20" t="s">
        <v>7</v>
      </c>
      <c r="E28" s="21">
        <f>E29</f>
        <v>6100</v>
      </c>
    </row>
    <row r="29" spans="2:8" x14ac:dyDescent="0.4">
      <c r="B29" s="12">
        <f t="shared" si="1"/>
        <v>18</v>
      </c>
      <c r="C29" s="17" t="s">
        <v>9</v>
      </c>
      <c r="D29" s="17" t="s">
        <v>10</v>
      </c>
      <c r="E29" s="15">
        <v>6100</v>
      </c>
    </row>
    <row r="30" spans="2:8" ht="19.2" customHeight="1" x14ac:dyDescent="0.4">
      <c r="B30" s="12">
        <f t="shared" si="1"/>
        <v>19</v>
      </c>
      <c r="C30" s="20" t="s">
        <v>11</v>
      </c>
      <c r="D30" s="20" t="s">
        <v>12</v>
      </c>
      <c r="E30" s="21">
        <f>E35+E31+E33</f>
        <v>0</v>
      </c>
      <c r="G30" s="19"/>
    </row>
    <row r="31" spans="2:8" ht="21.6" customHeight="1" x14ac:dyDescent="0.4">
      <c r="B31" s="12">
        <f t="shared" si="1"/>
        <v>20</v>
      </c>
      <c r="C31" s="20" t="s">
        <v>98</v>
      </c>
      <c r="D31" s="20" t="s">
        <v>99</v>
      </c>
      <c r="E31" s="21">
        <f>E32</f>
        <v>0</v>
      </c>
      <c r="G31" s="19"/>
    </row>
    <row r="32" spans="2:8" x14ac:dyDescent="0.4">
      <c r="B32" s="12">
        <f t="shared" si="1"/>
        <v>21</v>
      </c>
      <c r="C32" s="17" t="s">
        <v>9</v>
      </c>
      <c r="D32" s="17" t="s">
        <v>24</v>
      </c>
      <c r="E32" s="15">
        <v>0</v>
      </c>
      <c r="G32" s="19"/>
    </row>
    <row r="33" spans="2:7" ht="19.2" customHeight="1" x14ac:dyDescent="0.4">
      <c r="B33" s="12">
        <f t="shared" si="1"/>
        <v>22</v>
      </c>
      <c r="C33" s="20" t="s">
        <v>109</v>
      </c>
      <c r="D33" s="20" t="s">
        <v>12</v>
      </c>
      <c r="E33" s="21">
        <f>E34</f>
        <v>0</v>
      </c>
      <c r="G33" s="19"/>
    </row>
    <row r="34" spans="2:7" x14ac:dyDescent="0.4">
      <c r="B34" s="12">
        <f t="shared" si="1"/>
        <v>23</v>
      </c>
      <c r="C34" s="17" t="s">
        <v>9</v>
      </c>
      <c r="D34" s="17" t="s">
        <v>24</v>
      </c>
      <c r="E34" s="15">
        <v>0</v>
      </c>
      <c r="G34" s="19"/>
    </row>
    <row r="35" spans="2:7" ht="17.399999999999999" customHeight="1" x14ac:dyDescent="0.4">
      <c r="B35" s="12">
        <f t="shared" si="1"/>
        <v>24</v>
      </c>
      <c r="C35" s="20" t="s">
        <v>81</v>
      </c>
      <c r="D35" s="20" t="s">
        <v>12</v>
      </c>
      <c r="E35" s="21">
        <f>E36</f>
        <v>0</v>
      </c>
    </row>
    <row r="36" spans="2:7" ht="18.600000000000001" customHeight="1" x14ac:dyDescent="0.4">
      <c r="B36" s="12">
        <f t="shared" si="1"/>
        <v>25</v>
      </c>
      <c r="C36" s="17" t="s">
        <v>9</v>
      </c>
      <c r="D36" s="17" t="s">
        <v>24</v>
      </c>
      <c r="E36" s="15">
        <v>0</v>
      </c>
    </row>
    <row r="37" spans="2:7" x14ac:dyDescent="0.4">
      <c r="B37" s="12">
        <f t="shared" si="1"/>
        <v>26</v>
      </c>
      <c r="C37" s="20" t="s">
        <v>13</v>
      </c>
      <c r="D37" s="20" t="s">
        <v>14</v>
      </c>
      <c r="E37" s="21">
        <f>E38+E48+E49+E50+E51+E52+E53+E40+E42+E44+E46</f>
        <v>43109.020000000004</v>
      </c>
    </row>
    <row r="38" spans="2:7" ht="18.75" customHeight="1" x14ac:dyDescent="0.4">
      <c r="B38" s="12">
        <f t="shared" si="1"/>
        <v>27</v>
      </c>
      <c r="C38" s="22" t="s">
        <v>134</v>
      </c>
      <c r="D38" s="20" t="s">
        <v>14</v>
      </c>
      <c r="E38" s="21">
        <f>E39</f>
        <v>316</v>
      </c>
    </row>
    <row r="39" spans="2:7" x14ac:dyDescent="0.4">
      <c r="B39" s="12">
        <f t="shared" ref="B39:B92" si="2">B38+1</f>
        <v>28</v>
      </c>
      <c r="C39" s="17" t="s">
        <v>135</v>
      </c>
      <c r="D39" s="17" t="s">
        <v>54</v>
      </c>
      <c r="E39" s="15">
        <v>316</v>
      </c>
    </row>
    <row r="40" spans="2:7" x14ac:dyDescent="0.4">
      <c r="B40" s="12">
        <f t="shared" si="2"/>
        <v>29</v>
      </c>
      <c r="C40" s="23" t="s">
        <v>117</v>
      </c>
      <c r="D40" s="20" t="s">
        <v>14</v>
      </c>
      <c r="E40" s="21">
        <f>E41</f>
        <v>400</v>
      </c>
    </row>
    <row r="41" spans="2:7" x14ac:dyDescent="0.4">
      <c r="B41" s="12">
        <f t="shared" si="2"/>
        <v>30</v>
      </c>
      <c r="C41" s="17" t="s">
        <v>9</v>
      </c>
      <c r="D41" s="17" t="s">
        <v>25</v>
      </c>
      <c r="E41" s="15">
        <v>400</v>
      </c>
    </row>
    <row r="42" spans="2:7" x14ac:dyDescent="0.4">
      <c r="B42" s="12">
        <f t="shared" si="2"/>
        <v>31</v>
      </c>
      <c r="C42" s="22" t="s">
        <v>100</v>
      </c>
      <c r="D42" s="20" t="s">
        <v>14</v>
      </c>
      <c r="E42" s="21">
        <f>E43</f>
        <v>150</v>
      </c>
    </row>
    <row r="43" spans="2:7" x14ac:dyDescent="0.4">
      <c r="B43" s="12">
        <f t="shared" si="2"/>
        <v>32</v>
      </c>
      <c r="C43" s="17" t="s">
        <v>9</v>
      </c>
      <c r="D43" s="17" t="s">
        <v>25</v>
      </c>
      <c r="E43" s="15">
        <v>150</v>
      </c>
    </row>
    <row r="44" spans="2:7" x14ac:dyDescent="0.4">
      <c r="B44" s="12">
        <f t="shared" si="2"/>
        <v>33</v>
      </c>
      <c r="C44" s="22" t="s">
        <v>115</v>
      </c>
      <c r="D44" s="20" t="s">
        <v>14</v>
      </c>
      <c r="E44" s="21">
        <f>E45</f>
        <v>66</v>
      </c>
    </row>
    <row r="45" spans="2:7" x14ac:dyDescent="0.4">
      <c r="B45" s="12">
        <f t="shared" si="2"/>
        <v>34</v>
      </c>
      <c r="C45" s="17" t="s">
        <v>9</v>
      </c>
      <c r="D45" s="17" t="s">
        <v>25</v>
      </c>
      <c r="E45" s="15">
        <v>66</v>
      </c>
    </row>
    <row r="46" spans="2:7" x14ac:dyDescent="0.4">
      <c r="B46" s="12">
        <f t="shared" si="2"/>
        <v>35</v>
      </c>
      <c r="C46" s="23" t="s">
        <v>101</v>
      </c>
      <c r="D46" s="20" t="s">
        <v>14</v>
      </c>
      <c r="E46" s="21">
        <f>E47</f>
        <v>39</v>
      </c>
    </row>
    <row r="47" spans="2:7" x14ac:dyDescent="0.4">
      <c r="B47" s="12">
        <f t="shared" si="2"/>
        <v>36</v>
      </c>
      <c r="C47" s="17" t="s">
        <v>9</v>
      </c>
      <c r="D47" s="17" t="s">
        <v>25</v>
      </c>
      <c r="E47" s="15">
        <v>39</v>
      </c>
    </row>
    <row r="48" spans="2:7" ht="55.8" customHeight="1" x14ac:dyDescent="0.4">
      <c r="B48" s="12">
        <f t="shared" si="2"/>
        <v>37</v>
      </c>
      <c r="C48" s="22" t="s">
        <v>57</v>
      </c>
      <c r="D48" s="20" t="s">
        <v>54</v>
      </c>
      <c r="E48" s="21">
        <v>0</v>
      </c>
    </row>
    <row r="49" spans="2:5" ht="52.8" customHeight="1" x14ac:dyDescent="0.4">
      <c r="B49" s="12">
        <f t="shared" si="2"/>
        <v>38</v>
      </c>
      <c r="C49" s="22" t="s">
        <v>58</v>
      </c>
      <c r="D49" s="20" t="s">
        <v>54</v>
      </c>
      <c r="E49" s="21">
        <v>5511</v>
      </c>
    </row>
    <row r="50" spans="2:5" ht="37.799999999999997" customHeight="1" x14ac:dyDescent="0.4">
      <c r="B50" s="12">
        <f t="shared" si="2"/>
        <v>39</v>
      </c>
      <c r="C50" s="22" t="s">
        <v>59</v>
      </c>
      <c r="D50" s="20" t="s">
        <v>54</v>
      </c>
      <c r="E50" s="21">
        <v>10200</v>
      </c>
    </row>
    <row r="51" spans="2:5" ht="24.6" customHeight="1" x14ac:dyDescent="0.4">
      <c r="B51" s="12">
        <f t="shared" si="2"/>
        <v>40</v>
      </c>
      <c r="C51" s="22" t="s">
        <v>60</v>
      </c>
      <c r="D51" s="20" t="s">
        <v>54</v>
      </c>
      <c r="E51" s="21">
        <v>7005.64</v>
      </c>
    </row>
    <row r="52" spans="2:5" ht="36" customHeight="1" x14ac:dyDescent="0.4">
      <c r="B52" s="12">
        <f t="shared" si="2"/>
        <v>41</v>
      </c>
      <c r="C52" s="22" t="s">
        <v>61</v>
      </c>
      <c r="D52" s="20" t="s">
        <v>54</v>
      </c>
      <c r="E52" s="21">
        <v>2942</v>
      </c>
    </row>
    <row r="53" spans="2:5" ht="22.2" customHeight="1" x14ac:dyDescent="0.4">
      <c r="B53" s="12">
        <f t="shared" si="2"/>
        <v>42</v>
      </c>
      <c r="C53" s="22" t="s">
        <v>62</v>
      </c>
      <c r="D53" s="20" t="s">
        <v>54</v>
      </c>
      <c r="E53" s="21">
        <v>16479.38</v>
      </c>
    </row>
    <row r="54" spans="2:5" ht="21" customHeight="1" x14ac:dyDescent="0.4">
      <c r="B54" s="12">
        <f t="shared" si="2"/>
        <v>43</v>
      </c>
      <c r="C54" s="20" t="s">
        <v>30</v>
      </c>
      <c r="D54" s="20" t="s">
        <v>15</v>
      </c>
      <c r="E54" s="21">
        <f>E55+E56+E57+E58+E59+E60+E61</f>
        <v>52892.56</v>
      </c>
    </row>
    <row r="55" spans="2:5" x14ac:dyDescent="0.4">
      <c r="B55" s="12">
        <f t="shared" si="2"/>
        <v>44</v>
      </c>
      <c r="C55" s="17" t="s">
        <v>29</v>
      </c>
      <c r="D55" s="17" t="s">
        <v>40</v>
      </c>
      <c r="E55" s="15">
        <v>7171.23</v>
      </c>
    </row>
    <row r="56" spans="2:5" ht="70.2" customHeight="1" x14ac:dyDescent="0.4">
      <c r="B56" s="12">
        <f t="shared" si="2"/>
        <v>45</v>
      </c>
      <c r="C56" s="22" t="s">
        <v>63</v>
      </c>
      <c r="D56" s="20" t="s">
        <v>55</v>
      </c>
      <c r="E56" s="21">
        <v>3442.52</v>
      </c>
    </row>
    <row r="57" spans="2:5" ht="51" customHeight="1" x14ac:dyDescent="0.4">
      <c r="B57" s="12">
        <f t="shared" si="2"/>
        <v>46</v>
      </c>
      <c r="C57" s="22" t="s">
        <v>85</v>
      </c>
      <c r="D57" s="20" t="s">
        <v>82</v>
      </c>
      <c r="E57" s="21">
        <v>10740.75</v>
      </c>
    </row>
    <row r="58" spans="2:5" ht="42" customHeight="1" x14ac:dyDescent="0.4">
      <c r="B58" s="12">
        <f t="shared" si="2"/>
        <v>47</v>
      </c>
      <c r="C58" s="22" t="s">
        <v>118</v>
      </c>
      <c r="D58" s="20" t="s">
        <v>82</v>
      </c>
      <c r="E58" s="21">
        <v>5000</v>
      </c>
    </row>
    <row r="59" spans="2:5" ht="40.200000000000003" customHeight="1" x14ac:dyDescent="0.4">
      <c r="B59" s="12">
        <f t="shared" si="2"/>
        <v>48</v>
      </c>
      <c r="C59" s="22" t="s">
        <v>119</v>
      </c>
      <c r="D59" s="20" t="s">
        <v>82</v>
      </c>
      <c r="E59" s="21">
        <v>15000</v>
      </c>
    </row>
    <row r="60" spans="2:5" ht="31.8" customHeight="1" x14ac:dyDescent="0.4">
      <c r="B60" s="12">
        <f t="shared" si="2"/>
        <v>49</v>
      </c>
      <c r="C60" s="22" t="s">
        <v>120</v>
      </c>
      <c r="D60" s="20" t="s">
        <v>82</v>
      </c>
      <c r="E60" s="21">
        <v>6836.06</v>
      </c>
    </row>
    <row r="61" spans="2:5" ht="35.4" customHeight="1" x14ac:dyDescent="0.4">
      <c r="B61" s="12">
        <f t="shared" si="2"/>
        <v>50</v>
      </c>
      <c r="C61" s="22" t="s">
        <v>86</v>
      </c>
      <c r="D61" s="20" t="s">
        <v>82</v>
      </c>
      <c r="E61" s="21">
        <v>4702</v>
      </c>
    </row>
    <row r="62" spans="2:5" ht="21.6" customHeight="1" x14ac:dyDescent="0.4">
      <c r="B62" s="12">
        <f t="shared" si="2"/>
        <v>51</v>
      </c>
      <c r="C62" s="20" t="s">
        <v>37</v>
      </c>
      <c r="D62" s="24" t="s">
        <v>16</v>
      </c>
      <c r="E62" s="21">
        <f>E73+E75+E76+E63+E65+E67+E69+E71+E77</f>
        <v>14786.58</v>
      </c>
    </row>
    <row r="63" spans="2:5" ht="21" customHeight="1" x14ac:dyDescent="0.4">
      <c r="B63" s="12">
        <f t="shared" si="2"/>
        <v>52</v>
      </c>
      <c r="C63" s="20" t="s">
        <v>102</v>
      </c>
      <c r="D63" s="24" t="s">
        <v>16</v>
      </c>
      <c r="E63" s="21">
        <f>E64</f>
        <v>0</v>
      </c>
    </row>
    <row r="64" spans="2:5" x14ac:dyDescent="0.4">
      <c r="B64" s="12">
        <f t="shared" si="2"/>
        <v>53</v>
      </c>
      <c r="C64" s="17" t="s">
        <v>9</v>
      </c>
      <c r="D64" s="25" t="s">
        <v>26</v>
      </c>
      <c r="E64" s="15">
        <v>0</v>
      </c>
    </row>
    <row r="65" spans="2:5" x14ac:dyDescent="0.4">
      <c r="B65" s="12">
        <f t="shared" si="2"/>
        <v>54</v>
      </c>
      <c r="C65" s="22" t="s">
        <v>121</v>
      </c>
      <c r="D65" s="20" t="s">
        <v>16</v>
      </c>
      <c r="E65" s="21">
        <f>E66</f>
        <v>100</v>
      </c>
    </row>
    <row r="66" spans="2:5" x14ac:dyDescent="0.4">
      <c r="B66" s="12">
        <f t="shared" si="2"/>
        <v>55</v>
      </c>
      <c r="C66" s="17" t="s">
        <v>9</v>
      </c>
      <c r="D66" s="25" t="s">
        <v>26</v>
      </c>
      <c r="E66" s="15">
        <v>100</v>
      </c>
    </row>
    <row r="67" spans="2:5" x14ac:dyDescent="0.4">
      <c r="B67" s="12">
        <f t="shared" si="2"/>
        <v>56</v>
      </c>
      <c r="C67" s="20" t="s">
        <v>103</v>
      </c>
      <c r="D67" s="20" t="s">
        <v>16</v>
      </c>
      <c r="E67" s="21">
        <f>E68</f>
        <v>0</v>
      </c>
    </row>
    <row r="68" spans="2:5" x14ac:dyDescent="0.4">
      <c r="B68" s="12">
        <f t="shared" si="2"/>
        <v>57</v>
      </c>
      <c r="C68" s="17" t="s">
        <v>9</v>
      </c>
      <c r="D68" s="25" t="s">
        <v>26</v>
      </c>
      <c r="E68" s="15">
        <v>0</v>
      </c>
    </row>
    <row r="69" spans="2:5" x14ac:dyDescent="0.4">
      <c r="B69" s="12">
        <f t="shared" si="2"/>
        <v>58</v>
      </c>
      <c r="C69" s="22" t="s">
        <v>104</v>
      </c>
      <c r="D69" s="20" t="s">
        <v>16</v>
      </c>
      <c r="E69" s="21">
        <f>E70</f>
        <v>0</v>
      </c>
    </row>
    <row r="70" spans="2:5" x14ac:dyDescent="0.4">
      <c r="B70" s="12">
        <f t="shared" si="2"/>
        <v>59</v>
      </c>
      <c r="C70" s="17" t="s">
        <v>9</v>
      </c>
      <c r="D70" s="25" t="s">
        <v>26</v>
      </c>
      <c r="E70" s="15">
        <v>0</v>
      </c>
    </row>
    <row r="71" spans="2:5" x14ac:dyDescent="0.4">
      <c r="B71" s="12">
        <f t="shared" si="2"/>
        <v>60</v>
      </c>
      <c r="C71" s="20" t="s">
        <v>105</v>
      </c>
      <c r="D71" s="20" t="s">
        <v>16</v>
      </c>
      <c r="E71" s="21">
        <f>E72</f>
        <v>0</v>
      </c>
    </row>
    <row r="72" spans="2:5" x14ac:dyDescent="0.4">
      <c r="B72" s="12">
        <f t="shared" si="2"/>
        <v>61</v>
      </c>
      <c r="C72" s="17" t="s">
        <v>9</v>
      </c>
      <c r="D72" s="25" t="s">
        <v>26</v>
      </c>
      <c r="E72" s="15">
        <v>0</v>
      </c>
    </row>
    <row r="73" spans="2:5" x14ac:dyDescent="0.4">
      <c r="B73" s="12">
        <f t="shared" si="2"/>
        <v>62</v>
      </c>
      <c r="C73" s="20" t="s">
        <v>39</v>
      </c>
      <c r="D73" s="20" t="s">
        <v>16</v>
      </c>
      <c r="E73" s="21">
        <f>E74</f>
        <v>275</v>
      </c>
    </row>
    <row r="74" spans="2:5" x14ac:dyDescent="0.4">
      <c r="B74" s="12">
        <f t="shared" si="2"/>
        <v>63</v>
      </c>
      <c r="C74" s="17" t="s">
        <v>9</v>
      </c>
      <c r="D74" s="25" t="s">
        <v>26</v>
      </c>
      <c r="E74" s="15">
        <v>275</v>
      </c>
    </row>
    <row r="75" spans="2:5" ht="33.6" x14ac:dyDescent="0.4">
      <c r="B75" s="12">
        <f t="shared" si="2"/>
        <v>64</v>
      </c>
      <c r="C75" s="22" t="s">
        <v>122</v>
      </c>
      <c r="D75" s="24" t="s">
        <v>26</v>
      </c>
      <c r="E75" s="21">
        <v>702</v>
      </c>
    </row>
    <row r="76" spans="2:5" ht="56.4" customHeight="1" x14ac:dyDescent="0.4">
      <c r="B76" s="12">
        <f t="shared" si="2"/>
        <v>65</v>
      </c>
      <c r="C76" s="22" t="s">
        <v>64</v>
      </c>
      <c r="D76" s="20" t="s">
        <v>48</v>
      </c>
      <c r="E76" s="21">
        <v>13709.58</v>
      </c>
    </row>
    <row r="77" spans="2:5" ht="38.4" customHeight="1" x14ac:dyDescent="0.4">
      <c r="B77" s="12">
        <f t="shared" si="2"/>
        <v>66</v>
      </c>
      <c r="C77" s="22" t="s">
        <v>106</v>
      </c>
      <c r="D77" s="20" t="s">
        <v>48</v>
      </c>
      <c r="E77" s="21">
        <v>0</v>
      </c>
    </row>
    <row r="78" spans="2:5" ht="19.8" customHeight="1" x14ac:dyDescent="0.4">
      <c r="B78" s="12">
        <f t="shared" si="2"/>
        <v>67</v>
      </c>
      <c r="C78" s="20" t="s">
        <v>28</v>
      </c>
      <c r="D78" s="20" t="s">
        <v>17</v>
      </c>
      <c r="E78" s="21">
        <f>E79</f>
        <v>5554</v>
      </c>
    </row>
    <row r="79" spans="2:5" ht="24.6" customHeight="1" x14ac:dyDescent="0.4">
      <c r="B79" s="12">
        <f t="shared" si="2"/>
        <v>68</v>
      </c>
      <c r="C79" s="20" t="s">
        <v>18</v>
      </c>
      <c r="D79" s="20" t="s">
        <v>19</v>
      </c>
      <c r="E79" s="21">
        <f>E80+E81+E82</f>
        <v>5554</v>
      </c>
    </row>
    <row r="80" spans="2:5" ht="20.399999999999999" customHeight="1" x14ac:dyDescent="0.4">
      <c r="B80" s="12">
        <f t="shared" si="2"/>
        <v>69</v>
      </c>
      <c r="C80" s="17" t="s">
        <v>9</v>
      </c>
      <c r="D80" s="17" t="s">
        <v>27</v>
      </c>
      <c r="E80" s="15">
        <v>1400</v>
      </c>
    </row>
    <row r="81" spans="1:5" ht="37.200000000000003" customHeight="1" x14ac:dyDescent="0.4">
      <c r="B81" s="12">
        <f t="shared" si="2"/>
        <v>70</v>
      </c>
      <c r="C81" s="18" t="s">
        <v>76</v>
      </c>
      <c r="D81" s="17" t="s">
        <v>77</v>
      </c>
      <c r="E81" s="15">
        <v>3365</v>
      </c>
    </row>
    <row r="82" spans="1:5" ht="20.399999999999999" customHeight="1" x14ac:dyDescent="0.4">
      <c r="B82" s="12">
        <f t="shared" si="2"/>
        <v>71</v>
      </c>
      <c r="C82" s="18" t="s">
        <v>78</v>
      </c>
      <c r="D82" s="17" t="s">
        <v>77</v>
      </c>
      <c r="E82" s="15">
        <v>789</v>
      </c>
    </row>
    <row r="83" spans="1:5" ht="19.8" customHeight="1" x14ac:dyDescent="0.4">
      <c r="B83" s="12">
        <f t="shared" si="2"/>
        <v>72</v>
      </c>
      <c r="C83" s="20" t="s">
        <v>36</v>
      </c>
      <c r="D83" s="20" t="s">
        <v>20</v>
      </c>
      <c r="E83" s="21">
        <f>E84+E85</f>
        <v>49126.5</v>
      </c>
    </row>
    <row r="84" spans="1:5" ht="19.8" customHeight="1" x14ac:dyDescent="0.4">
      <c r="B84" s="12">
        <f t="shared" si="2"/>
        <v>73</v>
      </c>
      <c r="C84" s="20" t="s">
        <v>42</v>
      </c>
      <c r="D84" s="20" t="s">
        <v>21</v>
      </c>
      <c r="E84" s="21">
        <v>45953.5</v>
      </c>
    </row>
    <row r="85" spans="1:5" ht="22.2" customHeight="1" x14ac:dyDescent="0.4">
      <c r="A85" s="1" t="s">
        <v>124</v>
      </c>
      <c r="B85" s="12"/>
      <c r="C85" s="20" t="s">
        <v>123</v>
      </c>
      <c r="D85" s="20" t="s">
        <v>125</v>
      </c>
      <c r="E85" s="21">
        <v>3173</v>
      </c>
    </row>
    <row r="86" spans="1:5" ht="18" customHeight="1" x14ac:dyDescent="0.4">
      <c r="A86" s="1" t="s">
        <v>124</v>
      </c>
      <c r="B86" s="12">
        <f>B84+1</f>
        <v>74</v>
      </c>
      <c r="C86" s="20" t="s">
        <v>34</v>
      </c>
      <c r="D86" s="20" t="s">
        <v>35</v>
      </c>
      <c r="E86" s="21">
        <f>E87</f>
        <v>65269</v>
      </c>
    </row>
    <row r="87" spans="1:5" ht="50.4" customHeight="1" x14ac:dyDescent="0.4">
      <c r="B87" s="12">
        <f t="shared" si="2"/>
        <v>75</v>
      </c>
      <c r="C87" s="22" t="s">
        <v>65</v>
      </c>
      <c r="D87" s="20" t="s">
        <v>44</v>
      </c>
      <c r="E87" s="21">
        <v>65269</v>
      </c>
    </row>
    <row r="88" spans="1:5" ht="18" customHeight="1" x14ac:dyDescent="0.4">
      <c r="B88" s="12">
        <f t="shared" si="2"/>
        <v>76</v>
      </c>
      <c r="C88" s="22" t="s">
        <v>32</v>
      </c>
      <c r="D88" s="20" t="s">
        <v>33</v>
      </c>
      <c r="E88" s="21">
        <f>E89</f>
        <v>440</v>
      </c>
    </row>
    <row r="89" spans="1:5" ht="20.399999999999999" customHeight="1" x14ac:dyDescent="0.4">
      <c r="B89" s="12">
        <f t="shared" si="2"/>
        <v>77</v>
      </c>
      <c r="C89" s="22" t="s">
        <v>112</v>
      </c>
      <c r="D89" s="20" t="s">
        <v>43</v>
      </c>
      <c r="E89" s="21">
        <v>440</v>
      </c>
    </row>
    <row r="90" spans="1:5" x14ac:dyDescent="0.4">
      <c r="B90" s="12">
        <f t="shared" si="2"/>
        <v>78</v>
      </c>
      <c r="C90" s="20" t="s">
        <v>22</v>
      </c>
      <c r="D90" s="20" t="s">
        <v>23</v>
      </c>
      <c r="E90" s="21">
        <f>E92+E93+E94+E95+E96+E97+E98+E99+E100+E101+E102+E104+E103</f>
        <v>279648.35999999993</v>
      </c>
    </row>
    <row r="91" spans="1:5" x14ac:dyDescent="0.4">
      <c r="B91" s="12">
        <f t="shared" si="2"/>
        <v>79</v>
      </c>
      <c r="C91" s="20" t="s">
        <v>46</v>
      </c>
      <c r="D91" s="20" t="s">
        <v>23</v>
      </c>
      <c r="E91" s="21">
        <f>E92</f>
        <v>15000</v>
      </c>
    </row>
    <row r="92" spans="1:5" x14ac:dyDescent="0.4">
      <c r="B92" s="12">
        <f t="shared" si="2"/>
        <v>80</v>
      </c>
      <c r="C92" s="17" t="s">
        <v>9</v>
      </c>
      <c r="D92" s="17" t="s">
        <v>45</v>
      </c>
      <c r="E92" s="15">
        <v>15000</v>
      </c>
    </row>
    <row r="93" spans="1:5" ht="104.4" customHeight="1" x14ac:dyDescent="0.4">
      <c r="B93" s="12">
        <f t="shared" ref="B93:B95" si="3">B92+1</f>
        <v>81</v>
      </c>
      <c r="C93" s="26" t="s">
        <v>66</v>
      </c>
      <c r="D93" s="20" t="s">
        <v>49</v>
      </c>
      <c r="E93" s="21">
        <v>84605.14</v>
      </c>
    </row>
    <row r="94" spans="1:5" ht="105" customHeight="1" x14ac:dyDescent="0.4">
      <c r="B94" s="12">
        <f t="shared" si="3"/>
        <v>82</v>
      </c>
      <c r="C94" s="26" t="s">
        <v>67</v>
      </c>
      <c r="D94" s="20" t="s">
        <v>49</v>
      </c>
      <c r="E94" s="21">
        <v>48796.2</v>
      </c>
    </row>
    <row r="95" spans="1:5" ht="70.8" customHeight="1" x14ac:dyDescent="0.4">
      <c r="B95" s="12">
        <f t="shared" si="3"/>
        <v>83</v>
      </c>
      <c r="C95" s="26" t="s">
        <v>68</v>
      </c>
      <c r="D95" s="20" t="s">
        <v>49</v>
      </c>
      <c r="E95" s="21">
        <v>32248</v>
      </c>
    </row>
    <row r="96" spans="1:5" ht="75" customHeight="1" x14ac:dyDescent="0.4">
      <c r="B96" s="12">
        <f t="shared" ref="B96:B106" si="4">B95+1</f>
        <v>84</v>
      </c>
      <c r="C96" s="26" t="s">
        <v>69</v>
      </c>
      <c r="D96" s="20" t="s">
        <v>49</v>
      </c>
      <c r="E96" s="21">
        <v>30350</v>
      </c>
    </row>
    <row r="97" spans="2:6" ht="72.599999999999994" customHeight="1" x14ac:dyDescent="0.4">
      <c r="B97" s="12">
        <f t="shared" si="4"/>
        <v>85</v>
      </c>
      <c r="C97" s="26" t="s">
        <v>70</v>
      </c>
      <c r="D97" s="20" t="s">
        <v>49</v>
      </c>
      <c r="E97" s="21">
        <v>2035</v>
      </c>
    </row>
    <row r="98" spans="2:6" ht="56.4" customHeight="1" x14ac:dyDescent="0.4">
      <c r="B98" s="12">
        <f t="shared" si="4"/>
        <v>86</v>
      </c>
      <c r="C98" s="26" t="s">
        <v>71</v>
      </c>
      <c r="D98" s="20" t="s">
        <v>49</v>
      </c>
      <c r="E98" s="21">
        <v>37145</v>
      </c>
    </row>
    <row r="99" spans="2:6" ht="61.5" customHeight="1" x14ac:dyDescent="0.4">
      <c r="B99" s="12">
        <f t="shared" si="4"/>
        <v>87</v>
      </c>
      <c r="C99" s="27" t="s">
        <v>72</v>
      </c>
      <c r="D99" s="20" t="s">
        <v>49</v>
      </c>
      <c r="E99" s="21">
        <v>15000</v>
      </c>
    </row>
    <row r="100" spans="2:6" ht="51.6" customHeight="1" x14ac:dyDescent="0.4">
      <c r="B100" s="12">
        <f t="shared" si="4"/>
        <v>88</v>
      </c>
      <c r="C100" s="26" t="s">
        <v>73</v>
      </c>
      <c r="D100" s="20" t="s">
        <v>49</v>
      </c>
      <c r="E100" s="21">
        <v>5198.47</v>
      </c>
    </row>
    <row r="101" spans="2:6" ht="66.75" customHeight="1" x14ac:dyDescent="0.4">
      <c r="B101" s="12">
        <f t="shared" si="4"/>
        <v>89</v>
      </c>
      <c r="C101" s="26" t="s">
        <v>74</v>
      </c>
      <c r="D101" s="20" t="s">
        <v>49</v>
      </c>
      <c r="E101" s="21">
        <v>781.5</v>
      </c>
    </row>
    <row r="102" spans="2:6" ht="51.6" customHeight="1" x14ac:dyDescent="0.4">
      <c r="B102" s="12">
        <f t="shared" si="4"/>
        <v>90</v>
      </c>
      <c r="C102" s="26" t="s">
        <v>126</v>
      </c>
      <c r="D102" s="20" t="s">
        <v>49</v>
      </c>
      <c r="E102" s="21">
        <v>1449.54</v>
      </c>
    </row>
    <row r="103" spans="2:6" ht="56.4" customHeight="1" x14ac:dyDescent="0.4">
      <c r="B103" s="12">
        <f t="shared" si="4"/>
        <v>91</v>
      </c>
      <c r="C103" s="26" t="s">
        <v>136</v>
      </c>
      <c r="D103" s="20" t="s">
        <v>49</v>
      </c>
      <c r="E103" s="21">
        <v>2</v>
      </c>
    </row>
    <row r="104" spans="2:6" ht="21" customHeight="1" x14ac:dyDescent="0.4">
      <c r="B104" s="12">
        <f t="shared" si="4"/>
        <v>92</v>
      </c>
      <c r="C104" s="26" t="s">
        <v>83</v>
      </c>
      <c r="D104" s="20" t="s">
        <v>84</v>
      </c>
      <c r="E104" s="21">
        <v>7037.51</v>
      </c>
    </row>
    <row r="105" spans="2:6" ht="19.2" customHeight="1" x14ac:dyDescent="0.4">
      <c r="B105" s="12">
        <f t="shared" si="4"/>
        <v>93</v>
      </c>
      <c r="C105" s="20" t="s">
        <v>50</v>
      </c>
      <c r="D105" s="20" t="s">
        <v>51</v>
      </c>
      <c r="E105" s="21">
        <f>E106</f>
        <v>3008</v>
      </c>
    </row>
    <row r="106" spans="2:6" ht="20.399999999999999" customHeight="1" x14ac:dyDescent="0.4">
      <c r="B106" s="12">
        <f t="shared" si="4"/>
        <v>94</v>
      </c>
      <c r="C106" s="22" t="s">
        <v>75</v>
      </c>
      <c r="D106" s="20" t="s">
        <v>52</v>
      </c>
      <c r="E106" s="21">
        <v>3008</v>
      </c>
    </row>
    <row r="107" spans="2:6" x14ac:dyDescent="0.4">
      <c r="B107" s="28"/>
      <c r="C107" s="29"/>
      <c r="D107" s="30"/>
      <c r="E107" s="31"/>
    </row>
    <row r="108" spans="2:6" x14ac:dyDescent="0.4">
      <c r="B108" s="28"/>
      <c r="C108" s="32" t="s">
        <v>113</v>
      </c>
      <c r="D108" s="38" t="s">
        <v>131</v>
      </c>
      <c r="E108" s="38"/>
    </row>
    <row r="109" spans="2:6" x14ac:dyDescent="0.4">
      <c r="B109" s="33"/>
      <c r="C109" s="34"/>
      <c r="D109" s="48" t="s">
        <v>132</v>
      </c>
      <c r="E109" s="48"/>
      <c r="F109" s="48"/>
    </row>
    <row r="110" spans="2:6" x14ac:dyDescent="0.4">
      <c r="B110" s="33"/>
      <c r="C110" s="32" t="s">
        <v>114</v>
      </c>
      <c r="D110" s="38" t="s">
        <v>133</v>
      </c>
      <c r="E110" s="38"/>
    </row>
    <row r="111" spans="2:6" x14ac:dyDescent="0.4">
      <c r="B111" s="35"/>
      <c r="C111" s="35"/>
      <c r="D111" s="35"/>
      <c r="E111" s="1"/>
    </row>
    <row r="112" spans="2:6" x14ac:dyDescent="0.4">
      <c r="B112" s="35"/>
      <c r="C112" s="4"/>
      <c r="D112" s="32"/>
      <c r="E112" s="1"/>
    </row>
    <row r="113" spans="3:5" x14ac:dyDescent="0.4">
      <c r="C113" s="37"/>
      <c r="D113" s="37"/>
      <c r="E113" s="1"/>
    </row>
    <row r="114" spans="3:5" x14ac:dyDescent="0.4">
      <c r="C114" s="4"/>
      <c r="D114" s="32"/>
      <c r="E114" s="1"/>
    </row>
    <row r="115" spans="3:5" x14ac:dyDescent="0.4">
      <c r="E115" s="1"/>
    </row>
  </sheetData>
  <mergeCells count="16">
    <mergeCell ref="B1:C1"/>
    <mergeCell ref="B2:C2"/>
    <mergeCell ref="B3:C3"/>
    <mergeCell ref="D1:E1"/>
    <mergeCell ref="D109:F109"/>
    <mergeCell ref="F10:I10"/>
    <mergeCell ref="D2:E2"/>
    <mergeCell ref="C4:E4"/>
    <mergeCell ref="C5:D5"/>
    <mergeCell ref="C113:D113"/>
    <mergeCell ref="D110:E110"/>
    <mergeCell ref="B8:B11"/>
    <mergeCell ref="C8:C11"/>
    <mergeCell ref="D8:D11"/>
    <mergeCell ref="E8:E11"/>
    <mergeCell ref="D108:E108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Sheet9</vt:lpstr>
      <vt:lpstr>Sheet9!Print_Titles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Dorina Maier</cp:lastModifiedBy>
  <cp:lastPrinted>2022-01-28T05:59:11Z</cp:lastPrinted>
  <dcterms:created xsi:type="dcterms:W3CDTF">2009-05-18T06:15:42Z</dcterms:created>
  <dcterms:modified xsi:type="dcterms:W3CDTF">2022-01-31T09:37:03Z</dcterms:modified>
</cp:coreProperties>
</file>