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filterPrivacy="1" defaultThemeVersion="124226"/>
  <xr:revisionPtr revIDLastSave="0" documentId="13_ncr:1_{66C637B0-5766-484B-8C87-F4709A4D4DC7}" xr6:coauthVersionLast="36" xr6:coauthVersionMax="36" xr10:uidLastSave="{00000000-0000-0000-0000-000000000000}"/>
  <bookViews>
    <workbookView xWindow="0" yWindow="0" windowWidth="28800" windowHeight="11625" tabRatio="821" xr2:uid="{00000000-000D-0000-FFFF-FFFF00000000}"/>
  </bookViews>
  <sheets>
    <sheet name="TITLUL I IANUARIE 2023" sheetId="49" r:id="rId1"/>
    <sheet name="TITLUL II IANUARIE 2023" sheetId="50" r:id="rId2"/>
    <sheet name="TITLUL II VENITURI PROPRII" sheetId="56" r:id="rId3"/>
    <sheet name="TITLUL 55 COTIZATII INTERNAT" sheetId="58" r:id="rId4"/>
    <sheet name="TITLUL 59 IANUARIE 2023" sheetId="51" r:id="rId5"/>
    <sheet name="TITLUL 58 SURSA A IANUARIE 2023" sheetId="48" r:id="rId6"/>
    <sheet name="TITLUL 58 SURSA D IANUARIE 2023" sheetId="52" r:id="rId7"/>
    <sheet name="TRANSFERURI IANUARIE 2023" sheetId="53" r:id="rId8"/>
  </sheets>
  <calcPr calcId="191029"/>
</workbook>
</file>

<file path=xl/calcChain.xml><?xml version="1.0" encoding="utf-8"?>
<calcChain xmlns="http://schemas.openxmlformats.org/spreadsheetml/2006/main">
  <c r="F40" i="52" l="1"/>
  <c r="A12" i="48" l="1"/>
  <c r="A13" i="48"/>
  <c r="A14" i="48"/>
  <c r="A15" i="48"/>
  <c r="A16" i="48" s="1"/>
  <c r="A17" i="48" s="1"/>
  <c r="A18" i="48" s="1"/>
  <c r="A19" i="48" s="1"/>
  <c r="A20" i="48" s="1"/>
  <c r="A21" i="48" s="1"/>
  <c r="A22" i="48" s="1"/>
  <c r="A23" i="48" s="1"/>
  <c r="A24" i="48" s="1"/>
  <c r="A25" i="48" s="1"/>
  <c r="A26" i="48" s="1"/>
  <c r="A27" i="48" s="1"/>
  <c r="A28" i="48" s="1"/>
  <c r="A29" i="48" s="1"/>
  <c r="A30" i="48" s="1"/>
  <c r="A31" i="48" s="1"/>
  <c r="A32" i="48" s="1"/>
  <c r="A33" i="48" s="1"/>
  <c r="A34" i="48" s="1"/>
  <c r="A35" i="48" s="1"/>
  <c r="A36" i="48" s="1"/>
  <c r="A37" i="48" s="1"/>
  <c r="A38" i="48" s="1"/>
  <c r="A39" i="48" s="1"/>
  <c r="A40" i="48" s="1"/>
  <c r="A41" i="48" s="1"/>
  <c r="A42" i="48" s="1"/>
  <c r="A43" i="48" s="1"/>
  <c r="A44" i="48" s="1"/>
  <c r="A45" i="48" s="1"/>
  <c r="A46" i="48" s="1"/>
  <c r="A47" i="48" s="1"/>
  <c r="A48" i="48" s="1"/>
  <c r="A49" i="48" s="1"/>
  <c r="A50" i="48" s="1"/>
  <c r="A51" i="48" s="1"/>
  <c r="A52" i="48" s="1"/>
  <c r="A53" i="48" s="1"/>
  <c r="A11" i="48"/>
  <c r="D239" i="49" l="1"/>
  <c r="D238" i="49"/>
  <c r="D235" i="49"/>
  <c r="D233" i="49"/>
  <c r="D231" i="49"/>
  <c r="D229" i="49"/>
  <c r="D227" i="49"/>
  <c r="D226" i="49"/>
  <c r="D224" i="49"/>
  <c r="D219" i="49"/>
  <c r="D217" i="49"/>
  <c r="D207" i="49"/>
  <c r="D189" i="49"/>
  <c r="D167" i="49"/>
  <c r="D124" i="49"/>
  <c r="D120" i="49"/>
  <c r="D114" i="49"/>
  <c r="D99" i="49"/>
  <c r="D208" i="49" s="1"/>
  <c r="D240" i="49" s="1"/>
  <c r="D91" i="49"/>
  <c r="D69" i="49"/>
  <c r="D46" i="49"/>
  <c r="D40" i="49"/>
  <c r="F54" i="48" l="1"/>
  <c r="F10" i="58" l="1"/>
  <c r="G22" i="53" l="1"/>
  <c r="G23" i="53" s="1"/>
  <c r="G15" i="53" l="1"/>
  <c r="G10" i="53"/>
  <c r="F11" i="56"/>
  <c r="F9" i="51"/>
  <c r="A10" i="50"/>
  <c r="A11" i="50"/>
  <c r="A12" i="50"/>
  <c r="A13" i="50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A27" i="50" s="1"/>
  <c r="A28" i="50" s="1"/>
  <c r="A29" i="50" s="1"/>
  <c r="A30" i="50" s="1"/>
  <c r="A31" i="50" s="1"/>
  <c r="A32" i="50" s="1"/>
  <c r="A33" i="50" s="1"/>
  <c r="A34" i="50" s="1"/>
  <c r="A35" i="50" s="1"/>
  <c r="A36" i="50" s="1"/>
  <c r="A37" i="50" s="1"/>
  <c r="A38" i="50" s="1"/>
  <c r="A39" i="50" s="1"/>
  <c r="A40" i="50" s="1"/>
  <c r="A41" i="50" s="1"/>
  <c r="A42" i="50" s="1"/>
  <c r="A43" i="50" s="1"/>
  <c r="A44" i="50" s="1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55" i="50" s="1"/>
  <c r="A56" i="50" s="1"/>
  <c r="A57" i="50" s="1"/>
  <c r="A58" i="50" s="1"/>
  <c r="A59" i="50" s="1"/>
  <c r="A60" i="50" s="1"/>
  <c r="A61" i="50" s="1"/>
  <c r="A62" i="50" s="1"/>
  <c r="A63" i="50" s="1"/>
  <c r="A64" i="50" s="1"/>
  <c r="A65" i="50" s="1"/>
  <c r="A66" i="50" s="1"/>
  <c r="A9" i="50"/>
  <c r="F67" i="50"/>
  <c r="G13" i="53" l="1"/>
  <c r="A9" i="52"/>
  <c r="A10" i="52" s="1"/>
  <c r="A11" i="52" s="1"/>
  <c r="A12" i="52" s="1"/>
  <c r="A13" i="52" s="1"/>
  <c r="A14" i="52" s="1"/>
  <c r="A15" i="52" s="1"/>
  <c r="A16" i="52" s="1"/>
  <c r="A17" i="52" s="1"/>
  <c r="A18" i="52" s="1"/>
  <c r="A19" i="52" s="1"/>
  <c r="A20" i="52" s="1"/>
  <c r="A21" i="52" s="1"/>
  <c r="A22" i="52" s="1"/>
  <c r="A23" i="52" s="1"/>
  <c r="A24" i="52" s="1"/>
  <c r="A25" i="52" s="1"/>
  <c r="A26" i="52" s="1"/>
  <c r="A27" i="52" s="1"/>
  <c r="A28" i="52" s="1"/>
  <c r="A29" i="52" s="1"/>
  <c r="A30" i="52" s="1"/>
  <c r="A31" i="52" s="1"/>
  <c r="A32" i="52" s="1"/>
  <c r="A33" i="52" s="1"/>
  <c r="A34" i="52" s="1"/>
  <c r="A35" i="52" s="1"/>
  <c r="A36" i="52" s="1"/>
  <c r="A37" i="52" s="1"/>
  <c r="A38" i="52" s="1"/>
  <c r="A39" i="52" s="1"/>
  <c r="G19" i="53" l="1"/>
</calcChain>
</file>

<file path=xl/sharedStrings.xml><?xml version="1.0" encoding="utf-8"?>
<sst xmlns="http://schemas.openxmlformats.org/spreadsheetml/2006/main" count="1172" uniqueCount="312">
  <si>
    <t>FURNIZOR/BENEFICIAR</t>
  </si>
  <si>
    <t>CAPITOLUL 61.01 ,,ORDINE PUBLICA SI SIGURANTA NATIONALA"</t>
  </si>
  <si>
    <t>Data</t>
  </si>
  <si>
    <t>Explicatii</t>
  </si>
  <si>
    <t>Furnizor/Beneficiar suma</t>
  </si>
  <si>
    <t>Suma (lei)</t>
  </si>
  <si>
    <t>Capitolul 61.01- Ordine publica si siguranta nationala</t>
  </si>
  <si>
    <t>MINISTERUL JUSTITIEI</t>
  </si>
  <si>
    <t>SURSA A</t>
  </si>
  <si>
    <t xml:space="preserve">BUGETUL DE STAT </t>
  </si>
  <si>
    <t>NR.CRT</t>
  </si>
  <si>
    <t>ORDIN DE PLATA</t>
  </si>
  <si>
    <t xml:space="preserve">MINISTERUL JUSTITIEI - Aparat propriu </t>
  </si>
  <si>
    <t>TITLUL 10 CHELTUIELI DE PERSONAL</t>
  </si>
  <si>
    <t>Clasificatie bugetara</t>
  </si>
  <si>
    <t>Nr. act</t>
  </si>
  <si>
    <t>Data document</t>
  </si>
  <si>
    <t>Suma</t>
  </si>
  <si>
    <t>Detaliere</t>
  </si>
  <si>
    <t xml:space="preserve">MINISTERUL JUSTITEI - Aparat propriu </t>
  </si>
  <si>
    <t>CAPITOLUL 61.01- Ordine publica si siguranta nationala</t>
  </si>
  <si>
    <t>TITLUL 20 BUNURI SI SERVICII</t>
  </si>
  <si>
    <t xml:space="preserve">Nr Crt. </t>
  </si>
  <si>
    <t>Data act</t>
  </si>
  <si>
    <t xml:space="preserve">ORDIN DE PLATA /CEC /FOAIE DE VARSAMÂNT </t>
  </si>
  <si>
    <t xml:space="preserve">FACTURA  </t>
  </si>
  <si>
    <t xml:space="preserve">Suma </t>
  </si>
  <si>
    <t>REPREZENTANT MJ</t>
  </si>
  <si>
    <t>GILMAR SRL</t>
  </si>
  <si>
    <t>BIROUL LOCAL DE EXPER.JUDIC,TEHN.SI CONTABILE ARAD</t>
  </si>
  <si>
    <t>PENITENCIARUL BUCURESTI JILAVA</t>
  </si>
  <si>
    <t>CENTRUL TERITORIAL DE CALCUL ELECTRONIC</t>
  </si>
  <si>
    <t>AUTO STOP HAPPY SRL</t>
  </si>
  <si>
    <t xml:space="preserve"> SUCURSALA DIRECTIA REGIONALA DE POSTA BUCURESTI</t>
  </si>
  <si>
    <t>ASCENSORUL SA</t>
  </si>
  <si>
    <t>TITLUL 59- ALTE CHELTUIELI</t>
  </si>
  <si>
    <t xml:space="preserve">DATA </t>
  </si>
  <si>
    <t xml:space="preserve"> </t>
  </si>
  <si>
    <t xml:space="preserve">TITLUL 58 ,,PROIECTE CU FINANTARE DIN FONDURI EXTERNE NERAMBURSABILE (FEN)" </t>
  </si>
  <si>
    <t>CAPITOLUL 61.08  "ORDINE PUBLICA SI SIGURANTA NATIONALA"</t>
  </si>
  <si>
    <t>TITLUL 58   "PROIECTE CU FINANTARE DIN FONDURI EXTERNE NERAMBURSABILE (FEN)"</t>
  </si>
  <si>
    <t xml:space="preserve">SURSA D </t>
  </si>
  <si>
    <t xml:space="preserve">Perioada </t>
  </si>
  <si>
    <t>Document</t>
  </si>
  <si>
    <t>BUGETUL DE STAT</t>
  </si>
  <si>
    <t>TOTAL</t>
  </si>
  <si>
    <t>Transferuri ANP,  INEC, PROF.DR.C.TIN ANGELESCU</t>
  </si>
  <si>
    <t>Nr. crt.</t>
  </si>
  <si>
    <t>Capitol</t>
  </si>
  <si>
    <t>Alineat</t>
  </si>
  <si>
    <t>TOTAL TRANSFERURI</t>
  </si>
  <si>
    <t>61.01.06</t>
  </si>
  <si>
    <t>51.01.01</t>
  </si>
  <si>
    <t>61.01.50</t>
  </si>
  <si>
    <t>68.01.06</t>
  </si>
  <si>
    <t>57.02.01</t>
  </si>
  <si>
    <t>61.01.07</t>
  </si>
  <si>
    <t>68.01.50</t>
  </si>
  <si>
    <t>BIROUL LOCAL DE EXPERTIZE JUDICIARE-TRIB.BUCURESTI</t>
  </si>
  <si>
    <t>ROLF CARD INDUSTRIAL</t>
  </si>
  <si>
    <t>INES GROUP SRL</t>
  </si>
  <si>
    <t>OMV PETROM MARKETING</t>
  </si>
  <si>
    <t xml:space="preserve">MINISTERUL FINANTELOR </t>
  </si>
  <si>
    <t>CONNEXIAL RO SRL</t>
  </si>
  <si>
    <t xml:space="preserve"> SCHINDLER ROMANIA SRL</t>
  </si>
  <si>
    <t>MINISTERUL JUSTITIEI - Aparat propriu</t>
  </si>
  <si>
    <t>Nr.crt.</t>
  </si>
  <si>
    <t>DATA</t>
  </si>
  <si>
    <t>ORDIN DE PLATA/CEC/FOAIE DE VARSAMANT</t>
  </si>
  <si>
    <t>FACTURA</t>
  </si>
  <si>
    <t>SUMA</t>
  </si>
  <si>
    <t>Titlul II  - Sursa E</t>
  </si>
  <si>
    <t>REPREZENTANTI MJ</t>
  </si>
  <si>
    <t>BUGET ASIG.SOCIALE DE STAT SI FD.SPEC.</t>
  </si>
  <si>
    <t xml:space="preserve">TOTAL </t>
  </si>
  <si>
    <t>Nr. crt</t>
  </si>
  <si>
    <t>perioada: 01-31.01.2023</t>
  </si>
  <si>
    <t>Perioada 01-31.01.2023</t>
  </si>
  <si>
    <t>04/01/2023</t>
  </si>
  <si>
    <t>ALIM. CONT BCR PENTRU PLATA AVANS ALTE CHELT DEPLAS EXT CU JUSTIFICARE ULTERIOARA</t>
  </si>
  <si>
    <t>05/01/2023</t>
  </si>
  <si>
    <t>BCR UNIREA</t>
  </si>
  <si>
    <t>ALIM. CONT BCR PENTRU PLATA DIF DE CURS VALUTAR AF DEPLAS EXTERNE</t>
  </si>
  <si>
    <t>ALIM. CONT BCR PENTRU PLATA COMIS BANCARE AF DEPLAS EXTERNE</t>
  </si>
  <si>
    <t>06/01/2023</t>
  </si>
  <si>
    <t xml:space="preserve"> PLATA ONORARIU EXPERT CONTABIL IN DOSAR 10996/302/2022, REF DE NECESITATE 2/56/2022/1/2/14/04.01.2023</t>
  </si>
  <si>
    <t>10/01/2023</t>
  </si>
  <si>
    <t>DECONT CHELT PROTOCOL CAB MINISTRU LUNA IAN 2023 ALIN. 20.30.02</t>
  </si>
  <si>
    <t>12/01/2023</t>
  </si>
  <si>
    <t>DECONT CHELT PROTOCOL CAB SECRETARI DE STAT LUNA IAN 2023 ALIN. 20.30.02</t>
  </si>
  <si>
    <t>17/01/2023</t>
  </si>
  <si>
    <t>19/01/2023</t>
  </si>
  <si>
    <t>IASI IT</t>
  </si>
  <si>
    <t xml:space="preserve"> FF14926/28.12.2022: D-LINK SWITCH DGS 5 PORTURI DESKTOP = 10 BUC; ORD. 101/12.01.2023</t>
  </si>
  <si>
    <t xml:space="preserve"> C/V FF.168852/04.01.2023 SERVICII ACTUALIZARE BAZA DE DATE PORTAL LEGISLATIV LEGISLATIE .JUST.RO LUNA DEC 2022 </t>
  </si>
  <si>
    <t xml:space="preserve"> IMPLEMENT 24SOFTWARE SRL</t>
  </si>
  <si>
    <t xml:space="preserve"> C/V FF NR.SOFT I-170/05.01.2023 SERVICII INTRETINERE SI MENTENANTA SOFTWARE ECRIS, LUNA DEC 2022, CONTRACT 114337/6//19.01.2022, PV DE RECEPTIE NR 22/1343/2022/06.01.2023</t>
  </si>
  <si>
    <t xml:space="preserve"> C/VAL COTE PARTI CONSUM ENERGIE ELECTRICA PER NOV 2022, PROTOCOL NR.641082/2016</t>
  </si>
  <si>
    <t>20/01/2023</t>
  </si>
  <si>
    <t>26/01/2023</t>
  </si>
  <si>
    <t>INCASARE DE LA MLPDA C/VAL COTE PARTI CHELTUIELI -INTRETINERE ASCENSOARE LUNA NOV 2022 ,ALINEAT (20.01.30),CONF AA NR.2 LA PROTOCOL NR.102341/2013, ADRESA NR. 34/23103/12.01.2023</t>
  </si>
  <si>
    <t>INCASARE DE LA MLPDA C/VAL COTE PARTI CHELTUIELI -COLECTARE GUNOI MENAJER LUNA NOV 2022 ,ALINEAT (20.01.04),CONF AA NR.2 LA PROTOCOL NR.102341/2013, ADRESA NR. 34/23103/12.01.2023</t>
  </si>
  <si>
    <t>ROMGERMED VACARESTI SRL</t>
  </si>
  <si>
    <t xml:space="preserve"> F.F.2543/27.12.2022 SERVICII MEDICINA MUNCII (EXAMINARI CLINICE /PARACLINICE PENTRU EXAMENUL MEDICAL PERIODIC AN 2022- ORD.109/12.01.2023, P.V.NR./ 34/ 58298/28.12.2022</t>
  </si>
  <si>
    <t xml:space="preserve"> FZ FACTURI OMV PETROM MARKETING C/VAL F.F 6422638005/15.12.2022 SI FF 6422651393/31.12.2022 CARBURANT PT PERIOADA DECEMBRIE 2022 </t>
  </si>
  <si>
    <t>C/VAL F.F.1263/30.12.2022 MUNCA PRESTATA DE PERSOANE LIPSITE DE LIBERTATE LUNA DEC 2022 SI C/VAL F.F.1273/30.12.2022 PRESTARE SERV DE TRANSPORT LUNA DEC 2022</t>
  </si>
  <si>
    <t>SEJ BEIUSAN</t>
  </si>
  <si>
    <t>C/VAL CHELTUIELI DE FOTOCOPIERE IN DOSARUL EXEC 255E/2022, DOSAR INSTANTA 26239/302/2020, CITATIE 688/05.01.2023, REF DE NECESITATE 1667/2022/2/688/13.01.2023, PRD 128/17.01.2023</t>
  </si>
  <si>
    <t>AVANS TRANSPORT DEPLASARE CU AUTO PERSONAL TB. VALCEA N PER 30.01-10.02.2023, REF DE NECESITATE 99/67193/2022/20.01.2023 ORD. 168/25.01.2023</t>
  </si>
  <si>
    <t xml:space="preserve">PENALITATI DE INTÂRZIERE AFERENTE PRESTARII CU INTARZIERE A SERVICIILOR DE CATRE ROMGERMED VACARESTI SRL F.F.2543/27.12.2022 SERVICII MEDICINA (EXAMINARI CLINICE /PARACLINICE PENTRU EXAMENUL MEDICAL PERIODIC AN 2022, ORD.110, CONFORM ADRESEI NR. 36/58298/30.12.2022 </t>
  </si>
  <si>
    <t>27/01/2023</t>
  </si>
  <si>
    <t>INCASARE DE LA DIRECTIA NATIONALA DE PROBATIUNE CVAL COTE PARTI ENERGIE ELECTRICA SI TERMICA PER OCT 2022 CF ADRESA NR. 15/48005/12.01.2023</t>
  </si>
  <si>
    <t>Incasare virament DIRECTIA NATIONALA DE PROBATIUNE (INCASAT CVAL COTE PARTI UTILITATI- COLECTARE GUNOI MENAJER SI APA RECE PER OCT 2022 CF ADRESA NR. 15/48005/12.01.2023)</t>
  </si>
  <si>
    <t>INCASARE DE LA   C/VAL COTE PARTI CHELTUIELI COMUNE AL 20.01.30</t>
  </si>
  <si>
    <t xml:space="preserve">INCASARE DE LA  C/VAL COTE PARTI CHELTUIELI COMUNE-PIESE SCHIMB ASCENSOARE (20.01.06) </t>
  </si>
  <si>
    <t>INCASARE DE LA COTE PARTI CHELTUIELI COMUNE LUNA OCT- AL 20.30.30</t>
  </si>
  <si>
    <t xml:space="preserve">ADMINISTRATIA PATRIMONIULUI PROTOCOLULUI DE STAT </t>
  </si>
  <si>
    <t xml:space="preserve">  F.F.FICF 015901/30.12.2022  CHIRIE/AMORTIZARI DOTARI -IMOBILUL DIN STRADA UNIRII 68</t>
  </si>
  <si>
    <t xml:space="preserve"> F.F.FICO 027771/30.12.2022 CHELTUIELI INTRETINERE(566.63 LEI)SI COTA 5% COMISION (28.33 LEI+TVA 5.38 LEI) PENTRU IMOBILUL DIN STR STR UNIRII 68</t>
  </si>
  <si>
    <t xml:space="preserve">  F.F.FIEE NR 011696/30.12.2022 ENERGIE ELECTRICA LUNA SEPT 2022 PENTRU IMOBILUL DIN STRADA UNIRII 68</t>
  </si>
  <si>
    <t xml:space="preserve"> F.F.62/04.01.2023 ACHIZITII SERVICII SPALAT INTERIOR - EXTERIOR AUTO PARC MJ, PERIOADA DEC 2022, PV DE RECEPTIE NR.29/115259/13.01.2023</t>
  </si>
  <si>
    <t xml:space="preserve">APA NOVA BUCURESTI S.A. </t>
  </si>
  <si>
    <t xml:space="preserve"> F.F. ANB230006750/09.01.2023, CVAL CONSUM APA RECE PT IMOB DIN CALEA FLOREASCA NR 39, PER DEC 22, PV RECEPTIE SERV ANP 20895/13.01.2023, PV RECEPTIE MJ 16/40065/17.01.2022, ORD 139/18.01.2</t>
  </si>
  <si>
    <t xml:space="preserve"> COMPANIA ROMPREST SERVICE SA</t>
  </si>
  <si>
    <t>C/VAL F.F 40664340/31.12.2022 PLATA SERVICII COLECTARE DESEURI + INCHIRIERE CONTAINERE, IMOBIL CALEA FLOREASCA NR. 39, LUNA DEC 2022</t>
  </si>
  <si>
    <t xml:space="preserve">F.F. 379104/30.12.2022 CV PLATA ACHIZ SERV TELEVIZIUNE DIGITALA IPTV CU LINIE TELEFONICA SI DE INTERNET GRATUITA, DEC 2022 , PV DE RECEPTIE NR. 28/115165/02.01.2023 </t>
  </si>
  <si>
    <t>CVAL DIFERENTA ONORARIU EXPERT IN DOSAR 7801/55/2020 REFERAT DE NECESITATE NR.678/2020/2/1862/12.01.2023</t>
  </si>
  <si>
    <t>TOP SEVEN WEST SRL</t>
  </si>
  <si>
    <t xml:space="preserve"> F.F.TSW004829/07.12.2022 SERVICII FURNIZARE REVISTE DE SPECIALITATE AN 2021, REVISTA ACTA UNIVERSITATIS LUCIAN BLAGA NR 2, REVISTA DE STIINTE JURIDICE NR. 2, ORD 131/17.01.2023</t>
  </si>
  <si>
    <t>SERVICIUL DE TELECOMUNICATII SPECIALE</t>
  </si>
  <si>
    <t xml:space="preserve"> F.F.DTI NR. 5032/17.01.2023, COMUNICATII BUCLA LOCALA PERIOADA DECEMBRIE 2022, CONF. PROTOCOL STS 3337/05.04.2006, RESPECTIV MJ 3384/17.04.2006</t>
  </si>
  <si>
    <t xml:space="preserve"> FF 44178/10.01.2023: LEGITIMATIA DE SERVICIU = 1 BUC; ORD.130/17.01.2023</t>
  </si>
  <si>
    <t>F.F. 159531/09.01.2023 -INTRETINERE LUNARA 5 ASCENSOARE, CONTRACT NR.10/115444/26.01.2022, LUNA DEC 2022, PV DE RECEPȚIE NR.38/115444/11.01.2023</t>
  </si>
  <si>
    <t xml:space="preserve"> F.F.159534/09.01.2023-SERVICII SUPRAVEGHERE 5 INSTALATII DE RIDICAT ISCIR, CONTRACT NR.10/115446/20.01.2022, LUNA DEC 2022, PV DE RECEPTIE NR. 33/115446/11.01.2023</t>
  </si>
  <si>
    <t xml:space="preserve"> F.F 785/28.12.2022 SERVICII DE INTRETINERE SI REPARATII (MENTENANTA) RETEA TELEFONICA DE INTERIOR, APARATE TELEFONICE SI FAXURI, LUNA DEC 2022, CONFORM CONTRACT NR.6/115264/21.01.2022</t>
  </si>
  <si>
    <t xml:space="preserve"> F.F.NR 5213/29.12.2022 SERVICII INCARCARCARE FREON PENTRU CAMERA SERVERELOR</t>
  </si>
  <si>
    <t xml:space="preserve">FF 0386203561/14.12.2022 CVAL SERV INTRETINERE ASCENSOR SCHINDLER IMOB DIN CALEA FLOREASCA 39, PER DEC 2022, PV RECEPTIE 191/16442/22.12.2022 </t>
  </si>
  <si>
    <t xml:space="preserve"> ORANGE ROMANIA</t>
  </si>
  <si>
    <t xml:space="preserve"> F.F. NR.230300143675/01.01.2023 SERVICII TELVERDE, ABONAMENT LUNA IAN 2023 -CONSUM DEC 2022</t>
  </si>
  <si>
    <t xml:space="preserve"> F.F. CNPRWB5050/00048242/30.12.2022, SERVICII FRANCARE TRIMITERI CORESPONDENTA LUNA DEC 2022</t>
  </si>
  <si>
    <t>AGENTIA NATIONALA DE PRESA "AGERPRES"</t>
  </si>
  <si>
    <t>F.F. 23116/09.01.2023 SERVICII DE MONITORIZARE SI FLUX DOCUMENTAR LUNA DEC 2022, PV DE RECEPTIE NR. 33/115161/10.01.2023</t>
  </si>
  <si>
    <t xml:space="preserve">CENTRO INVEST CONSULT SRL </t>
  </si>
  <si>
    <t>F.F.1060/04.01.2023 PRESTARI SERVICII CURATENIE SEDIU MJ LUNA DEC 2022 CONFORM CONTRACT 94/676/23.05.2022, PV RECEPTIE 144/676/17.01.2023</t>
  </si>
  <si>
    <t>31/01/2023</t>
  </si>
  <si>
    <t>ALIMENTARE CONT BCR LEI PT PLATA COMISIOANE BANCARE PENTRU PLATA COTIZATII INTERNATIONALE</t>
  </si>
  <si>
    <t>01-31.01.2023</t>
  </si>
  <si>
    <t>SITUAŢIA PLATILOR  IN LUNA IANUARIE 2023</t>
  </si>
  <si>
    <t>26.01.2023</t>
  </si>
  <si>
    <t>C/VAL 4% CONTRIBUTIE PENTRU PERSOANE CU HANDICAP LUNA DEC 2022, CONF LEGII 448/2006,  ART.59.40 , ORD 158/25.01.2023</t>
  </si>
  <si>
    <t>18.01.2023</t>
  </si>
  <si>
    <t>231</t>
  </si>
  <si>
    <t>DECONT MONTARE CONTOARE TRANSM.RADIO LOCUINTA DE SERVICIU MJ SITUATA IN STRMOTOC, NR.9, BLOC P54</t>
  </si>
  <si>
    <t>BENEFICIAR LOCUINTA SERVICIU MJ</t>
  </si>
  <si>
    <t>HELIOSOLY</t>
  </si>
  <si>
    <t>A SERVICII DE ARHIVARE FIZICA SI ELECTR.A DOCUMENTELOR DAAN CF.F.NR.6488/20.12.2022</t>
  </si>
  <si>
    <t>17.01.2023</t>
  </si>
  <si>
    <t>222</t>
  </si>
  <si>
    <t>05.01.2023</t>
  </si>
  <si>
    <t>25.01.2023</t>
  </si>
  <si>
    <t>CVAL TRANSFERURI INEC,   INTRE UNITATI ALE ADMINISTRATIEI PUBLICE-    TITLUL   VI. PTR.TITLUL  I.   CHELT.DE PERSONAL  pentru  INEC  drepturi salariale  si contrib.</t>
  </si>
  <si>
    <t>CVAL TRANSFERURI INEC,   INTRE UNITATI ALE ADMINISTRATIEI PUBLICE-    TITLUL   VI. PTR.TITLUL II BUNURI SI SERVICII -  IANUARIE  2023</t>
  </si>
  <si>
    <t xml:space="preserve"> CVAL TRANSFERURI   ANP   TITLUL VI - PENTRU TITLUL TITLUL  II.  BUNURI-SERV, VIII, ACTIUNI SANATATE PENTRU  LUNA    DECEMBRIE  2022</t>
  </si>
  <si>
    <t>CVAL TRANSFERURI   ANP   TITLUL VI CHELTUIELI  PERSONAL, TITLUL  II.  BUNURI-SERVVIII, ACTIUNI SANATATE PENTRU  LUNA    DECEMBRIE  2022</t>
  </si>
  <si>
    <t>CVAL TRANSFERURI SPITAL PROF CTIN ANGELESCU -TITLUL VI-  PT PLATA TITLUL II .BUNURI SI SERVICII,TRANSFERURI INTRE UNITATI ALE ADMINISTRATIEI PUBLICE ,  pentru   IANUARIE 2023</t>
  </si>
  <si>
    <t>51.01.03</t>
  </si>
  <si>
    <t xml:space="preserve">CVAL TRANSFERURI  ANP, TITLUL  VI. TRANSFERURI INTRE UNITATI ALE ADMIN.PUBLICE-  ASIGURARI SI ASISTENTA SOCIALA-AJUTOARE SOCIALE  IN NUMERAR -STIMULENTE SI INDEMNIZ.CRESTERE  COPIL </t>
  </si>
  <si>
    <t>PLATA STIMULENT DE INSERTIE  COPIL FPSS PÂNÃ LA ÎMPLINIREA VÂRSTEI DE 3 ANI AI COPILULUI,  PENTRU LUNA  NOIEMBRIE 2022</t>
  </si>
  <si>
    <t>PLATA INDEMNIZATIE CRESTERE COPIL FPSS PÂNÃ LA ÎMPLINIREA VÂRSTEI DE PANA LA  2 ANI AI COPILULUI,  PENTRU LUNA  NOIEMBRIE 2022</t>
  </si>
  <si>
    <t>09.01.2023</t>
  </si>
  <si>
    <t>CVAL TRANSFERURI ANP   TITLUL VI.   AJUTOARE SOC.IN NATURA, CF.  ART.12  ALIN (1)  LITERA B DIN lEGEA NR.168/2020, PTR.   LUNA IANUARIE 2023</t>
  </si>
  <si>
    <t xml:space="preserve"> CVAL TRANSFERURI ANP   TITLUL VI.   AJUTOARE SOC.IN NATURA, CF.  ART.12  ALIN (1)  LITERA B DIN lEGEA NR.168/2020, PTR.   LUNA IANUARIE 2023</t>
  </si>
  <si>
    <t>MINISTERUL JUSTITIEI- Aparat propriu</t>
  </si>
  <si>
    <t>TITLUL 55 ,,Contribuții și cotizații la organisme internaționale"</t>
  </si>
  <si>
    <t>Total</t>
  </si>
  <si>
    <t>perioada 01-31.01.2023</t>
  </si>
  <si>
    <t>20.01.2023</t>
  </si>
  <si>
    <t>COTA FIN NATIONALA MAJORARI SALARIALE NETE AFERENTE LUNII NOIEMBRIE+ LUNII DECEMBRIE 2022  PROIECT "DEZVOLTAREA SISTEMULUI ELECTRONIC DE MANAGEMENT AL CAUZELOR ECRIS V" COD SIPOCA 871</t>
  </si>
  <si>
    <t>SALARIAT MJ</t>
  </si>
  <si>
    <t>BUGET ASIG SOC DE STAT SI FD. SPECIALE</t>
  </si>
  <si>
    <t>COTA FIN NATIONALA CAS MAJORARI SALARIALE NETE AFERENTE LUNII DECEMBRIE 2022  PROIECT "DEZVOLTAREA SISTEMULUI ELECTRONIC DE MANAGEMENT AL CAUZELOR ECRIS V" COD SIPOCA 871</t>
  </si>
  <si>
    <t xml:space="preserve">COTA FIN NATIONALA CASS MAJORARI SALARIALE NETE AFERENTE LUNII DECEMBRIE 2022  PROIECT "DEZVOLTAREA SISTEMULUI ELECTRONIC DE MANAGEMENT AL CAUZELOR ECRIS V" COD SIPOCA 871 </t>
  </si>
  <si>
    <t xml:space="preserve">COTA FIN NATIONALA IMPOZIT MAJORARI SALARIALE NETE AFERENTE LUNII DECEMBRIE 2022  PROIECT "DEZVOLTAREA SISTEMULUI ELECTRONIC DE MANAGEMENT AL CAUZELOR ECRIS V" COD SIPOCA 871 </t>
  </si>
  <si>
    <t xml:space="preserve">COTA FIN NATIONALA CAM MAJORARI SALARIALE NETE AFERENTE LUNII DECEMBRIE 2022  PROIECT "DEZVOLTAREA SISTEMULUI ELECTRONIC DE MANAGEMENT AL CAUZELOR ECRIS V" COD SIPOCA 871 </t>
  </si>
  <si>
    <t>COTA FIN NATIONALA CAS FPSS MAJORARI SALARIALE NETE AFERENTE LUNII DECEMBRIE 2022  PROIECT "DEZVOLTAREA SISTEMULUI ELECTRONIC DE MANAGEMENT AL CAUZELOR ECRIS V" COD SIPOCA 871</t>
  </si>
  <si>
    <t>COTA FEN MAJORARI SALARIALE NETE AFERENTE LUNII NOIEMBRIE+ LUNII DECEMBRIE 2022  PROIECT "DEZVOLTAREA SISTEMULUI ELECTRONIC DE MANAGEMENT AL CAUZELOR ECRIS V" COD SIPOCA 871</t>
  </si>
  <si>
    <t>COTA FEN CAS MAJORARI SALARIALE NETE AFERENTE LUNII DECEMBRIE 2022  PROIECT "DEZVOLTAREA SISTEMULUI ELECTRONIC DE MANAGEMENT AL CAUZELOR ECRIS V" COD SIPOCA 871</t>
  </si>
  <si>
    <t xml:space="preserve">COTA FEN CASS MAJORARI SALARIALE NETE AFERENTE LUNII DECEMBRIE 2022  PROIECT "DEZVOLTAREA SISTEMULUI ELECTRONIC DE MANAGEMENT AL CAUZELOR ECRIS V" COD SIPOCA 871 </t>
  </si>
  <si>
    <t xml:space="preserve">COTA FEN IMPOZIT MAJORARI SALARIALE NETE AFERENTE LUNII DECEMBRIE 2022  PROIECT "DEZVOLTAREA SISTEMULUI ELECTRONIC DE MANAGEMENT AL CAUZELOR ECRIS V" COD SIPOCA 871 </t>
  </si>
  <si>
    <t xml:space="preserve">COTA FEN CAM MAJORARI SALARIALE NETE AFERENTE LUNII DECEMBRIE 2022  PROIECT "DEZVOLTAREA SISTEMULUI ELECTRONIC DE MANAGEMENT AL CAUZELOR ECRIS V" COD SIPOCA 871 </t>
  </si>
  <si>
    <t>COTA FEN CAS FPSS MAJORARI SALARIALE NETE AFERENTE LUNII DECEMBRIE 2022  PROIECT "DEZVOLTAREA SISTEMULUI ELECTRONIC DE MANAGEMENT AL CAUZELOR ECRIS V" COD SIPOCA 871</t>
  </si>
  <si>
    <t>COTA FN C/V MAJORARI SALARIALE NETE AFERENTE PERIOADEI DECEMBRIE 2022; PROIECT SIPOCA 1158</t>
  </si>
  <si>
    <t>COTA FN 25% CAS ANGAJAT AFERENT CENTRALIZ NR.25/25519/18.01.2023,  LUNA DECLARATA OCTOMBRIE 2022; PROIECT SIPOCA 1158</t>
  </si>
  <si>
    <t xml:space="preserve">COTA FN 10% CASS ANGAJAT AFERENT CENTRALIZ NR.25/25519/18.01.2023, LUNA DECLARATA OCTOMBRIE 2022; PROIECT SIPOCA 1158 </t>
  </si>
  <si>
    <t>COTA FN 10% IMPOZITAFERENT CENTRALIZ NR.25/25519/18.01.2023, LUNA DECLARATA OCTOMBRIE 2022; PROIECT SIPOCA 1158</t>
  </si>
  <si>
    <t>COTA FN CAM 2,25% AFERENT CENTRALIZ NR.25/25519/18.01.2023, LUNA DECLARATA OCTOMBRIE 2022; PROIECT SIPOCA 1158</t>
  </si>
  <si>
    <t>27.01.2023</t>
  </si>
  <si>
    <t>COTA FEN C/V MAJORARI SALARIALE NETE AFERENTE PERIOADEI DECEMBRIE 2022; PROIECT SIPOCA 1158</t>
  </si>
  <si>
    <t>COTA FEN 25% CAS ANGAJAT AFERENT CENTRALIZ NR.25/25519/18.01.2023,  LUNA DECLARATA OCTOMBRIE 2022; PROIECT SIPOCA 1158</t>
  </si>
  <si>
    <t xml:space="preserve">COTA FEN 10% CASS ANGAJAT AFERENT CENTRALIZ NR.25/25519/18.01.2023, LUNA DECLARATA OCTOMBRIE 2022; PROIECT SIPOCA 1158 </t>
  </si>
  <si>
    <t>COTA FEN 10% IMPOZITAFERENT CENTRALIZ NR.25/25519/18.01.2023, LUNA DECLARATA OCTOMBRIE 2022; PROIECT SIPOCA 1158</t>
  </si>
  <si>
    <t>COTA FEN CAM 2,25% AFERENT CENTRALIZ NR.25/25519/18.01.2023, LUNA DECLARATA OCTOMBRIE 2022; PROIECT SIPOCA 1158</t>
  </si>
  <si>
    <t>10.01.01</t>
  </si>
  <si>
    <t>09/01/2023</t>
  </si>
  <si>
    <t>PLATA SALARII DECEMBRIE 2022</t>
  </si>
  <si>
    <t>VIRAT RETINERI  DIN SALARII - POPRIRI, PENSII FACULTATIVE, COTIZATII, RATE</t>
  </si>
  <si>
    <t>VIRAT RETINERI  DIN SALARII - LA BUG.DE STAT</t>
  </si>
  <si>
    <t>VIRAT RETINERI  DIN SALARII - LA BUG ASIG SOCIALE SI BUG.DE STAT</t>
  </si>
  <si>
    <t>PLATA INDEMNIZATII MAG. DE LEGATURA</t>
  </si>
  <si>
    <t>VIRAT RETINERI  DIN SALARII  - LA BUG ASIG SOCIALE SI BUG.DE STAT PNRR</t>
  </si>
  <si>
    <t>VIRAT RETINERI  DIN SALARII - LA BUG.DE STAT PNRR</t>
  </si>
  <si>
    <t>PLATA  DREPTURI SALARIALE AFERENTE LUNII DECEMBRIE 2022 -PNRR</t>
  </si>
  <si>
    <t>SUBTOTAL 10.01.01</t>
  </si>
  <si>
    <t>10.01.05</t>
  </si>
  <si>
    <t>SUBTOTAL 10.01.05</t>
  </si>
  <si>
    <t>10.01.06</t>
  </si>
  <si>
    <t>1001</t>
  </si>
  <si>
    <t>1010</t>
  </si>
  <si>
    <t>SUBTOTAL 10.01.06</t>
  </si>
  <si>
    <t>VIRAT RETINERI  SALARIATI LA BUG ASIG SOCIALE SI BUG.DE STAT</t>
  </si>
  <si>
    <t>SUBTOTAL 10.01.07</t>
  </si>
  <si>
    <t>10.01.13</t>
  </si>
  <si>
    <t>PLATA DIURNA/ALOC. CAZARE  DEPLASARE EXTERNA</t>
  </si>
  <si>
    <t>ALIM. CONT BCR PENTRU DIF CURS VALUTAR ART.10.01.13</t>
  </si>
  <si>
    <t>ALIM. CONT BCR PENTRU DIF CURS DEPLASARE EXTERNA SUEDIA ART.10.01.13</t>
  </si>
  <si>
    <t xml:space="preserve">PLATA DIURNA/ALOC. CAZARE  DEPLASARE INTERNA </t>
  </si>
  <si>
    <t>SUBTOTAL 10.01.13</t>
  </si>
  <si>
    <t>10.01.14</t>
  </si>
  <si>
    <t>18/01/2023</t>
  </si>
  <si>
    <t xml:space="preserve">PLATA INDEMNIZATIE DETASARE </t>
  </si>
  <si>
    <t>SUBTOTAL 10.01.14</t>
  </si>
  <si>
    <t>SUBTOTAL 10.01.15</t>
  </si>
  <si>
    <t>10.01.16.</t>
  </si>
  <si>
    <t>PLATA DECONTURI CHIRII</t>
  </si>
  <si>
    <t>PLATA DECONT COMPESARE LUNARA A RATEI CREDIT IPOTECAR</t>
  </si>
  <si>
    <t>SUBTOTAL 10.01.16</t>
  </si>
  <si>
    <t>10.01.17.</t>
  </si>
  <si>
    <t xml:space="preserve">PLATA INDEMNIZATIE DE HRANA </t>
  </si>
  <si>
    <t xml:space="preserve"> VIRAT RETINERI SALARIATI LA BUG.DE STAT</t>
  </si>
  <si>
    <t xml:space="preserve"> VIRAT RETINERI SALARIATI LA BUG ASIG SOCIALE SI BUG.DE STAT</t>
  </si>
  <si>
    <t>SUBTOTAL 10.01.17</t>
  </si>
  <si>
    <t>10.01.30.</t>
  </si>
  <si>
    <t>VIRAT ALTE DREPTURI SALARIALE ÎN BANI</t>
  </si>
  <si>
    <t>VIRAT RETINERI  DIN SALARII - LA  BUG.DE STAT</t>
  </si>
  <si>
    <t>VIRAT INDEMNIZATIE LUNARA  COPIL  AFLAT IN INTRETINERE IN TARA</t>
  </si>
  <si>
    <t>INCASARE DE LA CASMB FNUASS DE RECUPERAT AFERENT ANULUI 2022</t>
  </si>
  <si>
    <t>SUBTOTAL 10.01.30</t>
  </si>
  <si>
    <t>TOTAL ART. 10.01</t>
  </si>
  <si>
    <t>10.02.02</t>
  </si>
  <si>
    <t xml:space="preserve">PLATA NORMA HRANA </t>
  </si>
  <si>
    <t>SUBTOTAL 10.02.02</t>
  </si>
  <si>
    <t>10.02.03</t>
  </si>
  <si>
    <t>PLATA ECHIPAMENT F.P.S.S.</t>
  </si>
  <si>
    <t>SUBTOTAL 10.02.03</t>
  </si>
  <si>
    <t>10.02.06</t>
  </si>
  <si>
    <t>PLATA DECONT SERVICII TURISTICE</t>
  </si>
  <si>
    <t>SUBTOTAL 10.02.06</t>
  </si>
  <si>
    <t>10.02.30</t>
  </si>
  <si>
    <t>PLATA DECONTURI TRANSPORT</t>
  </si>
  <si>
    <t>SUBTOTAL 10.02.30</t>
  </si>
  <si>
    <t>TOTAL ART. 10.02</t>
  </si>
  <si>
    <t>10.03.01</t>
  </si>
  <si>
    <t>SUBTOTAL 10.03.01</t>
  </si>
  <si>
    <t>SUBTOTAL 10.03.02</t>
  </si>
  <si>
    <t>10.03.03</t>
  </si>
  <si>
    <t>SUBTOTAL 10.03.03</t>
  </si>
  <si>
    <t>SUBTOTAL 10.03.04</t>
  </si>
  <si>
    <t>10.03.07</t>
  </si>
  <si>
    <t>PLATA CONTRIBUTIE  ANGAJATOR  LA FONDUL DE GARANTARE  A CREANTELOR SALARIALE PT. PLATA SALARII</t>
  </si>
  <si>
    <t>PLATA CONTRIBUTIE  ANGAJATOR  LA FONDUL DE GARANTARE  A CREANTELOR SALARIALE PT. PLATA SALARII PNRR</t>
  </si>
  <si>
    <t>SUBTOTAL 10.03.07</t>
  </si>
  <si>
    <t>TOTAL  ART. 10.03</t>
  </si>
  <si>
    <t>TOTAL TITLUL 10</t>
  </si>
  <si>
    <t>31.01.2023</t>
  </si>
  <si>
    <t>BANCA COMERCIALA ROMANA</t>
  </si>
  <si>
    <t>BUGET ASIG.SOC.DE STAT SI FD.SPEC.</t>
  </si>
  <si>
    <t>COTA FN, C/V 25 % CAS ANGAJAT PERSONAL CIVIL  AFERENTA MAJORARILOR SALARIALE ALE PERIOADEI DECLARATE DECEMBRIE 2022,PROIECT SIPOCA 756 ANALIZA FUNCTIONALA SI STRATEGIA DE DEZVOLTARE A SISTEMULUI JUDICIAR POST 2020</t>
  </si>
  <si>
    <t>COTA FN C/V 10 % CASS ANGAJAT AFERENT MAJORARILOR SALARIALE ALE PERIOADEI DECLARATE DECEMBRIE 2022,PROIECT SIPOCA 756 ANALIZA FUNCTIONALA SI STRATEGIA DE DEZVOLTARE A SISTEMULUI JUDICIAR POST 2020</t>
  </si>
  <si>
    <t>COTA FN, C/V 10% IMPOZIT ANGAJAT AFERENT  MAJORARILOR SALARIALE ALE PERIOADEI DECLARATE- DECEMBRIE 2022, PROIECT SIPOCA 756 ANALIZA FUNCTIONALA SI STRATEGIA DE DEZVOLTARE A SISTEMULUI JUDICIAR POST 2020</t>
  </si>
  <si>
    <t>COTA FN, C/V 2,25% CONTRIB.ASIGURATORIE PT MUNCA  AFERENTE MAJORARILOR SALARIALE ALE PERIOADEI DECLARATE-DECEMBRIE 2022, PROIECT SIPOCA 756 ANALIZA FUNCTIONALA SI STRATEGIA DE DEZVOLTARE A SISTEMULUI JUDICIAR POST 2020</t>
  </si>
  <si>
    <t>COTA FN, C/V MAJORARI SALARIALE NETE AFERENTE PERIOADEI DECEMBRIE 2022, PROIECT SIPOCA 756 ANALIZA FUNCTIONALA SI STRATEGIA DE DEZVOLTARE A SISTEMULUI JUDICIAR POST 2020</t>
  </si>
  <si>
    <t>COTA FEN, C/V 25 % CAS ANGAJAT PERSONAL CIVIL  AFERENTA MAJORARILOR SALARIALE ALE PERIOADEI DECLARATE DECEMBRIE 2022,PROIECT SIPOCA 756 ANALIZA FUNCTIONALA SI STRATEGIA DE DEZVOLTARE A SISTEMULUI JUDICIAR POST 2020</t>
  </si>
  <si>
    <t>COTA FEN C/V 10 % CASS ANGAJAT AFERENT MAJORARILOR SALARIALE ALE PERIOADEI DECLARATE DECEMBRIE 2022,PROIECT SIPOCA 756 ANALIZA FUNCTIONALA SI STRATEGIA DE DEZVOLTARE A SISTEMULUI JUDICIAR POST 2020</t>
  </si>
  <si>
    <t>COTA FEN, C/V 10% IMPOZIT ANGAJAT AFERENT  MAJORARILOR SALARIALE ALE PERIOADEI DECLARATE- DECEMBRIE 2022, PROIECT SIPOCA 756 ANALIZA FUNCTIONALA SI STRATEGIA DE DEZVOLTARE A SISTEMULUI JUDICIAR POST 2020</t>
  </si>
  <si>
    <t>COTA FEN, C/V 2,25% CONTRIB.ASIGURATORIE PT MUNCA  AFERENTE MAJORARILOR SALARIALE ALE PERIOADEI DECLARATE-DECEMBRIE 2022, PROIECT SIPOCA 756 ANALIZA FUNCTIONALA SI STRATEGIA DE DEZVOLTARE A SISTEMULUI JUDICIAR POST 2020</t>
  </si>
  <si>
    <t>COTA FEN, C/V MAJORARI SALARIALE NETE AFERENTE PERIOADEI DECEMBRIE 2022, PROIECT SIPOCA 756 ANALIZA FUNCTIONALA SI STRATEGIA DE DEZVOLTARE A SISTEMULUI JUDICIAR POST 2020</t>
  </si>
  <si>
    <t xml:space="preserve">ALIMENTARE CONT BCR CONT PENTRU PLATA COTIZATIILOR INTERNATIONALE- UNIDROIT </t>
  </si>
  <si>
    <t>cval majorare salariala in cadrul programului Justitie,  per. 01.12-31.12.2022, MFN 2014-2021 - 15% FN</t>
  </si>
  <si>
    <t>cval majorare salariala in cadrul programului Justitie,  per. 01.12-31.12.2022, MFN 2014-2021 -  15% FN</t>
  </si>
  <si>
    <t>cval majorare salariala in cadrul programului Justitie, per. 01.12-31.12.2022, MFN 2014-2021 - 85% FEN</t>
  </si>
  <si>
    <t>cval majorare salariala in cadrul programului Justitie, per. 01.12-31.12.2022, MFN 2014-2021  - 85% FEN</t>
  </si>
  <si>
    <t>cval majorare salariala in cadrul programului Justitie,  per. 01.12-31.12.2022, MFN 2014-2021 -  85% FEN</t>
  </si>
  <si>
    <t>cval majorare salariala in cadrul programului Justitie, per. 01.12-31.12.2022, MFN 2014-2021 -  85% FEN</t>
  </si>
  <si>
    <t>cval majorare salariala in cadrul programului Justitie,  per. 01.12-31.12.2022, MFN 2014-2021 - 85% FEN</t>
  </si>
  <si>
    <t>cval 25% CAS angajati pentru majorare salariala in cadrul programului Justitie,   per. 01.12-31.12.2022, MFN 2014-2021 -  85% FEN</t>
  </si>
  <si>
    <t>cval  25% CAS angajati politisti de penitenciare ptr majorare salariala in cadrul programului Justitie,   per. 01.12-31.12.2022, MFN 2014-2021 - 85% FEN</t>
  </si>
  <si>
    <t>cval 10% CASS angajati ptr majorare salariala in cadrul programului Justitie,   per. 01.12-31.12.2022, MFN 2014-2021 -  85% FEN</t>
  </si>
  <si>
    <t>cval  10% impozit angajati ptr majorare salariala in cadrul programului Justitie,  per. 01.08-31.08.2022, MFN 2014-2021 - 85% FEN</t>
  </si>
  <si>
    <t>cval  2,25% contributia asiguratorie pentru munca ptr majorare salariala in cadrul programului Justitie,  per. 01.12-31.12.2022, MFN 2014-2021 - 85% FEN</t>
  </si>
  <si>
    <t>cval 25% cas angajati ptr majorare salariala in cadrul programului Justitie,  per. 01.12-31.12.2022, MFN 2014-2021 -  15% FN</t>
  </si>
  <si>
    <t>cval 25% CAS politisti de penitenciare ptr majorare salariala in cadrul programului Justitie,  per. 01.12-31.12.2022, MFN 2014-2021 -  15% FN</t>
  </si>
  <si>
    <t>cval 10% CASS functionari publici ptr majorare salariala in cadrul programului Justitie,  per. 01.12-31.12.2022, MFN 2014-2021 - 15% FN</t>
  </si>
  <si>
    <t>cval 10% impozit angajati ptr majorare salariala in cadrul programului Justitie,   per. 01.12-31.12.2022, MFN 2014-2021 -  15% FN</t>
  </si>
  <si>
    <t>cval 2,25% contributie asiguratorie pentru munca  pentru angajati  ptr majorare salariala in cadrul programului Justitie,   per. 01.12-31.12.2022, MFN 2014-2021 - 15% FN</t>
  </si>
  <si>
    <t>cval majorare salariala in cadrul programului Justitie, per. 01.12-31.12.2022, MFN 2014-2021 - 15% FN</t>
  </si>
  <si>
    <t>cval 25% CAS angajati pentru majorare salariala in cadrul programului Justitie,  per. 01.12-31.12.2022, MFN 2014-2021 - 85% FEN</t>
  </si>
  <si>
    <t>cval 10% CASS angajati ptr majorare salariala in cadrul programului Justitie,  per. 01.12-31.12.2022, MFN 2014-2021 - 85% FEN</t>
  </si>
  <si>
    <t>cval  10% impozit angajati ptr majorare salariala in cadrul programului Justitie,  per. 01.12-31.12.2022, MFN 2014-2021 - 85% FEN</t>
  </si>
  <si>
    <t>cval  2,25% contributia asiguratorie pentru munca ptr majorare salariala in cadrul programului Justitie,  per. 01.12-31.12.2022, MFN 2014-2021  - 85% FEN</t>
  </si>
  <si>
    <t>cval 25% cas angajati ptr majorare salariala in cadrul programului Justitie, per. 01.12-31.12.2022, MFN 2014-2021  - 15% FN</t>
  </si>
  <si>
    <t>cval 10% impozit angajati ptr majorare salariala in cadrul programului Justitie,  per. 01.12-31.12.2022, MFN 2014-2021  - 15% FN</t>
  </si>
  <si>
    <t>cval 2,25% contributie asiguratorie pentru munca  pentru angajati  ptr majorare salariala in cadrul programului Justitie,  per. 01.12-31.12.2022, MFN 2014-2021 - 15% FN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</si>
</sst>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6">
    <font>
      <sz val="11"/>
      <color theme="1"/>
      <name val="Calibri"/>
      <family val="2"/>
      <scheme val="minor"/>
    </font>
    <font>
      <b/>
      <sz val="11"/>
      <name val="Trebuchet MS"/>
      <family val="2"/>
    </font>
    <font>
      <sz val="11"/>
      <name val="Trebuchet MS"/>
      <family val="2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sz val="11"/>
      <color theme="1"/>
      <name val="Trebuchet MS"/>
      <family val="2"/>
    </font>
    <font>
      <sz val="10"/>
      <name val="Trebuchet MS"/>
      <family val="2"/>
    </font>
    <font>
      <sz val="10"/>
      <name val="Calibri"/>
      <family val="2"/>
      <scheme val="minor"/>
    </font>
    <font>
      <sz val="10"/>
      <color theme="1"/>
      <name val="Trebuchet MS"/>
      <family val="2"/>
    </font>
    <font>
      <sz val="11"/>
      <name val="Calibri"/>
      <family val="2"/>
      <scheme val="minor"/>
    </font>
    <font>
      <sz val="11"/>
      <color indexed="8"/>
      <name val="Trebuchet MS"/>
      <family val="2"/>
    </font>
    <font>
      <b/>
      <sz val="11"/>
      <color indexed="8"/>
      <name val="Trebuchet MS"/>
      <family val="2"/>
    </font>
    <font>
      <b/>
      <sz val="11"/>
      <color indexed="10"/>
      <name val="Trebuchet MS"/>
      <family val="2"/>
    </font>
    <font>
      <sz val="11"/>
      <color indexed="10"/>
      <name val="Trebuchet MS"/>
      <family val="2"/>
    </font>
    <font>
      <b/>
      <sz val="11"/>
      <color theme="1"/>
      <name val="Trebuchet MS"/>
      <family val="2"/>
    </font>
    <font>
      <b/>
      <sz val="10"/>
      <name val="Trebuchet MS"/>
      <family val="2"/>
    </font>
    <font>
      <sz val="10"/>
      <color rgb="FFFF0000"/>
      <name val="Trebuchet MS"/>
      <family val="2"/>
    </font>
    <font>
      <b/>
      <i/>
      <sz val="10"/>
      <name val="Trebuchet MS"/>
      <family val="2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Trebuchet MS"/>
      <family val="2"/>
      <charset val="238"/>
    </font>
    <font>
      <b/>
      <sz val="11"/>
      <color theme="1"/>
      <name val="Calibri"/>
      <family val="2"/>
      <scheme val="minor"/>
    </font>
    <font>
      <sz val="11"/>
      <color rgb="FFFF0000"/>
      <name val="Trebuchet MS"/>
      <family val="2"/>
    </font>
    <font>
      <sz val="10"/>
      <name val="Arial"/>
      <family val="2"/>
      <charset val="238"/>
    </font>
    <font>
      <sz val="10"/>
      <name val="Trebuchet MS"/>
      <family val="2"/>
      <charset val="238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249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wrapText="1"/>
    </xf>
    <xf numFmtId="4" fontId="2" fillId="2" borderId="1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 wrapText="1"/>
    </xf>
    <xf numFmtId="14" fontId="2" fillId="2" borderId="0" xfId="0" applyNumberFormat="1" applyFont="1" applyFill="1" applyAlignment="1">
      <alignment horizontal="right" vertical="center"/>
    </xf>
    <xf numFmtId="14" fontId="2" fillId="2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5" fillId="0" borderId="0" xfId="0" applyFont="1" applyBorder="1"/>
    <xf numFmtId="4" fontId="1" fillId="0" borderId="0" xfId="0" applyNumberFormat="1" applyFont="1" applyFill="1" applyBorder="1"/>
    <xf numFmtId="0" fontId="2" fillId="0" borderId="0" xfId="0" applyFont="1"/>
    <xf numFmtId="0" fontId="1" fillId="0" borderId="0" xfId="0" applyFont="1" applyBorder="1" applyAlignment="1">
      <alignment horizontal="left"/>
    </xf>
    <xf numFmtId="4" fontId="1" fillId="0" borderId="0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left" wrapText="1"/>
    </xf>
    <xf numFmtId="4" fontId="1" fillId="0" borderId="0" xfId="0" applyNumberFormat="1" applyFont="1" applyFill="1" applyAlignment="1">
      <alignment wrapText="1"/>
    </xf>
    <xf numFmtId="4" fontId="2" fillId="0" borderId="0" xfId="0" applyNumberFormat="1" applyFont="1" applyFill="1"/>
    <xf numFmtId="0" fontId="2" fillId="0" borderId="0" xfId="0" applyFont="1" applyAlignment="1">
      <alignment wrapText="1"/>
    </xf>
    <xf numFmtId="0" fontId="1" fillId="0" borderId="0" xfId="0" applyFont="1"/>
    <xf numFmtId="0" fontId="10" fillId="3" borderId="0" xfId="0" applyFont="1" applyFill="1"/>
    <xf numFmtId="4" fontId="1" fillId="0" borderId="0" xfId="0" applyNumberFormat="1" applyFont="1"/>
    <xf numFmtId="0" fontId="10" fillId="0" borderId="0" xfId="0" applyFont="1"/>
    <xf numFmtId="0" fontId="13" fillId="3" borderId="0" xfId="0" applyFont="1" applyFill="1"/>
    <xf numFmtId="0" fontId="13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5" fillId="0" borderId="1" xfId="0" applyFont="1" applyBorder="1"/>
    <xf numFmtId="0" fontId="5" fillId="0" borderId="0" xfId="0" applyFont="1"/>
    <xf numFmtId="0" fontId="14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 wrapText="1"/>
    </xf>
    <xf numFmtId="3" fontId="5" fillId="2" borderId="0" xfId="0" applyNumberFormat="1" applyFont="1" applyFill="1"/>
    <xf numFmtId="0" fontId="5" fillId="2" borderId="0" xfId="0" applyFont="1" applyFill="1"/>
    <xf numFmtId="0" fontId="12" fillId="2" borderId="0" xfId="0" applyFont="1" applyFill="1"/>
    <xf numFmtId="0" fontId="12" fillId="2" borderId="0" xfId="0" applyFont="1" applyFill="1" applyAlignment="1">
      <alignment horizontal="right"/>
    </xf>
    <xf numFmtId="3" fontId="13" fillId="2" borderId="0" xfId="0" applyNumberFormat="1" applyFont="1" applyFill="1"/>
    <xf numFmtId="0" fontId="13" fillId="2" borderId="0" xfId="0" applyFont="1" applyFill="1"/>
    <xf numFmtId="0" fontId="1" fillId="2" borderId="0" xfId="0" applyFont="1" applyFill="1" applyBorder="1" applyAlignment="1">
      <alignment horizontal="centerContinuous" vertical="justify"/>
    </xf>
    <xf numFmtId="0" fontId="1" fillId="2" borderId="0" xfId="0" applyFont="1" applyFill="1" applyBorder="1" applyAlignment="1">
      <alignment horizontal="right" vertical="justify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horizontal="right" wrapText="1"/>
    </xf>
    <xf numFmtId="0" fontId="1" fillId="2" borderId="3" xfId="0" applyFont="1" applyFill="1" applyBorder="1" applyAlignment="1">
      <alignment wrapText="1"/>
    </xf>
    <xf numFmtId="0" fontId="1" fillId="2" borderId="3" xfId="0" applyFont="1" applyFill="1" applyBorder="1" applyAlignment="1">
      <alignment horizontal="left" wrapText="1"/>
    </xf>
    <xf numFmtId="3" fontId="11" fillId="2" borderId="4" xfId="0" applyNumberFormat="1" applyFont="1" applyFill="1" applyBorder="1"/>
    <xf numFmtId="0" fontId="2" fillId="2" borderId="5" xfId="0" applyFont="1" applyFill="1" applyBorder="1" applyAlignment="1">
      <alignment vertical="center"/>
    </xf>
    <xf numFmtId="14" fontId="2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wrapText="1"/>
    </xf>
    <xf numFmtId="3" fontId="5" fillId="0" borderId="6" xfId="0" applyNumberFormat="1" applyFont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14" fontId="1" fillId="2" borderId="1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horizontal="right" vertical="center"/>
    </xf>
    <xf numFmtId="14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3" fontId="11" fillId="2" borderId="1" xfId="0" applyNumberFormat="1" applyFont="1" applyFill="1" applyBorder="1" applyAlignment="1">
      <alignment vertical="center" wrapText="1"/>
    </xf>
    <xf numFmtId="0" fontId="14" fillId="2" borderId="0" xfId="0" applyFont="1" applyFill="1"/>
    <xf numFmtId="0" fontId="10" fillId="2" borderId="0" xfId="0" applyFont="1" applyFill="1" applyBorder="1"/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/>
    <xf numFmtId="0" fontId="2" fillId="2" borderId="0" xfId="0" applyFont="1" applyFill="1" applyBorder="1" applyAlignment="1">
      <alignment wrapText="1"/>
    </xf>
    <xf numFmtId="3" fontId="2" fillId="2" borderId="0" xfId="0" applyNumberFormat="1" applyFont="1" applyFill="1" applyBorder="1" applyAlignment="1">
      <alignment horizontal="righ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/>
    <xf numFmtId="0" fontId="5" fillId="2" borderId="0" xfId="0" applyFont="1" applyFill="1" applyBorder="1" applyAlignment="1">
      <alignment wrapText="1"/>
    </xf>
    <xf numFmtId="3" fontId="5" fillId="2" borderId="0" xfId="0" applyNumberFormat="1" applyFont="1" applyFill="1" applyBorder="1" applyAlignment="1">
      <alignment horizontal="right" wrapText="1"/>
    </xf>
    <xf numFmtId="3" fontId="5" fillId="2" borderId="0" xfId="0" applyNumberFormat="1" applyFont="1" applyFill="1" applyBorder="1" applyAlignment="1">
      <alignment horizontal="right" vertical="center" wrapText="1"/>
    </xf>
    <xf numFmtId="0" fontId="13" fillId="2" borderId="0" xfId="0" applyFont="1" applyFill="1" applyBorder="1"/>
    <xf numFmtId="0" fontId="5" fillId="2" borderId="0" xfId="0" applyFont="1" applyFill="1" applyAlignment="1">
      <alignment horizontal="right"/>
    </xf>
    <xf numFmtId="3" fontId="5" fillId="2" borderId="0" xfId="0" applyNumberFormat="1" applyFont="1" applyFill="1" applyAlignment="1">
      <alignment horizontal="right" vertical="center" wrapText="1"/>
    </xf>
    <xf numFmtId="0" fontId="2" fillId="2" borderId="0" xfId="0" applyFont="1" applyFill="1"/>
    <xf numFmtId="0" fontId="10" fillId="2" borderId="0" xfId="0" applyFont="1" applyFill="1"/>
    <xf numFmtId="0" fontId="13" fillId="2" borderId="0" xfId="0" applyFont="1" applyFill="1" applyAlignment="1">
      <alignment horizontal="right"/>
    </xf>
    <xf numFmtId="0" fontId="2" fillId="2" borderId="0" xfId="0" applyFont="1" applyFill="1" applyAlignment="1">
      <alignment horizontal="centerContinuous" wrapText="1"/>
    </xf>
    <xf numFmtId="0" fontId="2" fillId="2" borderId="0" xfId="0" applyFont="1" applyFill="1" applyBorder="1" applyAlignment="1">
      <alignment horizontal="centerContinuous" wrapText="1"/>
    </xf>
    <xf numFmtId="0" fontId="2" fillId="2" borderId="0" xfId="0" applyFont="1" applyFill="1" applyAlignment="1">
      <alignment horizontal="center" wrapText="1"/>
    </xf>
    <xf numFmtId="0" fontId="13" fillId="2" borderId="0" xfId="0" applyFont="1" applyFill="1" applyAlignment="1">
      <alignment horizontal="center" wrapText="1"/>
    </xf>
    <xf numFmtId="4" fontId="2" fillId="4" borderId="8" xfId="0" applyNumberFormat="1" applyFont="1" applyFill="1" applyBorder="1" applyAlignment="1">
      <alignment vertical="center"/>
    </xf>
    <xf numFmtId="14" fontId="14" fillId="5" borderId="1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4" fontId="14" fillId="5" borderId="7" xfId="0" applyNumberFormat="1" applyFont="1" applyFill="1" applyBorder="1" applyAlignment="1">
      <alignment horizontal="center" vertical="center" wrapText="1"/>
    </xf>
    <xf numFmtId="0" fontId="15" fillId="0" borderId="0" xfId="0" applyFont="1" applyBorder="1"/>
    <xf numFmtId="0" fontId="15" fillId="0" borderId="0" xfId="0" applyFont="1" applyBorder="1" applyAlignment="1">
      <alignment horizontal="center"/>
    </xf>
    <xf numFmtId="0" fontId="15" fillId="0" borderId="0" xfId="0" applyFont="1" applyAlignment="1">
      <alignment horizontal="left"/>
    </xf>
    <xf numFmtId="4" fontId="15" fillId="0" borderId="0" xfId="0" applyNumberFormat="1" applyFont="1" applyAlignment="1">
      <alignment horizontal="left"/>
    </xf>
    <xf numFmtId="0" fontId="8" fillId="0" borderId="0" xfId="0" applyFont="1"/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9" xfId="0" applyFont="1" applyBorder="1" applyAlignment="1"/>
    <xf numFmtId="0" fontId="15" fillId="0" borderId="9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Continuous"/>
    </xf>
    <xf numFmtId="0" fontId="15" fillId="0" borderId="1" xfId="0" applyFont="1" applyBorder="1" applyAlignment="1">
      <alignment wrapText="1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/>
    <xf numFmtId="0" fontId="6" fillId="2" borderId="0" xfId="0" applyFont="1" applyFill="1"/>
    <xf numFmtId="0" fontId="16" fillId="2" borderId="1" xfId="0" applyFont="1" applyFill="1" applyBorder="1" applyAlignment="1">
      <alignment horizontal="center" vertical="center"/>
    </xf>
    <xf numFmtId="14" fontId="16" fillId="2" borderId="1" xfId="0" applyNumberFormat="1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16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/>
    <xf numFmtId="14" fontId="7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/>
    <xf numFmtId="14" fontId="16" fillId="2" borderId="1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14" fontId="16" fillId="2" borderId="1" xfId="0" applyNumberFormat="1" applyFont="1" applyFill="1" applyBorder="1"/>
    <xf numFmtId="4" fontId="15" fillId="2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/>
    </xf>
    <xf numFmtId="4" fontId="8" fillId="0" borderId="0" xfId="0" applyNumberFormat="1" applyFont="1"/>
    <xf numFmtId="0" fontId="15" fillId="2" borderId="1" xfId="0" applyFont="1" applyFill="1" applyBorder="1"/>
    <xf numFmtId="0" fontId="2" fillId="3" borderId="0" xfId="0" applyFont="1" applyFill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9" fillId="0" borderId="0" xfId="0" applyFont="1"/>
    <xf numFmtId="0" fontId="19" fillId="0" borderId="0" xfId="0" applyFont="1"/>
    <xf numFmtId="4" fontId="9" fillId="0" borderId="0" xfId="0" applyNumberFormat="1" applyFont="1"/>
    <xf numFmtId="0" fontId="2" fillId="0" borderId="0" xfId="0" applyFont="1" applyBorder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5" fillId="0" borderId="0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/>
    </xf>
    <xf numFmtId="0" fontId="0" fillId="0" borderId="1" xfId="0" applyBorder="1"/>
    <xf numFmtId="0" fontId="2" fillId="2" borderId="1" xfId="0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right" vertical="center"/>
    </xf>
    <xf numFmtId="4" fontId="5" fillId="0" borderId="0" xfId="0" applyNumberFormat="1" applyFont="1"/>
    <xf numFmtId="0" fontId="22" fillId="0" borderId="0" xfId="0" applyFont="1"/>
    <xf numFmtId="4" fontId="16" fillId="0" borderId="0" xfId="0" applyNumberFormat="1" applyFont="1"/>
    <xf numFmtId="0" fontId="19" fillId="0" borderId="1" xfId="0" applyFont="1" applyBorder="1"/>
    <xf numFmtId="4" fontId="11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justify" vertical="center"/>
    </xf>
    <xf numFmtId="1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horizontal="center" wrapText="1"/>
    </xf>
    <xf numFmtId="4" fontId="20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0" fillId="2" borderId="1" xfId="0" applyFont="1" applyFill="1" applyBorder="1" applyAlignment="1">
      <alignment horizontal="left" vertical="center" wrapText="1"/>
    </xf>
    <xf numFmtId="4" fontId="20" fillId="2" borderId="1" xfId="0" applyNumberFormat="1" applyFont="1" applyFill="1" applyBorder="1" applyAlignment="1">
      <alignment horizontal="right" vertical="center" wrapText="1"/>
    </xf>
    <xf numFmtId="0" fontId="21" fillId="0" borderId="0" xfId="0" applyFont="1"/>
    <xf numFmtId="1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0" fontId="14" fillId="0" borderId="1" xfId="0" applyFont="1" applyBorder="1"/>
    <xf numFmtId="0" fontId="14" fillId="0" borderId="1" xfId="0" applyFont="1" applyBorder="1" applyAlignment="1">
      <alignment wrapText="1"/>
    </xf>
    <xf numFmtId="4" fontId="14" fillId="0" borderId="1" xfId="0" applyNumberFormat="1" applyFont="1" applyBorder="1"/>
    <xf numFmtId="0" fontId="1" fillId="0" borderId="1" xfId="0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/>
    <xf numFmtId="0" fontId="6" fillId="0" borderId="1" xfId="0" applyFont="1" applyBorder="1"/>
    <xf numFmtId="14" fontId="6" fillId="0" borderId="1" xfId="0" applyNumberFormat="1" applyFont="1" applyBorder="1"/>
    <xf numFmtId="4" fontId="6" fillId="0" borderId="1" xfId="0" applyNumberFormat="1" applyFont="1" applyBorder="1"/>
    <xf numFmtId="0" fontId="6" fillId="0" borderId="1" xfId="0" applyFont="1" applyFill="1" applyBorder="1" applyAlignment="1">
      <alignment vertical="top" wrapText="1"/>
    </xf>
    <xf numFmtId="14" fontId="6" fillId="0" borderId="1" xfId="0" applyNumberFormat="1" applyFont="1" applyFill="1" applyBorder="1"/>
    <xf numFmtId="14" fontId="6" fillId="0" borderId="12" xfId="0" applyNumberFormat="1" applyFont="1" applyBorder="1"/>
    <xf numFmtId="4" fontId="6" fillId="0" borderId="12" xfId="0" applyNumberFormat="1" applyFont="1" applyBorder="1"/>
    <xf numFmtId="0" fontId="1" fillId="0" borderId="1" xfId="0" applyFont="1" applyFill="1" applyBorder="1" applyAlignment="1">
      <alignment horizontal="centerContinuous"/>
    </xf>
    <xf numFmtId="0" fontId="1" fillId="0" borderId="5" xfId="0" applyFont="1" applyFill="1" applyBorder="1" applyAlignment="1">
      <alignment horizontal="centerContinuous"/>
    </xf>
    <xf numFmtId="4" fontId="1" fillId="0" borderId="5" xfId="0" applyNumberFormat="1" applyFont="1" applyFill="1" applyBorder="1"/>
    <xf numFmtId="0" fontId="2" fillId="0" borderId="5" xfId="0" applyFont="1" applyFill="1" applyBorder="1" applyAlignment="1">
      <alignment vertical="top" wrapText="1"/>
    </xf>
    <xf numFmtId="4" fontId="6" fillId="0" borderId="1" xfId="0" applyNumberFormat="1" applyFont="1" applyFill="1" applyBorder="1"/>
    <xf numFmtId="4" fontId="1" fillId="0" borderId="1" xfId="0" applyNumberFormat="1" applyFont="1" applyFill="1" applyBorder="1"/>
    <xf numFmtId="0" fontId="2" fillId="0" borderId="1" xfId="0" applyFont="1" applyFill="1" applyBorder="1" applyAlignment="1">
      <alignment wrapText="1"/>
    </xf>
    <xf numFmtId="1" fontId="6" fillId="0" borderId="1" xfId="0" applyNumberFormat="1" applyFont="1" applyBorder="1"/>
    <xf numFmtId="49" fontId="6" fillId="0" borderId="1" xfId="0" applyNumberFormat="1" applyFont="1" applyBorder="1" applyAlignment="1">
      <alignment horizontal="right"/>
    </xf>
    <xf numFmtId="164" fontId="6" fillId="0" borderId="1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wrapText="1"/>
    </xf>
    <xf numFmtId="49" fontId="6" fillId="0" borderId="1" xfId="0" applyNumberFormat="1" applyFont="1" applyFill="1" applyBorder="1"/>
    <xf numFmtId="49" fontId="6" fillId="0" borderId="1" xfId="0" applyNumberFormat="1" applyFont="1" applyFill="1" applyBorder="1" applyAlignment="1">
      <alignment horizontal="right"/>
    </xf>
    <xf numFmtId="0" fontId="7" fillId="0" borderId="1" xfId="0" applyFont="1" applyBorder="1"/>
    <xf numFmtId="0" fontId="6" fillId="0" borderId="0" xfId="0" applyFont="1"/>
    <xf numFmtId="14" fontId="6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right" vertical="top"/>
    </xf>
    <xf numFmtId="0" fontId="1" fillId="0" borderId="1" xfId="0" applyFont="1" applyFill="1" applyBorder="1" applyAlignment="1">
      <alignment wrapText="1"/>
    </xf>
    <xf numFmtId="4" fontId="23" fillId="0" borderId="1" xfId="0" applyNumberFormat="1" applyFont="1" applyBorder="1"/>
    <xf numFmtId="14" fontId="24" fillId="0" borderId="1" xfId="0" applyNumberFormat="1" applyFont="1" applyFill="1" applyBorder="1"/>
    <xf numFmtId="0" fontId="23" fillId="0" borderId="1" xfId="0" applyFont="1" applyBorder="1"/>
    <xf numFmtId="0" fontId="24" fillId="0" borderId="1" xfId="0" applyFont="1" applyFill="1" applyBorder="1" applyAlignment="1">
      <alignment vertical="top" wrapText="1"/>
    </xf>
    <xf numFmtId="0" fontId="8" fillId="0" borderId="1" xfId="0" applyFont="1" applyBorder="1"/>
    <xf numFmtId="4" fontId="8" fillId="0" borderId="1" xfId="0" applyNumberFormat="1" applyFont="1" applyBorder="1"/>
    <xf numFmtId="14" fontId="1" fillId="0" borderId="1" xfId="0" applyNumberFormat="1" applyFont="1" applyFill="1" applyBorder="1" applyAlignment="1">
      <alignment horizontal="centerContinuous"/>
    </xf>
    <xf numFmtId="4" fontId="24" fillId="0" borderId="1" xfId="0" applyNumberFormat="1" applyFont="1" applyFill="1" applyBorder="1"/>
    <xf numFmtId="0" fontId="6" fillId="0" borderId="1" xfId="0" applyFont="1" applyBorder="1" applyAlignment="1">
      <alignment wrapText="1"/>
    </xf>
    <xf numFmtId="0" fontId="2" fillId="0" borderId="1" xfId="0" applyFont="1" applyFill="1" applyBorder="1"/>
    <xf numFmtId="0" fontId="2" fillId="0" borderId="1" xfId="0" applyFont="1" applyBorder="1"/>
    <xf numFmtId="14" fontId="2" fillId="0" borderId="1" xfId="0" applyNumberFormat="1" applyFont="1" applyBorder="1"/>
    <xf numFmtId="4" fontId="2" fillId="0" borderId="1" xfId="0" applyNumberFormat="1" applyFont="1" applyFill="1" applyBorder="1"/>
    <xf numFmtId="14" fontId="8" fillId="0" borderId="1" xfId="0" applyNumberFormat="1" applyFont="1" applyBorder="1"/>
    <xf numFmtId="0" fontId="6" fillId="0" borderId="1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0" fontId="25" fillId="0" borderId="1" xfId="0" applyFont="1" applyBorder="1"/>
    <xf numFmtId="0" fontId="1" fillId="0" borderId="0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2" fillId="0" borderId="0" xfId="0" applyFont="1" applyAlignment="1">
      <alignment horizontal="left"/>
    </xf>
    <xf numFmtId="14" fontId="8" fillId="0" borderId="0" xfId="0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4" fontId="15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" fontId="9" fillId="0" borderId="1" xfId="0" applyNumberFormat="1" applyFont="1" applyFill="1" applyBorder="1" applyAlignment="1">
      <alignment vertical="center" wrapText="1"/>
    </xf>
    <xf numFmtId="4" fontId="9" fillId="0" borderId="12" xfId="0" applyNumberFormat="1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14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</cellXfs>
  <cellStyles count="3">
    <cellStyle name="Normal" xfId="0" builtinId="0"/>
    <cellStyle name="Normal 3 2" xfId="1" xr:uid="{00000000-0005-0000-0000-000001000000}"/>
    <cellStyle name="Normal 5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5EB23-845C-46D3-9521-5CCB9A8D57D1}">
  <dimension ref="A1:G273"/>
  <sheetViews>
    <sheetView tabSelected="1" topLeftCell="A209" workbookViewId="0">
      <selection activeCell="L216" sqref="L216"/>
    </sheetView>
  </sheetViews>
  <sheetFormatPr defaultRowHeight="16.5"/>
  <cols>
    <col min="1" max="1" width="12" style="13" customWidth="1"/>
    <col min="2" max="2" width="8.5703125" style="13" customWidth="1"/>
    <col min="3" max="3" width="11.85546875" style="13" bestFit="1" customWidth="1"/>
    <col min="4" max="4" width="15.5703125" style="18" bestFit="1" customWidth="1"/>
    <col min="5" max="5" width="49.5703125" style="13" bestFit="1" customWidth="1"/>
    <col min="6" max="6" width="9.140625" style="13"/>
    <col min="7" max="7" width="10.7109375" style="13" bestFit="1" customWidth="1"/>
    <col min="8" max="8" width="8.28515625" style="13" customWidth="1"/>
    <col min="9" max="9" width="7.28515625" style="13" customWidth="1"/>
    <col min="10" max="16384" width="9.140625" style="13"/>
  </cols>
  <sheetData>
    <row r="1" spans="1:5">
      <c r="A1" s="1" t="s">
        <v>12</v>
      </c>
      <c r="B1" s="1"/>
      <c r="C1" s="1"/>
      <c r="D1" s="12"/>
      <c r="E1" s="2"/>
    </row>
    <row r="2" spans="1:5">
      <c r="A2" s="14" t="s">
        <v>6</v>
      </c>
      <c r="B2" s="14"/>
      <c r="C2" s="14"/>
      <c r="D2" s="15"/>
      <c r="E2" s="16"/>
    </row>
    <row r="3" spans="1:5">
      <c r="A3" s="14" t="s">
        <v>13</v>
      </c>
      <c r="B3" s="14"/>
      <c r="C3" s="14"/>
      <c r="D3" s="15"/>
      <c r="E3" s="16"/>
    </row>
    <row r="4" spans="1:5">
      <c r="A4" s="230" t="s">
        <v>76</v>
      </c>
      <c r="B4" s="230"/>
      <c r="C4" s="230"/>
      <c r="D4" s="230"/>
      <c r="E4" s="230"/>
    </row>
    <row r="5" spans="1:5">
      <c r="A5" s="1"/>
      <c r="B5" s="1"/>
      <c r="C5" s="1"/>
      <c r="D5" s="12"/>
      <c r="E5" s="17"/>
    </row>
    <row r="6" spans="1:5" ht="49.5">
      <c r="A6" s="183" t="s">
        <v>14</v>
      </c>
      <c r="B6" s="183" t="s">
        <v>15</v>
      </c>
      <c r="C6" s="183" t="s">
        <v>16</v>
      </c>
      <c r="D6" s="184" t="s">
        <v>17</v>
      </c>
      <c r="E6" s="183" t="s">
        <v>18</v>
      </c>
    </row>
    <row r="7" spans="1:5">
      <c r="A7" s="185" t="s">
        <v>202</v>
      </c>
      <c r="B7" s="186">
        <v>16</v>
      </c>
      <c r="C7" s="187" t="s">
        <v>203</v>
      </c>
      <c r="D7" s="188">
        <v>1667818</v>
      </c>
      <c r="E7" s="189" t="s">
        <v>204</v>
      </c>
    </row>
    <row r="8" spans="1:5">
      <c r="A8" s="185" t="s">
        <v>202</v>
      </c>
      <c r="B8" s="186">
        <v>17</v>
      </c>
      <c r="C8" s="187" t="s">
        <v>203</v>
      </c>
      <c r="D8" s="188">
        <v>208949</v>
      </c>
      <c r="E8" s="189" t="s">
        <v>204</v>
      </c>
    </row>
    <row r="9" spans="1:5">
      <c r="A9" s="185" t="s">
        <v>202</v>
      </c>
      <c r="B9" s="186">
        <v>18</v>
      </c>
      <c r="C9" s="187" t="s">
        <v>203</v>
      </c>
      <c r="D9" s="188">
        <v>196111</v>
      </c>
      <c r="E9" s="189" t="s">
        <v>204</v>
      </c>
    </row>
    <row r="10" spans="1:5">
      <c r="A10" s="185" t="s">
        <v>202</v>
      </c>
      <c r="B10" s="186">
        <v>19</v>
      </c>
      <c r="C10" s="187" t="s">
        <v>203</v>
      </c>
      <c r="D10" s="188">
        <v>156407</v>
      </c>
      <c r="E10" s="189" t="s">
        <v>204</v>
      </c>
    </row>
    <row r="11" spans="1:5">
      <c r="A11" s="185" t="s">
        <v>202</v>
      </c>
      <c r="B11" s="186">
        <v>20</v>
      </c>
      <c r="C11" s="187" t="s">
        <v>203</v>
      </c>
      <c r="D11" s="188">
        <v>301320</v>
      </c>
      <c r="E11" s="189" t="s">
        <v>204</v>
      </c>
    </row>
    <row r="12" spans="1:5">
      <c r="A12" s="185" t="s">
        <v>202</v>
      </c>
      <c r="B12" s="186">
        <v>21</v>
      </c>
      <c r="C12" s="187" t="s">
        <v>203</v>
      </c>
      <c r="D12" s="188">
        <v>46443</v>
      </c>
      <c r="E12" s="189" t="s">
        <v>204</v>
      </c>
    </row>
    <row r="13" spans="1:5">
      <c r="A13" s="185" t="s">
        <v>202</v>
      </c>
      <c r="B13" s="186">
        <v>22</v>
      </c>
      <c r="C13" s="187" t="s">
        <v>203</v>
      </c>
      <c r="D13" s="188">
        <v>14127</v>
      </c>
      <c r="E13" s="189" t="s">
        <v>204</v>
      </c>
    </row>
    <row r="14" spans="1:5">
      <c r="A14" s="185" t="s">
        <v>202</v>
      </c>
      <c r="B14" s="186">
        <v>23</v>
      </c>
      <c r="C14" s="187" t="s">
        <v>203</v>
      </c>
      <c r="D14" s="188">
        <v>3762</v>
      </c>
      <c r="E14" s="189" t="s">
        <v>204</v>
      </c>
    </row>
    <row r="15" spans="1:5">
      <c r="A15" s="185" t="s">
        <v>202</v>
      </c>
      <c r="B15" s="186">
        <v>24</v>
      </c>
      <c r="C15" s="187" t="s">
        <v>203</v>
      </c>
      <c r="D15" s="188">
        <v>14832</v>
      </c>
      <c r="E15" s="189" t="s">
        <v>204</v>
      </c>
    </row>
    <row r="16" spans="1:5">
      <c r="A16" s="185" t="s">
        <v>202</v>
      </c>
      <c r="B16" s="186">
        <v>25</v>
      </c>
      <c r="C16" s="187" t="s">
        <v>203</v>
      </c>
      <c r="D16" s="188">
        <v>12008</v>
      </c>
      <c r="E16" s="189" t="s">
        <v>204</v>
      </c>
    </row>
    <row r="17" spans="1:5">
      <c r="A17" s="185" t="s">
        <v>202</v>
      </c>
      <c r="B17" s="186">
        <v>26</v>
      </c>
      <c r="C17" s="187" t="s">
        <v>203</v>
      </c>
      <c r="D17" s="188">
        <v>3828</v>
      </c>
      <c r="E17" s="189" t="s">
        <v>204</v>
      </c>
    </row>
    <row r="18" spans="1:5">
      <c r="A18" s="185" t="s">
        <v>202</v>
      </c>
      <c r="B18" s="186">
        <v>27</v>
      </c>
      <c r="C18" s="187" t="s">
        <v>203</v>
      </c>
      <c r="D18" s="188">
        <v>12049</v>
      </c>
      <c r="E18" s="189" t="s">
        <v>204</v>
      </c>
    </row>
    <row r="19" spans="1:5">
      <c r="A19" s="185" t="s">
        <v>202</v>
      </c>
      <c r="B19" s="186">
        <v>28</v>
      </c>
      <c r="C19" s="187" t="s">
        <v>203</v>
      </c>
      <c r="D19" s="188">
        <v>6248</v>
      </c>
      <c r="E19" s="189" t="s">
        <v>204</v>
      </c>
    </row>
    <row r="20" spans="1:5">
      <c r="A20" s="185" t="s">
        <v>202</v>
      </c>
      <c r="B20" s="186">
        <v>29</v>
      </c>
      <c r="C20" s="187" t="s">
        <v>203</v>
      </c>
      <c r="D20" s="188">
        <v>9747</v>
      </c>
      <c r="E20" s="189" t="s">
        <v>204</v>
      </c>
    </row>
    <row r="21" spans="1:5">
      <c r="A21" s="185" t="s">
        <v>202</v>
      </c>
      <c r="B21" s="186">
        <v>30</v>
      </c>
      <c r="C21" s="187" t="s">
        <v>203</v>
      </c>
      <c r="D21" s="188">
        <v>6013</v>
      </c>
      <c r="E21" s="189" t="s">
        <v>204</v>
      </c>
    </row>
    <row r="22" spans="1:5">
      <c r="A22" s="185" t="s">
        <v>202</v>
      </c>
      <c r="B22" s="186">
        <v>31</v>
      </c>
      <c r="C22" s="187" t="s">
        <v>203</v>
      </c>
      <c r="D22" s="188">
        <v>7207</v>
      </c>
      <c r="E22" s="189" t="s">
        <v>204</v>
      </c>
    </row>
    <row r="23" spans="1:5" ht="30">
      <c r="A23" s="185" t="s">
        <v>202</v>
      </c>
      <c r="B23" s="186">
        <v>32</v>
      </c>
      <c r="C23" s="187" t="s">
        <v>203</v>
      </c>
      <c r="D23" s="188">
        <v>121</v>
      </c>
      <c r="E23" s="189" t="s">
        <v>205</v>
      </c>
    </row>
    <row r="24" spans="1:5" ht="30">
      <c r="A24" s="185" t="s">
        <v>202</v>
      </c>
      <c r="B24" s="186">
        <v>33</v>
      </c>
      <c r="C24" s="187" t="s">
        <v>203</v>
      </c>
      <c r="D24" s="188">
        <v>25</v>
      </c>
      <c r="E24" s="189" t="s">
        <v>205</v>
      </c>
    </row>
    <row r="25" spans="1:5" ht="30">
      <c r="A25" s="185" t="s">
        <v>202</v>
      </c>
      <c r="B25" s="186">
        <v>34</v>
      </c>
      <c r="C25" s="187" t="s">
        <v>203</v>
      </c>
      <c r="D25" s="188">
        <v>2545</v>
      </c>
      <c r="E25" s="189" t="s">
        <v>205</v>
      </c>
    </row>
    <row r="26" spans="1:5" ht="30">
      <c r="A26" s="185" t="s">
        <v>202</v>
      </c>
      <c r="B26" s="186">
        <v>35</v>
      </c>
      <c r="C26" s="187" t="s">
        <v>203</v>
      </c>
      <c r="D26" s="188">
        <v>1325</v>
      </c>
      <c r="E26" s="189" t="s">
        <v>205</v>
      </c>
    </row>
    <row r="27" spans="1:5" ht="30">
      <c r="A27" s="185" t="s">
        <v>202</v>
      </c>
      <c r="B27" s="186">
        <v>36</v>
      </c>
      <c r="C27" s="187" t="s">
        <v>203</v>
      </c>
      <c r="D27" s="188">
        <v>1971</v>
      </c>
      <c r="E27" s="189" t="s">
        <v>205</v>
      </c>
    </row>
    <row r="28" spans="1:5" ht="30">
      <c r="A28" s="185" t="s">
        <v>202</v>
      </c>
      <c r="B28" s="186">
        <v>37</v>
      </c>
      <c r="C28" s="187" t="s">
        <v>203</v>
      </c>
      <c r="D28" s="188">
        <v>1165</v>
      </c>
      <c r="E28" s="189" t="s">
        <v>205</v>
      </c>
    </row>
    <row r="29" spans="1:5" ht="30">
      <c r="A29" s="185" t="s">
        <v>202</v>
      </c>
      <c r="B29" s="186">
        <v>38</v>
      </c>
      <c r="C29" s="187" t="s">
        <v>203</v>
      </c>
      <c r="D29" s="188">
        <v>2329</v>
      </c>
      <c r="E29" s="189" t="s">
        <v>205</v>
      </c>
    </row>
    <row r="30" spans="1:5" ht="30">
      <c r="A30" s="185" t="s">
        <v>202</v>
      </c>
      <c r="B30" s="186">
        <v>39</v>
      </c>
      <c r="C30" s="187" t="s">
        <v>203</v>
      </c>
      <c r="D30" s="188">
        <v>200</v>
      </c>
      <c r="E30" s="189" t="s">
        <v>205</v>
      </c>
    </row>
    <row r="31" spans="1:5" ht="30">
      <c r="A31" s="185" t="s">
        <v>202</v>
      </c>
      <c r="B31" s="186">
        <v>40</v>
      </c>
      <c r="C31" s="187" t="s">
        <v>203</v>
      </c>
      <c r="D31" s="188">
        <v>200</v>
      </c>
      <c r="E31" s="189" t="s">
        <v>205</v>
      </c>
    </row>
    <row r="32" spans="1:5">
      <c r="A32" s="185" t="s">
        <v>202</v>
      </c>
      <c r="B32" s="186">
        <v>41</v>
      </c>
      <c r="C32" s="187" t="s">
        <v>203</v>
      </c>
      <c r="D32" s="188">
        <v>298075</v>
      </c>
      <c r="E32" s="189" t="s">
        <v>206</v>
      </c>
    </row>
    <row r="33" spans="1:7" ht="30">
      <c r="A33" s="190" t="s">
        <v>202</v>
      </c>
      <c r="B33" s="186">
        <v>42</v>
      </c>
      <c r="C33" s="187" t="s">
        <v>203</v>
      </c>
      <c r="D33" s="188">
        <v>1053764</v>
      </c>
      <c r="E33" s="189" t="s">
        <v>207</v>
      </c>
    </row>
    <row r="34" spans="1:7" ht="30">
      <c r="A34" s="190" t="s">
        <v>202</v>
      </c>
      <c r="B34" s="186">
        <v>43</v>
      </c>
      <c r="C34" s="187" t="s">
        <v>203</v>
      </c>
      <c r="D34" s="188">
        <v>464889</v>
      </c>
      <c r="E34" s="189" t="s">
        <v>207</v>
      </c>
    </row>
    <row r="35" spans="1:7">
      <c r="A35" s="185" t="s">
        <v>202</v>
      </c>
      <c r="B35" s="186">
        <v>44</v>
      </c>
      <c r="C35" s="187" t="s">
        <v>203</v>
      </c>
      <c r="D35" s="188">
        <v>108234</v>
      </c>
      <c r="E35" s="189" t="s">
        <v>206</v>
      </c>
    </row>
    <row r="36" spans="1:7">
      <c r="A36" s="185" t="s">
        <v>202</v>
      </c>
      <c r="B36" s="186">
        <v>45</v>
      </c>
      <c r="C36" s="187" t="s">
        <v>203</v>
      </c>
      <c r="D36" s="188">
        <v>16225.52</v>
      </c>
      <c r="E36" s="189" t="s">
        <v>208</v>
      </c>
    </row>
    <row r="37" spans="1:7">
      <c r="A37" s="185" t="s">
        <v>202</v>
      </c>
      <c r="B37" s="186">
        <v>46</v>
      </c>
      <c r="C37" s="191" t="s">
        <v>203</v>
      </c>
      <c r="D37" s="192">
        <v>13426.44</v>
      </c>
      <c r="E37" s="189" t="s">
        <v>208</v>
      </c>
      <c r="G37"/>
    </row>
    <row r="38" spans="1:7">
      <c r="A38" s="185" t="s">
        <v>202</v>
      </c>
      <c r="B38" s="186">
        <v>1001</v>
      </c>
      <c r="C38" s="187" t="s">
        <v>86</v>
      </c>
      <c r="D38" s="192">
        <v>15945</v>
      </c>
      <c r="E38" s="189" t="s">
        <v>204</v>
      </c>
      <c r="G38"/>
    </row>
    <row r="39" spans="1:7">
      <c r="A39" s="185" t="s">
        <v>202</v>
      </c>
      <c r="B39" s="186">
        <v>1010</v>
      </c>
      <c r="C39" s="187" t="s">
        <v>86</v>
      </c>
      <c r="D39" s="192">
        <v>2620</v>
      </c>
      <c r="E39" s="189" t="s">
        <v>204</v>
      </c>
      <c r="G39"/>
    </row>
    <row r="40" spans="1:7" ht="30">
      <c r="A40" s="185" t="s">
        <v>202</v>
      </c>
      <c r="B40" s="186">
        <v>322</v>
      </c>
      <c r="C40" s="187">
        <v>44946</v>
      </c>
      <c r="D40" s="192">
        <f>26+342</f>
        <v>368</v>
      </c>
      <c r="E40" s="189" t="s">
        <v>209</v>
      </c>
      <c r="G40"/>
    </row>
    <row r="41" spans="1:7">
      <c r="A41" s="185" t="s">
        <v>202</v>
      </c>
      <c r="B41" s="186">
        <v>323</v>
      </c>
      <c r="C41" s="187">
        <v>44946</v>
      </c>
      <c r="D41" s="192">
        <v>830</v>
      </c>
      <c r="E41" s="189" t="s">
        <v>210</v>
      </c>
      <c r="G41"/>
    </row>
    <row r="42" spans="1:7">
      <c r="A42" s="185" t="s">
        <v>202</v>
      </c>
      <c r="B42" s="186">
        <v>324</v>
      </c>
      <c r="C42" s="187">
        <v>44946</v>
      </c>
      <c r="D42" s="192">
        <v>223</v>
      </c>
      <c r="E42" s="189" t="s">
        <v>210</v>
      </c>
      <c r="G42"/>
    </row>
    <row r="43" spans="1:7" ht="30">
      <c r="A43" s="185" t="s">
        <v>202</v>
      </c>
      <c r="B43" s="186">
        <v>326</v>
      </c>
      <c r="C43" s="187">
        <v>44946</v>
      </c>
      <c r="D43" s="192">
        <v>61</v>
      </c>
      <c r="E43" s="189" t="s">
        <v>211</v>
      </c>
      <c r="G43"/>
    </row>
    <row r="44" spans="1:7" ht="30">
      <c r="A44" s="185" t="s">
        <v>202</v>
      </c>
      <c r="B44" s="186">
        <v>327</v>
      </c>
      <c r="C44" s="187">
        <v>44946</v>
      </c>
      <c r="D44" s="192">
        <v>1019</v>
      </c>
      <c r="E44" s="189" t="s">
        <v>211</v>
      </c>
      <c r="G44"/>
    </row>
    <row r="45" spans="1:7" ht="30">
      <c r="A45" s="185" t="s">
        <v>202</v>
      </c>
      <c r="B45" s="186">
        <v>328</v>
      </c>
      <c r="C45" s="187">
        <v>44946</v>
      </c>
      <c r="D45" s="192">
        <v>925</v>
      </c>
      <c r="E45" s="189" t="s">
        <v>211</v>
      </c>
      <c r="G45"/>
    </row>
    <row r="46" spans="1:7">
      <c r="A46" s="193" t="s">
        <v>212</v>
      </c>
      <c r="B46" s="193"/>
      <c r="C46" s="194"/>
      <c r="D46" s="195">
        <f>SUM(D7:D45)</f>
        <v>4653354.96</v>
      </c>
      <c r="E46" s="196"/>
      <c r="G46"/>
    </row>
    <row r="47" spans="1:7">
      <c r="A47" s="185" t="s">
        <v>213</v>
      </c>
      <c r="B47" s="186">
        <v>47</v>
      </c>
      <c r="C47" s="187" t="s">
        <v>203</v>
      </c>
      <c r="D47" s="197">
        <v>194361</v>
      </c>
      <c r="E47" s="189" t="s">
        <v>204</v>
      </c>
      <c r="G47"/>
    </row>
    <row r="48" spans="1:7">
      <c r="A48" s="185" t="s">
        <v>213</v>
      </c>
      <c r="B48" s="186">
        <v>48</v>
      </c>
      <c r="C48" s="187" t="s">
        <v>203</v>
      </c>
      <c r="D48" s="197">
        <v>15485</v>
      </c>
      <c r="E48" s="189" t="s">
        <v>204</v>
      </c>
    </row>
    <row r="49" spans="1:5">
      <c r="A49" s="185" t="s">
        <v>213</v>
      </c>
      <c r="B49" s="186">
        <v>49</v>
      </c>
      <c r="C49" s="187" t="s">
        <v>203</v>
      </c>
      <c r="D49" s="197">
        <v>20558</v>
      </c>
      <c r="E49" s="189" t="s">
        <v>204</v>
      </c>
    </row>
    <row r="50" spans="1:5">
      <c r="A50" s="185" t="s">
        <v>213</v>
      </c>
      <c r="B50" s="186">
        <v>50</v>
      </c>
      <c r="C50" s="187" t="s">
        <v>203</v>
      </c>
      <c r="D50" s="197">
        <v>18849</v>
      </c>
      <c r="E50" s="189" t="s">
        <v>204</v>
      </c>
    </row>
    <row r="51" spans="1:5">
      <c r="A51" s="185" t="s">
        <v>213</v>
      </c>
      <c r="B51" s="186">
        <v>51</v>
      </c>
      <c r="C51" s="187" t="s">
        <v>203</v>
      </c>
      <c r="D51" s="188">
        <v>4641</v>
      </c>
      <c r="E51" s="189" t="s">
        <v>204</v>
      </c>
    </row>
    <row r="52" spans="1:5" ht="15" customHeight="1">
      <c r="A52" s="185" t="s">
        <v>213</v>
      </c>
      <c r="B52" s="186">
        <v>52</v>
      </c>
      <c r="C52" s="187" t="s">
        <v>203</v>
      </c>
      <c r="D52" s="188">
        <v>33661</v>
      </c>
      <c r="E52" s="189" t="s">
        <v>204</v>
      </c>
    </row>
    <row r="53" spans="1:5">
      <c r="A53" s="185" t="s">
        <v>213</v>
      </c>
      <c r="B53" s="186">
        <v>53</v>
      </c>
      <c r="C53" s="187" t="s">
        <v>203</v>
      </c>
      <c r="D53" s="188">
        <v>1743</v>
      </c>
      <c r="E53" s="189" t="s">
        <v>204</v>
      </c>
    </row>
    <row r="54" spans="1:5">
      <c r="A54" s="185" t="s">
        <v>213</v>
      </c>
      <c r="B54" s="186">
        <v>54</v>
      </c>
      <c r="C54" s="187" t="s">
        <v>203</v>
      </c>
      <c r="D54" s="188">
        <v>539</v>
      </c>
      <c r="E54" s="189" t="s">
        <v>204</v>
      </c>
    </row>
    <row r="55" spans="1:5">
      <c r="A55" s="185" t="s">
        <v>213</v>
      </c>
      <c r="B55" s="186">
        <v>55</v>
      </c>
      <c r="C55" s="187" t="s">
        <v>203</v>
      </c>
      <c r="D55" s="197">
        <v>2118</v>
      </c>
      <c r="E55" s="189" t="s">
        <v>204</v>
      </c>
    </row>
    <row r="56" spans="1:5">
      <c r="A56" s="185" t="s">
        <v>213</v>
      </c>
      <c r="B56" s="186">
        <v>56</v>
      </c>
      <c r="C56" s="187" t="s">
        <v>203</v>
      </c>
      <c r="D56" s="197">
        <v>1801</v>
      </c>
      <c r="E56" s="189" t="s">
        <v>204</v>
      </c>
    </row>
    <row r="57" spans="1:5">
      <c r="A57" s="185" t="s">
        <v>213</v>
      </c>
      <c r="B57" s="186">
        <v>57</v>
      </c>
      <c r="C57" s="187" t="s">
        <v>203</v>
      </c>
      <c r="D57" s="197">
        <v>1579</v>
      </c>
      <c r="E57" s="189" t="s">
        <v>204</v>
      </c>
    </row>
    <row r="58" spans="1:5" ht="15" customHeight="1">
      <c r="A58" s="185" t="s">
        <v>213</v>
      </c>
      <c r="B58" s="186">
        <v>58</v>
      </c>
      <c r="C58" s="187" t="s">
        <v>203</v>
      </c>
      <c r="D58" s="188">
        <v>214</v>
      </c>
      <c r="E58" s="189" t="s">
        <v>204</v>
      </c>
    </row>
    <row r="59" spans="1:5">
      <c r="A59" s="185" t="s">
        <v>213</v>
      </c>
      <c r="B59" s="186">
        <v>59</v>
      </c>
      <c r="C59" s="187" t="s">
        <v>203</v>
      </c>
      <c r="D59" s="188">
        <v>772</v>
      </c>
      <c r="E59" s="189" t="s">
        <v>204</v>
      </c>
    </row>
    <row r="60" spans="1:5">
      <c r="A60" s="185" t="s">
        <v>213</v>
      </c>
      <c r="B60" s="186">
        <v>60</v>
      </c>
      <c r="C60" s="187" t="s">
        <v>203</v>
      </c>
      <c r="D60" s="188">
        <v>1190</v>
      </c>
      <c r="E60" s="189" t="s">
        <v>204</v>
      </c>
    </row>
    <row r="61" spans="1:5">
      <c r="A61" s="185" t="s">
        <v>213</v>
      </c>
      <c r="B61" s="186">
        <v>61</v>
      </c>
      <c r="C61" s="187" t="s">
        <v>203</v>
      </c>
      <c r="D61" s="188">
        <v>526</v>
      </c>
      <c r="E61" s="189" t="s">
        <v>204</v>
      </c>
    </row>
    <row r="62" spans="1:5">
      <c r="A62" s="185" t="s">
        <v>213</v>
      </c>
      <c r="B62" s="186">
        <v>62</v>
      </c>
      <c r="C62" s="187" t="s">
        <v>203</v>
      </c>
      <c r="D62" s="188">
        <v>1064</v>
      </c>
      <c r="E62" s="189" t="s">
        <v>204</v>
      </c>
    </row>
    <row r="63" spans="1:5">
      <c r="A63" s="185" t="s">
        <v>213</v>
      </c>
      <c r="B63" s="186">
        <v>63</v>
      </c>
      <c r="C63" s="187" t="s">
        <v>203</v>
      </c>
      <c r="D63" s="188">
        <v>33608</v>
      </c>
      <c r="E63" s="189" t="s">
        <v>206</v>
      </c>
    </row>
    <row r="64" spans="1:5" ht="30">
      <c r="A64" s="185" t="s">
        <v>213</v>
      </c>
      <c r="B64" s="186">
        <v>64</v>
      </c>
      <c r="C64" s="187" t="s">
        <v>203</v>
      </c>
      <c r="D64" s="188">
        <v>122426</v>
      </c>
      <c r="E64" s="189" t="s">
        <v>207</v>
      </c>
    </row>
    <row r="65" spans="1:5" ht="30">
      <c r="A65" s="185" t="s">
        <v>213</v>
      </c>
      <c r="B65" s="186">
        <v>65</v>
      </c>
      <c r="C65" s="187" t="s">
        <v>203</v>
      </c>
      <c r="D65" s="188">
        <v>51662</v>
      </c>
      <c r="E65" s="189" t="s">
        <v>207</v>
      </c>
    </row>
    <row r="66" spans="1:5">
      <c r="A66" s="185" t="s">
        <v>213</v>
      </c>
      <c r="B66" s="186">
        <v>66</v>
      </c>
      <c r="C66" s="187" t="s">
        <v>203</v>
      </c>
      <c r="D66" s="197">
        <v>6510</v>
      </c>
      <c r="E66" s="189" t="s">
        <v>206</v>
      </c>
    </row>
    <row r="67" spans="1:5">
      <c r="A67" s="185" t="s">
        <v>213</v>
      </c>
      <c r="B67" s="186">
        <v>1001</v>
      </c>
      <c r="C67" s="187" t="s">
        <v>86</v>
      </c>
      <c r="D67" s="197">
        <v>1678</v>
      </c>
      <c r="E67" s="189" t="s">
        <v>204</v>
      </c>
    </row>
    <row r="68" spans="1:5">
      <c r="A68" s="185" t="s">
        <v>213</v>
      </c>
      <c r="B68" s="186">
        <v>1010</v>
      </c>
      <c r="C68" s="187" t="s">
        <v>86</v>
      </c>
      <c r="D68" s="197">
        <v>296</v>
      </c>
      <c r="E68" s="189" t="s">
        <v>204</v>
      </c>
    </row>
    <row r="69" spans="1:5">
      <c r="A69" s="193" t="s">
        <v>214</v>
      </c>
      <c r="B69" s="193"/>
      <c r="C69" s="193"/>
      <c r="D69" s="198">
        <f>SUM(D47:D68)</f>
        <v>515281</v>
      </c>
      <c r="E69" s="199"/>
    </row>
    <row r="70" spans="1:5">
      <c r="A70" s="185" t="s">
        <v>215</v>
      </c>
      <c r="B70" s="186">
        <v>67</v>
      </c>
      <c r="C70" s="187" t="s">
        <v>203</v>
      </c>
      <c r="D70" s="197">
        <v>212867</v>
      </c>
      <c r="E70" s="189" t="s">
        <v>204</v>
      </c>
    </row>
    <row r="71" spans="1:5">
      <c r="A71" s="185" t="s">
        <v>215</v>
      </c>
      <c r="B71" s="186">
        <v>68</v>
      </c>
      <c r="C71" s="187" t="s">
        <v>203</v>
      </c>
      <c r="D71" s="197">
        <v>19660</v>
      </c>
      <c r="E71" s="189" t="s">
        <v>204</v>
      </c>
    </row>
    <row r="72" spans="1:5">
      <c r="A72" s="185" t="s">
        <v>215</v>
      </c>
      <c r="B72" s="186">
        <v>69</v>
      </c>
      <c r="C72" s="187" t="s">
        <v>203</v>
      </c>
      <c r="D72" s="197">
        <v>13203</v>
      </c>
      <c r="E72" s="189" t="s">
        <v>204</v>
      </c>
    </row>
    <row r="73" spans="1:5">
      <c r="A73" s="185" t="s">
        <v>215</v>
      </c>
      <c r="B73" s="200">
        <v>70</v>
      </c>
      <c r="C73" s="187" t="s">
        <v>203</v>
      </c>
      <c r="D73" s="197">
        <v>15891</v>
      </c>
      <c r="E73" s="189" t="s">
        <v>204</v>
      </c>
    </row>
    <row r="74" spans="1:5">
      <c r="A74" s="185" t="s">
        <v>215</v>
      </c>
      <c r="B74" s="200">
        <v>71</v>
      </c>
      <c r="C74" s="187" t="s">
        <v>203</v>
      </c>
      <c r="D74" s="197">
        <v>32113</v>
      </c>
      <c r="E74" s="189" t="s">
        <v>204</v>
      </c>
    </row>
    <row r="75" spans="1:5">
      <c r="A75" s="185" t="s">
        <v>215</v>
      </c>
      <c r="B75" s="200">
        <v>72</v>
      </c>
      <c r="C75" s="187" t="s">
        <v>203</v>
      </c>
      <c r="D75" s="197">
        <v>3940</v>
      </c>
      <c r="E75" s="189" t="s">
        <v>204</v>
      </c>
    </row>
    <row r="76" spans="1:5">
      <c r="A76" s="185" t="s">
        <v>215</v>
      </c>
      <c r="B76" s="200">
        <v>73</v>
      </c>
      <c r="C76" s="187" t="s">
        <v>203</v>
      </c>
      <c r="D76" s="197">
        <v>2252</v>
      </c>
      <c r="E76" s="189" t="s">
        <v>204</v>
      </c>
    </row>
    <row r="77" spans="1:5">
      <c r="A77" s="185" t="s">
        <v>215</v>
      </c>
      <c r="B77" s="200">
        <v>74</v>
      </c>
      <c r="C77" s="187" t="s">
        <v>203</v>
      </c>
      <c r="D77" s="197">
        <v>233</v>
      </c>
      <c r="E77" s="189" t="s">
        <v>204</v>
      </c>
    </row>
    <row r="78" spans="1:5">
      <c r="A78" s="185" t="s">
        <v>215</v>
      </c>
      <c r="B78" s="200">
        <v>75</v>
      </c>
      <c r="C78" s="187" t="s">
        <v>203</v>
      </c>
      <c r="D78" s="197">
        <v>2717</v>
      </c>
      <c r="E78" s="189" t="s">
        <v>204</v>
      </c>
    </row>
    <row r="79" spans="1:5">
      <c r="A79" s="185" t="s">
        <v>215</v>
      </c>
      <c r="B79" s="201">
        <v>76</v>
      </c>
      <c r="C79" s="187" t="s">
        <v>203</v>
      </c>
      <c r="D79" s="197">
        <v>431</v>
      </c>
      <c r="E79" s="189" t="s">
        <v>204</v>
      </c>
    </row>
    <row r="80" spans="1:5">
      <c r="A80" s="185" t="s">
        <v>215</v>
      </c>
      <c r="B80" s="201">
        <v>77</v>
      </c>
      <c r="C80" s="187" t="s">
        <v>203</v>
      </c>
      <c r="D80" s="197">
        <v>2786</v>
      </c>
      <c r="E80" s="189" t="s">
        <v>204</v>
      </c>
    </row>
    <row r="81" spans="1:5">
      <c r="A81" s="185" t="s">
        <v>215</v>
      </c>
      <c r="B81" s="201">
        <v>78</v>
      </c>
      <c r="C81" s="187" t="s">
        <v>203</v>
      </c>
      <c r="D81" s="197">
        <v>1578</v>
      </c>
      <c r="E81" s="189" t="s">
        <v>204</v>
      </c>
    </row>
    <row r="82" spans="1:5">
      <c r="A82" s="185" t="s">
        <v>215</v>
      </c>
      <c r="B82" s="201">
        <v>79</v>
      </c>
      <c r="C82" s="187" t="s">
        <v>203</v>
      </c>
      <c r="D82" s="197">
        <v>282</v>
      </c>
      <c r="E82" s="189" t="s">
        <v>204</v>
      </c>
    </row>
    <row r="83" spans="1:5">
      <c r="A83" s="185" t="s">
        <v>215</v>
      </c>
      <c r="B83" s="201">
        <v>80</v>
      </c>
      <c r="C83" s="187" t="s">
        <v>203</v>
      </c>
      <c r="D83" s="197">
        <v>1093</v>
      </c>
      <c r="E83" s="189" t="s">
        <v>204</v>
      </c>
    </row>
    <row r="84" spans="1:5">
      <c r="A84" s="185" t="s">
        <v>215</v>
      </c>
      <c r="B84" s="201">
        <v>81</v>
      </c>
      <c r="C84" s="187" t="s">
        <v>203</v>
      </c>
      <c r="D84" s="197">
        <v>251</v>
      </c>
      <c r="E84" s="189" t="s">
        <v>204</v>
      </c>
    </row>
    <row r="85" spans="1:5">
      <c r="A85" s="185" t="s">
        <v>215</v>
      </c>
      <c r="B85" s="201">
        <v>82</v>
      </c>
      <c r="C85" s="187" t="s">
        <v>203</v>
      </c>
      <c r="D85" s="197">
        <v>34764</v>
      </c>
      <c r="E85" s="189" t="s">
        <v>206</v>
      </c>
    </row>
    <row r="86" spans="1:5" ht="30">
      <c r="A86" s="185" t="s">
        <v>215</v>
      </c>
      <c r="B86" s="201">
        <v>83</v>
      </c>
      <c r="C86" s="187" t="s">
        <v>203</v>
      </c>
      <c r="D86" s="197">
        <v>121531</v>
      </c>
      <c r="E86" s="189" t="s">
        <v>207</v>
      </c>
    </row>
    <row r="87" spans="1:5" ht="30">
      <c r="A87" s="185" t="s">
        <v>215</v>
      </c>
      <c r="B87" s="201">
        <v>84</v>
      </c>
      <c r="C87" s="187" t="s">
        <v>203</v>
      </c>
      <c r="D87" s="197">
        <v>53396</v>
      </c>
      <c r="E87" s="189" t="s">
        <v>207</v>
      </c>
    </row>
    <row r="88" spans="1:5">
      <c r="A88" s="185" t="s">
        <v>215</v>
      </c>
      <c r="B88" s="201">
        <v>85</v>
      </c>
      <c r="C88" s="187" t="s">
        <v>203</v>
      </c>
      <c r="D88" s="197">
        <v>11806</v>
      </c>
      <c r="E88" s="189" t="s">
        <v>206</v>
      </c>
    </row>
    <row r="89" spans="1:5">
      <c r="A89" s="185" t="s">
        <v>215</v>
      </c>
      <c r="B89" s="201" t="s">
        <v>216</v>
      </c>
      <c r="C89" s="187" t="s">
        <v>86</v>
      </c>
      <c r="D89" s="197">
        <v>2169</v>
      </c>
      <c r="E89" s="189" t="s">
        <v>204</v>
      </c>
    </row>
    <row r="90" spans="1:5">
      <c r="A90" s="185" t="s">
        <v>215</v>
      </c>
      <c r="B90" s="201" t="s">
        <v>217</v>
      </c>
      <c r="C90" s="187" t="s">
        <v>86</v>
      </c>
      <c r="D90" s="197">
        <v>127</v>
      </c>
      <c r="E90" s="189" t="s">
        <v>204</v>
      </c>
    </row>
    <row r="91" spans="1:5">
      <c r="A91" s="193" t="s">
        <v>218</v>
      </c>
      <c r="B91" s="193"/>
      <c r="C91" s="193"/>
      <c r="D91" s="198">
        <f>SUM(D70:D90)</f>
        <v>533090</v>
      </c>
      <c r="E91" s="199"/>
    </row>
    <row r="92" spans="1:5">
      <c r="A92" s="202">
        <v>39092</v>
      </c>
      <c r="B92" s="186">
        <v>86</v>
      </c>
      <c r="C92" s="187" t="s">
        <v>203</v>
      </c>
      <c r="D92" s="197">
        <v>1870</v>
      </c>
      <c r="E92" s="189" t="s">
        <v>204</v>
      </c>
    </row>
    <row r="93" spans="1:5">
      <c r="A93" s="202">
        <v>39092</v>
      </c>
      <c r="B93" s="186">
        <v>87</v>
      </c>
      <c r="C93" s="187" t="s">
        <v>203</v>
      </c>
      <c r="D93" s="197">
        <v>1261</v>
      </c>
      <c r="E93" s="189" t="s">
        <v>204</v>
      </c>
    </row>
    <row r="94" spans="1:5">
      <c r="A94" s="202">
        <v>39092</v>
      </c>
      <c r="B94" s="186">
        <v>88</v>
      </c>
      <c r="C94" s="187" t="s">
        <v>203</v>
      </c>
      <c r="D94" s="197">
        <v>1458</v>
      </c>
      <c r="E94" s="189" t="s">
        <v>204</v>
      </c>
    </row>
    <row r="95" spans="1:5">
      <c r="A95" s="202">
        <v>39092</v>
      </c>
      <c r="B95" s="186">
        <v>89</v>
      </c>
      <c r="C95" s="187" t="s">
        <v>203</v>
      </c>
      <c r="D95" s="197">
        <v>794</v>
      </c>
      <c r="E95" s="189" t="s">
        <v>204</v>
      </c>
    </row>
    <row r="96" spans="1:5">
      <c r="A96" s="202">
        <v>39092</v>
      </c>
      <c r="B96" s="186">
        <v>90</v>
      </c>
      <c r="C96" s="187" t="s">
        <v>203</v>
      </c>
      <c r="D96" s="197">
        <v>603</v>
      </c>
      <c r="E96" s="189" t="s">
        <v>206</v>
      </c>
    </row>
    <row r="97" spans="1:5" ht="30">
      <c r="A97" s="202">
        <v>39092</v>
      </c>
      <c r="B97" s="186">
        <v>91</v>
      </c>
      <c r="C97" s="187" t="s">
        <v>203</v>
      </c>
      <c r="D97" s="197">
        <v>902</v>
      </c>
      <c r="E97" s="189" t="s">
        <v>219</v>
      </c>
    </row>
    <row r="98" spans="1:5" ht="30">
      <c r="A98" s="202">
        <v>39092</v>
      </c>
      <c r="B98" s="186">
        <v>92</v>
      </c>
      <c r="C98" s="187" t="s">
        <v>203</v>
      </c>
      <c r="D98" s="197">
        <v>2284</v>
      </c>
      <c r="E98" s="189" t="s">
        <v>219</v>
      </c>
    </row>
    <row r="99" spans="1:5">
      <c r="A99" s="193" t="s">
        <v>220</v>
      </c>
      <c r="B99" s="193"/>
      <c r="C99" s="193"/>
      <c r="D99" s="198">
        <f>SUM(D92:D98)</f>
        <v>9172</v>
      </c>
      <c r="E99" s="199"/>
    </row>
    <row r="100" spans="1:5">
      <c r="A100" s="185" t="s">
        <v>221</v>
      </c>
      <c r="B100" s="186">
        <v>1</v>
      </c>
      <c r="C100" s="187" t="s">
        <v>78</v>
      </c>
      <c r="D100" s="153">
        <v>22758.65</v>
      </c>
      <c r="E100" s="203" t="s">
        <v>222</v>
      </c>
    </row>
    <row r="101" spans="1:5">
      <c r="A101" s="185" t="s">
        <v>221</v>
      </c>
      <c r="B101" s="186">
        <v>2</v>
      </c>
      <c r="C101" s="187" t="s">
        <v>78</v>
      </c>
      <c r="D101" s="153">
        <v>10503.99</v>
      </c>
      <c r="E101" s="203" t="s">
        <v>222</v>
      </c>
    </row>
    <row r="102" spans="1:5" ht="30">
      <c r="A102" s="185" t="s">
        <v>221</v>
      </c>
      <c r="B102" s="186">
        <v>10</v>
      </c>
      <c r="C102" s="187" t="s">
        <v>80</v>
      </c>
      <c r="D102" s="153">
        <v>500</v>
      </c>
      <c r="E102" s="203" t="s">
        <v>223</v>
      </c>
    </row>
    <row r="103" spans="1:5" ht="30">
      <c r="A103" s="185" t="s">
        <v>221</v>
      </c>
      <c r="B103" s="186">
        <v>159</v>
      </c>
      <c r="C103" s="187" t="s">
        <v>88</v>
      </c>
      <c r="D103" s="153">
        <v>500</v>
      </c>
      <c r="E103" s="203" t="s">
        <v>223</v>
      </c>
    </row>
    <row r="104" spans="1:5">
      <c r="A104" s="185" t="s">
        <v>221</v>
      </c>
      <c r="B104" s="186">
        <v>161</v>
      </c>
      <c r="C104" s="187" t="s">
        <v>88</v>
      </c>
      <c r="D104" s="153">
        <v>2237.1999999999998</v>
      </c>
      <c r="E104" s="203" t="s">
        <v>222</v>
      </c>
    </row>
    <row r="105" spans="1:5">
      <c r="A105" s="185" t="s">
        <v>221</v>
      </c>
      <c r="B105" s="186">
        <v>174</v>
      </c>
      <c r="C105" s="187" t="s">
        <v>90</v>
      </c>
      <c r="D105" s="153">
        <v>3650.27</v>
      </c>
      <c r="E105" s="203" t="s">
        <v>222</v>
      </c>
    </row>
    <row r="106" spans="1:5">
      <c r="A106" s="185" t="s">
        <v>221</v>
      </c>
      <c r="B106" s="186">
        <v>187</v>
      </c>
      <c r="C106" s="187" t="s">
        <v>90</v>
      </c>
      <c r="D106" s="153">
        <v>5000</v>
      </c>
      <c r="E106" s="203" t="s">
        <v>222</v>
      </c>
    </row>
    <row r="107" spans="1:5">
      <c r="A107" s="185" t="s">
        <v>221</v>
      </c>
      <c r="B107" s="186">
        <v>190</v>
      </c>
      <c r="C107" s="187" t="s">
        <v>90</v>
      </c>
      <c r="D107" s="153">
        <v>3656.56</v>
      </c>
      <c r="E107" s="203" t="s">
        <v>222</v>
      </c>
    </row>
    <row r="108" spans="1:5">
      <c r="A108" s="185" t="s">
        <v>221</v>
      </c>
      <c r="B108" s="186">
        <v>253</v>
      </c>
      <c r="C108" s="187" t="s">
        <v>91</v>
      </c>
      <c r="D108" s="153">
        <v>8694.07</v>
      </c>
      <c r="E108" s="203" t="s">
        <v>222</v>
      </c>
    </row>
    <row r="109" spans="1:5" ht="30">
      <c r="A109" s="185" t="s">
        <v>221</v>
      </c>
      <c r="B109" s="186">
        <v>256</v>
      </c>
      <c r="C109" s="187" t="s">
        <v>91</v>
      </c>
      <c r="D109" s="153">
        <v>1000</v>
      </c>
      <c r="E109" s="203" t="s">
        <v>224</v>
      </c>
    </row>
    <row r="110" spans="1:5">
      <c r="A110" s="185" t="s">
        <v>221</v>
      </c>
      <c r="B110" s="186">
        <v>259</v>
      </c>
      <c r="C110" s="187" t="s">
        <v>98</v>
      </c>
      <c r="D110" s="153">
        <v>2000.9</v>
      </c>
      <c r="E110" s="203" t="s">
        <v>222</v>
      </c>
    </row>
    <row r="111" spans="1:5">
      <c r="A111" s="185" t="s">
        <v>221</v>
      </c>
      <c r="B111" s="186">
        <v>347</v>
      </c>
      <c r="C111" s="187" t="s">
        <v>99</v>
      </c>
      <c r="D111" s="153">
        <v>3502.9</v>
      </c>
      <c r="E111" s="203" t="s">
        <v>222</v>
      </c>
    </row>
    <row r="112" spans="1:5">
      <c r="A112" s="185" t="s">
        <v>221</v>
      </c>
      <c r="B112" s="186">
        <v>349</v>
      </c>
      <c r="C112" s="187" t="s">
        <v>99</v>
      </c>
      <c r="D112" s="153">
        <v>2770</v>
      </c>
      <c r="E112" s="203" t="s">
        <v>225</v>
      </c>
    </row>
    <row r="113" spans="1:5">
      <c r="A113" s="185" t="s">
        <v>221</v>
      </c>
      <c r="B113" s="186">
        <v>350</v>
      </c>
      <c r="C113" s="187" t="s">
        <v>99</v>
      </c>
      <c r="D113" s="153">
        <v>2770</v>
      </c>
      <c r="E113" s="203" t="s">
        <v>225</v>
      </c>
    </row>
    <row r="114" spans="1:5">
      <c r="A114" s="193" t="s">
        <v>226</v>
      </c>
      <c r="B114" s="193"/>
      <c r="C114" s="193"/>
      <c r="D114" s="198">
        <f>SUM(D100:D113)</f>
        <v>69544.539999999994</v>
      </c>
      <c r="E114" s="199"/>
    </row>
    <row r="115" spans="1:5">
      <c r="A115" s="204" t="s">
        <v>227</v>
      </c>
      <c r="B115" s="205">
        <v>223</v>
      </c>
      <c r="C115" s="187" t="s">
        <v>228</v>
      </c>
      <c r="D115" s="188">
        <v>620</v>
      </c>
      <c r="E115" s="203" t="s">
        <v>229</v>
      </c>
    </row>
    <row r="116" spans="1:5">
      <c r="A116" s="204" t="s">
        <v>227</v>
      </c>
      <c r="B116" s="206">
        <v>224</v>
      </c>
      <c r="C116" s="187" t="s">
        <v>228</v>
      </c>
      <c r="D116" s="188">
        <v>620</v>
      </c>
      <c r="E116" s="203" t="s">
        <v>229</v>
      </c>
    </row>
    <row r="117" spans="1:5">
      <c r="A117" s="204" t="s">
        <v>227</v>
      </c>
      <c r="B117" s="206">
        <v>225</v>
      </c>
      <c r="C117" s="187" t="s">
        <v>228</v>
      </c>
      <c r="D117" s="188">
        <v>620</v>
      </c>
      <c r="E117" s="203" t="s">
        <v>229</v>
      </c>
    </row>
    <row r="118" spans="1:5">
      <c r="A118" s="204" t="s">
        <v>227</v>
      </c>
      <c r="B118" s="206">
        <v>226</v>
      </c>
      <c r="C118" s="187" t="s">
        <v>228</v>
      </c>
      <c r="D118" s="188">
        <v>620</v>
      </c>
      <c r="E118" s="203" t="s">
        <v>229</v>
      </c>
    </row>
    <row r="119" spans="1:5">
      <c r="A119" s="204" t="s">
        <v>227</v>
      </c>
      <c r="B119" s="206">
        <v>227</v>
      </c>
      <c r="C119" s="187" t="s">
        <v>228</v>
      </c>
      <c r="D119" s="188">
        <v>620</v>
      </c>
      <c r="E119" s="203" t="s">
        <v>229</v>
      </c>
    </row>
    <row r="120" spans="1:5">
      <c r="A120" s="193" t="s">
        <v>230</v>
      </c>
      <c r="B120" s="193"/>
      <c r="C120" s="193"/>
      <c r="D120" s="198">
        <f>SUM(D115:D119)</f>
        <v>3100</v>
      </c>
      <c r="E120" s="199"/>
    </row>
    <row r="121" spans="1:5" hidden="1">
      <c r="A121" s="185"/>
      <c r="B121" s="186"/>
      <c r="C121" s="187"/>
      <c r="D121" s="197"/>
      <c r="E121" s="203"/>
    </row>
    <row r="122" spans="1:5" hidden="1">
      <c r="A122" s="185"/>
      <c r="B122" s="186"/>
      <c r="C122" s="187"/>
      <c r="D122" s="197"/>
      <c r="E122" s="203"/>
    </row>
    <row r="123" spans="1:5" hidden="1">
      <c r="A123" s="185"/>
      <c r="B123" s="186"/>
      <c r="C123" s="187"/>
      <c r="D123" s="197"/>
      <c r="E123" s="203"/>
    </row>
    <row r="124" spans="1:5" hidden="1">
      <c r="A124" s="193" t="s">
        <v>231</v>
      </c>
      <c r="B124" s="193"/>
      <c r="C124" s="193"/>
      <c r="D124" s="198">
        <f>SUM(D121:D123)</f>
        <v>0</v>
      </c>
      <c r="E124" s="199"/>
    </row>
    <row r="125" spans="1:5">
      <c r="A125" s="190" t="s">
        <v>232</v>
      </c>
      <c r="B125" s="207">
        <v>22</v>
      </c>
      <c r="C125" s="208" t="s">
        <v>90</v>
      </c>
      <c r="D125" s="197">
        <v>2032.5</v>
      </c>
      <c r="E125" s="189" t="s">
        <v>233</v>
      </c>
    </row>
    <row r="126" spans="1:5" ht="30">
      <c r="A126" s="190" t="s">
        <v>232</v>
      </c>
      <c r="B126" s="209">
        <v>166</v>
      </c>
      <c r="C126" s="208" t="s">
        <v>90</v>
      </c>
      <c r="D126" s="197">
        <v>1840</v>
      </c>
      <c r="E126" s="189" t="s">
        <v>234</v>
      </c>
    </row>
    <row r="127" spans="1:5" ht="30">
      <c r="A127" s="190" t="s">
        <v>232</v>
      </c>
      <c r="B127" s="209">
        <v>167</v>
      </c>
      <c r="C127" s="208" t="s">
        <v>90</v>
      </c>
      <c r="D127" s="197">
        <v>2712.36</v>
      </c>
      <c r="E127" s="189" t="s">
        <v>234</v>
      </c>
    </row>
    <row r="128" spans="1:5" ht="30">
      <c r="A128" s="190" t="s">
        <v>232</v>
      </c>
      <c r="B128" s="209">
        <v>168</v>
      </c>
      <c r="C128" s="208" t="s">
        <v>90</v>
      </c>
      <c r="D128" s="197">
        <v>2147.5</v>
      </c>
      <c r="E128" s="189" t="s">
        <v>234</v>
      </c>
    </row>
    <row r="129" spans="1:5" ht="30">
      <c r="A129" s="190" t="s">
        <v>232</v>
      </c>
      <c r="B129" s="209">
        <v>169</v>
      </c>
      <c r="C129" s="208" t="s">
        <v>90</v>
      </c>
      <c r="D129" s="197">
        <v>1294</v>
      </c>
      <c r="E129" s="189" t="s">
        <v>234</v>
      </c>
    </row>
    <row r="130" spans="1:5" ht="30">
      <c r="A130" s="190" t="s">
        <v>232</v>
      </c>
      <c r="B130" s="209">
        <v>170</v>
      </c>
      <c r="C130" s="208" t="s">
        <v>90</v>
      </c>
      <c r="D130" s="197">
        <v>1643.5</v>
      </c>
      <c r="E130" s="189" t="s">
        <v>234</v>
      </c>
    </row>
    <row r="131" spans="1:5" ht="30">
      <c r="A131" s="190" t="s">
        <v>232</v>
      </c>
      <c r="B131" s="209">
        <v>171</v>
      </c>
      <c r="C131" s="208" t="s">
        <v>90</v>
      </c>
      <c r="D131" s="197">
        <v>1770</v>
      </c>
      <c r="E131" s="189" t="s">
        <v>234</v>
      </c>
    </row>
    <row r="132" spans="1:5" ht="30">
      <c r="A132" s="190" t="s">
        <v>232</v>
      </c>
      <c r="B132" s="209">
        <v>172</v>
      </c>
      <c r="C132" s="208" t="s">
        <v>90</v>
      </c>
      <c r="D132" s="197">
        <v>1688.5</v>
      </c>
      <c r="E132" s="189" t="s">
        <v>234</v>
      </c>
    </row>
    <row r="133" spans="1:5" ht="30">
      <c r="A133" s="190" t="s">
        <v>232</v>
      </c>
      <c r="B133" s="209">
        <v>173</v>
      </c>
      <c r="C133" s="208" t="s">
        <v>90</v>
      </c>
      <c r="D133" s="197">
        <v>1554.5</v>
      </c>
      <c r="E133" s="189" t="s">
        <v>234</v>
      </c>
    </row>
    <row r="134" spans="1:5" ht="30">
      <c r="A134" s="190" t="s">
        <v>232</v>
      </c>
      <c r="B134" s="209">
        <v>176</v>
      </c>
      <c r="C134" s="208" t="s">
        <v>90</v>
      </c>
      <c r="D134" s="197">
        <v>858.06</v>
      </c>
      <c r="E134" s="189" t="s">
        <v>234</v>
      </c>
    </row>
    <row r="135" spans="1:5">
      <c r="A135" s="190" t="s">
        <v>232</v>
      </c>
      <c r="B135" s="209">
        <v>177</v>
      </c>
      <c r="C135" s="208" t="s">
        <v>90</v>
      </c>
      <c r="D135" s="197">
        <v>1108.5</v>
      </c>
      <c r="E135" s="189" t="s">
        <v>233</v>
      </c>
    </row>
    <row r="136" spans="1:5">
      <c r="A136" s="190" t="s">
        <v>232</v>
      </c>
      <c r="B136" s="209">
        <v>178</v>
      </c>
      <c r="C136" s="208" t="s">
        <v>90</v>
      </c>
      <c r="D136" s="197">
        <v>1112.9000000000001</v>
      </c>
      <c r="E136" s="189" t="s">
        <v>233</v>
      </c>
    </row>
    <row r="137" spans="1:5">
      <c r="A137" s="190" t="s">
        <v>232</v>
      </c>
      <c r="B137" s="209">
        <v>179</v>
      </c>
      <c r="C137" s="208" t="s">
        <v>90</v>
      </c>
      <c r="D137" s="197">
        <v>1400</v>
      </c>
      <c r="E137" s="189" t="s">
        <v>233</v>
      </c>
    </row>
    <row r="138" spans="1:5">
      <c r="A138" s="190" t="s">
        <v>232</v>
      </c>
      <c r="B138" s="210">
        <v>192</v>
      </c>
      <c r="C138" s="208" t="s">
        <v>228</v>
      </c>
      <c r="D138" s="197">
        <v>2737.71</v>
      </c>
      <c r="E138" s="189" t="s">
        <v>233</v>
      </c>
    </row>
    <row r="139" spans="1:5">
      <c r="A139" s="190" t="s">
        <v>232</v>
      </c>
      <c r="B139" s="210">
        <v>193</v>
      </c>
      <c r="C139" s="208" t="s">
        <v>228</v>
      </c>
      <c r="D139" s="197">
        <v>2837.78</v>
      </c>
      <c r="E139" s="189" t="s">
        <v>233</v>
      </c>
    </row>
    <row r="140" spans="1:5">
      <c r="A140" s="190" t="s">
        <v>232</v>
      </c>
      <c r="B140" s="186">
        <v>194</v>
      </c>
      <c r="C140" s="208" t="s">
        <v>228</v>
      </c>
      <c r="D140" s="197">
        <v>2575.67</v>
      </c>
      <c r="E140" s="189" t="s">
        <v>233</v>
      </c>
    </row>
    <row r="141" spans="1:5">
      <c r="A141" s="190" t="s">
        <v>232</v>
      </c>
      <c r="B141" s="186">
        <v>195</v>
      </c>
      <c r="C141" s="208" t="s">
        <v>228</v>
      </c>
      <c r="D141" s="197">
        <v>2817.63</v>
      </c>
      <c r="E141" s="189" t="s">
        <v>233</v>
      </c>
    </row>
    <row r="142" spans="1:5">
      <c r="A142" s="190" t="s">
        <v>232</v>
      </c>
      <c r="B142" s="186">
        <v>196</v>
      </c>
      <c r="C142" s="208" t="s">
        <v>228</v>
      </c>
      <c r="D142" s="197">
        <v>2575.34</v>
      </c>
      <c r="E142" s="189" t="s">
        <v>233</v>
      </c>
    </row>
    <row r="143" spans="1:5">
      <c r="A143" s="190" t="s">
        <v>232</v>
      </c>
      <c r="B143" s="186">
        <v>197</v>
      </c>
      <c r="C143" s="208" t="s">
        <v>228</v>
      </c>
      <c r="D143" s="197">
        <v>2584.1799999999998</v>
      </c>
      <c r="E143" s="189" t="s">
        <v>233</v>
      </c>
    </row>
    <row r="144" spans="1:5">
      <c r="A144" s="190" t="s">
        <v>232</v>
      </c>
      <c r="B144" s="186">
        <v>198</v>
      </c>
      <c r="C144" s="208" t="s">
        <v>228</v>
      </c>
      <c r="D144" s="197">
        <v>2774.56</v>
      </c>
      <c r="E144" s="189" t="s">
        <v>233</v>
      </c>
    </row>
    <row r="145" spans="1:5">
      <c r="A145" s="190" t="s">
        <v>232</v>
      </c>
      <c r="B145" s="186">
        <v>199</v>
      </c>
      <c r="C145" s="208" t="s">
        <v>228</v>
      </c>
      <c r="D145" s="197">
        <v>2811.18</v>
      </c>
      <c r="E145" s="189" t="s">
        <v>233</v>
      </c>
    </row>
    <row r="146" spans="1:5">
      <c r="A146" s="190" t="s">
        <v>232</v>
      </c>
      <c r="B146" s="186">
        <v>200</v>
      </c>
      <c r="C146" s="208" t="s">
        <v>228</v>
      </c>
      <c r="D146" s="197">
        <v>2465.65</v>
      </c>
      <c r="E146" s="189" t="s">
        <v>233</v>
      </c>
    </row>
    <row r="147" spans="1:5">
      <c r="A147" s="190" t="s">
        <v>232</v>
      </c>
      <c r="B147" s="186">
        <v>201</v>
      </c>
      <c r="C147" s="208" t="s">
        <v>228</v>
      </c>
      <c r="D147" s="197">
        <v>2740.4</v>
      </c>
      <c r="E147" s="189" t="s">
        <v>233</v>
      </c>
    </row>
    <row r="148" spans="1:5">
      <c r="A148" s="190" t="s">
        <v>232</v>
      </c>
      <c r="B148" s="186">
        <v>202</v>
      </c>
      <c r="C148" s="208" t="s">
        <v>228</v>
      </c>
      <c r="D148" s="197">
        <v>2777.44</v>
      </c>
      <c r="E148" s="189" t="s">
        <v>233</v>
      </c>
    </row>
    <row r="149" spans="1:5">
      <c r="A149" s="190" t="s">
        <v>232</v>
      </c>
      <c r="B149" s="186">
        <v>203</v>
      </c>
      <c r="C149" s="208" t="s">
        <v>228</v>
      </c>
      <c r="D149" s="197">
        <v>2778.65</v>
      </c>
      <c r="E149" s="189" t="s">
        <v>233</v>
      </c>
    </row>
    <row r="150" spans="1:5">
      <c r="A150" s="190" t="s">
        <v>232</v>
      </c>
      <c r="B150" s="186">
        <v>204</v>
      </c>
      <c r="C150" s="208" t="s">
        <v>228</v>
      </c>
      <c r="D150" s="197">
        <v>2747.36</v>
      </c>
      <c r="E150" s="189" t="s">
        <v>233</v>
      </c>
    </row>
    <row r="151" spans="1:5">
      <c r="A151" s="190" t="s">
        <v>232</v>
      </c>
      <c r="B151" s="186">
        <v>205</v>
      </c>
      <c r="C151" s="208" t="s">
        <v>228</v>
      </c>
      <c r="D151" s="197">
        <v>2831.06</v>
      </c>
      <c r="E151" s="189" t="s">
        <v>233</v>
      </c>
    </row>
    <row r="152" spans="1:5">
      <c r="A152" s="190" t="s">
        <v>232</v>
      </c>
      <c r="B152" s="186">
        <v>206</v>
      </c>
      <c r="C152" s="208" t="s">
        <v>228</v>
      </c>
      <c r="D152" s="197">
        <v>457.78</v>
      </c>
      <c r="E152" s="189" t="s">
        <v>233</v>
      </c>
    </row>
    <row r="153" spans="1:5">
      <c r="A153" s="190" t="s">
        <v>232</v>
      </c>
      <c r="B153" s="186">
        <v>207</v>
      </c>
      <c r="C153" s="208" t="s">
        <v>228</v>
      </c>
      <c r="D153" s="197">
        <v>2820.33</v>
      </c>
      <c r="E153" s="189" t="s">
        <v>233</v>
      </c>
    </row>
    <row r="154" spans="1:5">
      <c r="A154" s="190" t="s">
        <v>232</v>
      </c>
      <c r="B154" s="186">
        <v>208</v>
      </c>
      <c r="C154" s="208" t="s">
        <v>228</v>
      </c>
      <c r="D154" s="197">
        <v>2792.27</v>
      </c>
      <c r="E154" s="189" t="s">
        <v>233</v>
      </c>
    </row>
    <row r="155" spans="1:5">
      <c r="A155" s="190" t="s">
        <v>232</v>
      </c>
      <c r="B155" s="186">
        <v>209</v>
      </c>
      <c r="C155" s="208" t="s">
        <v>228</v>
      </c>
      <c r="D155" s="197">
        <v>2783.87</v>
      </c>
      <c r="E155" s="189" t="s">
        <v>233</v>
      </c>
    </row>
    <row r="156" spans="1:5" ht="15.75" customHeight="1">
      <c r="A156" s="190" t="s">
        <v>232</v>
      </c>
      <c r="B156" s="186">
        <v>210</v>
      </c>
      <c r="C156" s="208" t="s">
        <v>228</v>
      </c>
      <c r="D156" s="197">
        <v>2351.31</v>
      </c>
      <c r="E156" s="189" t="s">
        <v>233</v>
      </c>
    </row>
    <row r="157" spans="1:5">
      <c r="A157" s="190" t="s">
        <v>232</v>
      </c>
      <c r="B157" s="186">
        <v>211</v>
      </c>
      <c r="C157" s="208" t="s">
        <v>228</v>
      </c>
      <c r="D157" s="197">
        <v>2800.87</v>
      </c>
      <c r="E157" s="189" t="s">
        <v>233</v>
      </c>
    </row>
    <row r="158" spans="1:5">
      <c r="A158" s="190" t="s">
        <v>232</v>
      </c>
      <c r="B158" s="186">
        <v>212</v>
      </c>
      <c r="C158" s="208" t="s">
        <v>228</v>
      </c>
      <c r="D158" s="197">
        <v>2747.64</v>
      </c>
      <c r="E158" s="189" t="s">
        <v>233</v>
      </c>
    </row>
    <row r="159" spans="1:5">
      <c r="A159" s="190" t="s">
        <v>232</v>
      </c>
      <c r="B159" s="186">
        <v>213</v>
      </c>
      <c r="C159" s="208" t="s">
        <v>228</v>
      </c>
      <c r="D159" s="197">
        <v>2782.57</v>
      </c>
      <c r="E159" s="189" t="s">
        <v>233</v>
      </c>
    </row>
    <row r="160" spans="1:5">
      <c r="A160" s="190" t="s">
        <v>232</v>
      </c>
      <c r="B160" s="186">
        <v>214</v>
      </c>
      <c r="C160" s="208" t="s">
        <v>228</v>
      </c>
      <c r="D160" s="197">
        <v>2591.06</v>
      </c>
      <c r="E160" s="189" t="s">
        <v>233</v>
      </c>
    </row>
    <row r="161" spans="1:5">
      <c r="A161" s="190" t="s">
        <v>232</v>
      </c>
      <c r="B161" s="186">
        <v>215</v>
      </c>
      <c r="C161" s="208" t="s">
        <v>228</v>
      </c>
      <c r="D161" s="197">
        <v>2809.53</v>
      </c>
      <c r="E161" s="189" t="s">
        <v>233</v>
      </c>
    </row>
    <row r="162" spans="1:5">
      <c r="A162" s="190" t="s">
        <v>232</v>
      </c>
      <c r="B162" s="186">
        <v>216</v>
      </c>
      <c r="C162" s="208" t="s">
        <v>228</v>
      </c>
      <c r="D162" s="197">
        <v>58372.3</v>
      </c>
      <c r="E162" s="189" t="s">
        <v>233</v>
      </c>
    </row>
    <row r="163" spans="1:5">
      <c r="A163" s="190" t="s">
        <v>232</v>
      </c>
      <c r="B163" s="186">
        <v>217</v>
      </c>
      <c r="C163" s="208" t="s">
        <v>228</v>
      </c>
      <c r="D163" s="197">
        <v>2585.17</v>
      </c>
      <c r="E163" s="189" t="s">
        <v>233</v>
      </c>
    </row>
    <row r="164" spans="1:5">
      <c r="A164" s="190" t="s">
        <v>232</v>
      </c>
      <c r="B164" s="186">
        <v>218</v>
      </c>
      <c r="C164" s="208" t="s">
        <v>228</v>
      </c>
      <c r="D164" s="197">
        <v>2075.62</v>
      </c>
      <c r="E164" s="189" t="s">
        <v>233</v>
      </c>
    </row>
    <row r="165" spans="1:5">
      <c r="A165" s="190" t="s">
        <v>232</v>
      </c>
      <c r="B165" s="186">
        <v>219</v>
      </c>
      <c r="C165" s="208" t="s">
        <v>228</v>
      </c>
      <c r="D165" s="197">
        <v>2763.97</v>
      </c>
      <c r="E165" s="189" t="s">
        <v>233</v>
      </c>
    </row>
    <row r="166" spans="1:5" ht="15.75" customHeight="1">
      <c r="A166" s="190" t="s">
        <v>232</v>
      </c>
      <c r="B166" s="186">
        <v>220</v>
      </c>
      <c r="C166" s="187" t="s">
        <v>228</v>
      </c>
      <c r="D166" s="197">
        <v>2840.11</v>
      </c>
      <c r="E166" s="189" t="s">
        <v>233</v>
      </c>
    </row>
    <row r="167" spans="1:5">
      <c r="A167" s="193" t="s">
        <v>235</v>
      </c>
      <c r="B167" s="193"/>
      <c r="C167" s="193"/>
      <c r="D167" s="198">
        <f>SUM(D125:D166)</f>
        <v>152791.33000000002</v>
      </c>
      <c r="E167" s="199"/>
    </row>
    <row r="168" spans="1:5">
      <c r="A168" s="190" t="s">
        <v>236</v>
      </c>
      <c r="B168" s="186">
        <v>93</v>
      </c>
      <c r="C168" s="187" t="s">
        <v>203</v>
      </c>
      <c r="D168" s="197">
        <v>25107</v>
      </c>
      <c r="E168" s="203" t="s">
        <v>237</v>
      </c>
    </row>
    <row r="169" spans="1:5">
      <c r="A169" s="190" t="s">
        <v>236</v>
      </c>
      <c r="B169" s="186">
        <v>94</v>
      </c>
      <c r="C169" s="187" t="s">
        <v>203</v>
      </c>
      <c r="D169" s="197">
        <v>3025</v>
      </c>
      <c r="E169" s="203" t="s">
        <v>237</v>
      </c>
    </row>
    <row r="170" spans="1:5">
      <c r="A170" s="190" t="s">
        <v>236</v>
      </c>
      <c r="B170" s="186">
        <v>95</v>
      </c>
      <c r="C170" s="187" t="s">
        <v>203</v>
      </c>
      <c r="D170" s="197">
        <v>3860</v>
      </c>
      <c r="E170" s="203" t="s">
        <v>237</v>
      </c>
    </row>
    <row r="171" spans="1:5">
      <c r="A171" s="190" t="s">
        <v>236</v>
      </c>
      <c r="B171" s="186">
        <v>96</v>
      </c>
      <c r="C171" s="187" t="s">
        <v>203</v>
      </c>
      <c r="D171" s="197">
        <v>3886</v>
      </c>
      <c r="E171" s="203" t="s">
        <v>237</v>
      </c>
    </row>
    <row r="172" spans="1:5">
      <c r="A172" s="190" t="s">
        <v>236</v>
      </c>
      <c r="B172" s="186">
        <v>97</v>
      </c>
      <c r="C172" s="187" t="s">
        <v>203</v>
      </c>
      <c r="D172" s="197">
        <v>1147</v>
      </c>
      <c r="E172" s="203" t="s">
        <v>237</v>
      </c>
    </row>
    <row r="173" spans="1:5">
      <c r="A173" s="190" t="s">
        <v>236</v>
      </c>
      <c r="B173" s="186">
        <v>98</v>
      </c>
      <c r="C173" s="187" t="s">
        <v>203</v>
      </c>
      <c r="D173" s="197">
        <v>7027</v>
      </c>
      <c r="E173" s="203" t="s">
        <v>237</v>
      </c>
    </row>
    <row r="174" spans="1:5">
      <c r="A174" s="190" t="s">
        <v>236</v>
      </c>
      <c r="B174" s="186">
        <v>99</v>
      </c>
      <c r="C174" s="187" t="s">
        <v>203</v>
      </c>
      <c r="D174" s="197">
        <v>143</v>
      </c>
      <c r="E174" s="203" t="s">
        <v>237</v>
      </c>
    </row>
    <row r="175" spans="1:5">
      <c r="A175" s="190" t="s">
        <v>236</v>
      </c>
      <c r="B175" s="186">
        <v>100</v>
      </c>
      <c r="C175" s="187" t="s">
        <v>203</v>
      </c>
      <c r="D175" s="197">
        <v>175</v>
      </c>
      <c r="E175" s="203" t="s">
        <v>237</v>
      </c>
    </row>
    <row r="176" spans="1:5">
      <c r="A176" s="190" t="s">
        <v>236</v>
      </c>
      <c r="B176" s="186">
        <v>101</v>
      </c>
      <c r="C176" s="187" t="s">
        <v>203</v>
      </c>
      <c r="D176" s="197">
        <v>204</v>
      </c>
      <c r="E176" s="189" t="s">
        <v>237</v>
      </c>
    </row>
    <row r="177" spans="1:5">
      <c r="A177" s="190" t="s">
        <v>236</v>
      </c>
      <c r="B177" s="186">
        <v>102</v>
      </c>
      <c r="C177" s="187" t="s">
        <v>203</v>
      </c>
      <c r="D177" s="197">
        <v>174</v>
      </c>
      <c r="E177" s="189" t="s">
        <v>237</v>
      </c>
    </row>
    <row r="178" spans="1:5">
      <c r="A178" s="190" t="s">
        <v>236</v>
      </c>
      <c r="B178" s="186">
        <v>103</v>
      </c>
      <c r="C178" s="187" t="s">
        <v>203</v>
      </c>
      <c r="D178" s="197">
        <v>175</v>
      </c>
      <c r="E178" s="189" t="s">
        <v>237</v>
      </c>
    </row>
    <row r="179" spans="1:5">
      <c r="A179" s="190" t="s">
        <v>236</v>
      </c>
      <c r="B179" s="186">
        <v>104</v>
      </c>
      <c r="C179" s="187" t="s">
        <v>203</v>
      </c>
      <c r="D179" s="197">
        <v>164</v>
      </c>
      <c r="E179" s="189" t="s">
        <v>237</v>
      </c>
    </row>
    <row r="180" spans="1:5">
      <c r="A180" s="190" t="s">
        <v>236</v>
      </c>
      <c r="B180" s="186">
        <v>105</v>
      </c>
      <c r="C180" s="187" t="s">
        <v>203</v>
      </c>
      <c r="D180" s="197">
        <v>153</v>
      </c>
      <c r="E180" s="189" t="s">
        <v>237</v>
      </c>
    </row>
    <row r="181" spans="1:5">
      <c r="A181" s="190" t="s">
        <v>236</v>
      </c>
      <c r="B181" s="186">
        <v>106</v>
      </c>
      <c r="C181" s="187" t="s">
        <v>203</v>
      </c>
      <c r="D181" s="197">
        <v>184</v>
      </c>
      <c r="E181" s="189" t="s">
        <v>237</v>
      </c>
    </row>
    <row r="182" spans="1:5">
      <c r="A182" s="190" t="s">
        <v>236</v>
      </c>
      <c r="B182" s="186">
        <v>107</v>
      </c>
      <c r="C182" s="187" t="s">
        <v>203</v>
      </c>
      <c r="D182" s="197">
        <v>202</v>
      </c>
      <c r="E182" s="189" t="s">
        <v>237</v>
      </c>
    </row>
    <row r="183" spans="1:5">
      <c r="A183" s="190" t="s">
        <v>236</v>
      </c>
      <c r="B183" s="186">
        <v>108</v>
      </c>
      <c r="C183" s="187" t="s">
        <v>203</v>
      </c>
      <c r="D183" s="197">
        <v>4475</v>
      </c>
      <c r="E183" s="189" t="s">
        <v>238</v>
      </c>
    </row>
    <row r="184" spans="1:5" ht="30">
      <c r="A184" s="190" t="s">
        <v>236</v>
      </c>
      <c r="B184" s="186">
        <v>109</v>
      </c>
      <c r="C184" s="187" t="s">
        <v>203</v>
      </c>
      <c r="D184" s="197">
        <v>18666</v>
      </c>
      <c r="E184" s="189" t="s">
        <v>239</v>
      </c>
    </row>
    <row r="185" spans="1:5" ht="30">
      <c r="A185" s="190" t="s">
        <v>236</v>
      </c>
      <c r="B185" s="186">
        <v>110</v>
      </c>
      <c r="C185" s="187" t="s">
        <v>203</v>
      </c>
      <c r="D185" s="197">
        <v>7319</v>
      </c>
      <c r="E185" s="189" t="s">
        <v>239</v>
      </c>
    </row>
    <row r="186" spans="1:5">
      <c r="A186" s="190" t="s">
        <v>236</v>
      </c>
      <c r="B186" s="186">
        <v>111</v>
      </c>
      <c r="C186" s="187" t="s">
        <v>203</v>
      </c>
      <c r="D186" s="197">
        <v>84</v>
      </c>
      <c r="E186" s="189" t="s">
        <v>238</v>
      </c>
    </row>
    <row r="187" spans="1:5">
      <c r="A187" s="190" t="s">
        <v>236</v>
      </c>
      <c r="B187" s="186">
        <v>1001</v>
      </c>
      <c r="C187" s="187" t="s">
        <v>86</v>
      </c>
      <c r="D187" s="197">
        <v>162</v>
      </c>
      <c r="E187" s="203" t="s">
        <v>237</v>
      </c>
    </row>
    <row r="188" spans="1:5">
      <c r="A188" s="190" t="s">
        <v>236</v>
      </c>
      <c r="B188" s="186">
        <v>1010</v>
      </c>
      <c r="C188" s="187" t="s">
        <v>86</v>
      </c>
      <c r="D188" s="197">
        <v>194</v>
      </c>
      <c r="E188" s="203" t="s">
        <v>237</v>
      </c>
    </row>
    <row r="189" spans="1:5">
      <c r="A189" s="193" t="s">
        <v>240</v>
      </c>
      <c r="B189" s="193"/>
      <c r="C189" s="193"/>
      <c r="D189" s="198">
        <f>SUM(D168:D188)</f>
        <v>76526</v>
      </c>
      <c r="E189" s="211"/>
    </row>
    <row r="190" spans="1:5" ht="23.25" customHeight="1">
      <c r="A190" s="190" t="s">
        <v>241</v>
      </c>
      <c r="B190" s="186">
        <v>112</v>
      </c>
      <c r="C190" s="187" t="s">
        <v>203</v>
      </c>
      <c r="D190" s="188">
        <v>11925</v>
      </c>
      <c r="E190" s="189" t="s">
        <v>242</v>
      </c>
    </row>
    <row r="191" spans="1:5">
      <c r="A191" s="190" t="s">
        <v>241</v>
      </c>
      <c r="B191" s="186">
        <v>112</v>
      </c>
      <c r="C191" s="187" t="s">
        <v>203</v>
      </c>
      <c r="D191" s="212">
        <v>53287</v>
      </c>
      <c r="E191" s="189" t="s">
        <v>242</v>
      </c>
    </row>
    <row r="192" spans="1:5">
      <c r="A192" s="213" t="s">
        <v>241</v>
      </c>
      <c r="B192" s="214">
        <v>113</v>
      </c>
      <c r="C192" s="187" t="s">
        <v>203</v>
      </c>
      <c r="D192" s="197">
        <v>14340</v>
      </c>
      <c r="E192" s="189" t="s">
        <v>242</v>
      </c>
    </row>
    <row r="193" spans="1:5">
      <c r="A193" s="190" t="s">
        <v>241</v>
      </c>
      <c r="B193" s="185">
        <v>114</v>
      </c>
      <c r="C193" s="187" t="s">
        <v>203</v>
      </c>
      <c r="D193" s="188">
        <v>3774</v>
      </c>
      <c r="E193" s="189" t="s">
        <v>242</v>
      </c>
    </row>
    <row r="194" spans="1:5">
      <c r="A194" s="190" t="s">
        <v>241</v>
      </c>
      <c r="B194" s="186">
        <v>115</v>
      </c>
      <c r="C194" s="187" t="s">
        <v>203</v>
      </c>
      <c r="D194" s="188">
        <v>8643</v>
      </c>
      <c r="E194" s="189" t="s">
        <v>242</v>
      </c>
    </row>
    <row r="195" spans="1:5">
      <c r="A195" s="190" t="s">
        <v>241</v>
      </c>
      <c r="B195" s="186">
        <v>116</v>
      </c>
      <c r="C195" s="187" t="s">
        <v>203</v>
      </c>
      <c r="D195" s="188">
        <v>4977</v>
      </c>
      <c r="E195" s="189" t="s">
        <v>242</v>
      </c>
    </row>
    <row r="196" spans="1:5">
      <c r="A196" s="213" t="s">
        <v>241</v>
      </c>
      <c r="B196" s="214">
        <v>117</v>
      </c>
      <c r="C196" s="187" t="s">
        <v>203</v>
      </c>
      <c r="D196" s="197">
        <v>835</v>
      </c>
      <c r="E196" s="189" t="s">
        <v>242</v>
      </c>
    </row>
    <row r="197" spans="1:5">
      <c r="A197" s="190" t="s">
        <v>241</v>
      </c>
      <c r="B197" s="185">
        <v>118</v>
      </c>
      <c r="C197" s="187" t="s">
        <v>203</v>
      </c>
      <c r="D197" s="188">
        <v>10466</v>
      </c>
      <c r="E197" s="189" t="s">
        <v>243</v>
      </c>
    </row>
    <row r="198" spans="1:5" ht="30">
      <c r="A198" s="190" t="s">
        <v>241</v>
      </c>
      <c r="B198" s="185">
        <v>119</v>
      </c>
      <c r="C198" s="187" t="s">
        <v>203</v>
      </c>
      <c r="D198" s="188">
        <v>37557</v>
      </c>
      <c r="E198" s="215" t="s">
        <v>207</v>
      </c>
    </row>
    <row r="199" spans="1:5">
      <c r="A199" s="190" t="s">
        <v>241</v>
      </c>
      <c r="B199" s="186">
        <v>120</v>
      </c>
      <c r="C199" s="187" t="s">
        <v>203</v>
      </c>
      <c r="D199" s="188">
        <v>1200</v>
      </c>
      <c r="E199" s="189" t="s">
        <v>243</v>
      </c>
    </row>
    <row r="200" spans="1:5" ht="30">
      <c r="A200" s="190" t="s">
        <v>241</v>
      </c>
      <c r="B200" s="186">
        <v>121</v>
      </c>
      <c r="C200" s="187" t="s">
        <v>203</v>
      </c>
      <c r="D200" s="188">
        <v>2051</v>
      </c>
      <c r="E200" s="215" t="s">
        <v>207</v>
      </c>
    </row>
    <row r="201" spans="1:5" ht="30">
      <c r="A201" s="190" t="s">
        <v>241</v>
      </c>
      <c r="B201" s="186">
        <v>122</v>
      </c>
      <c r="C201" s="187" t="s">
        <v>203</v>
      </c>
      <c r="D201" s="188">
        <v>255</v>
      </c>
      <c r="E201" s="215" t="s">
        <v>207</v>
      </c>
    </row>
    <row r="202" spans="1:5">
      <c r="A202" s="190" t="s">
        <v>241</v>
      </c>
      <c r="B202" s="186">
        <v>123</v>
      </c>
      <c r="C202" s="187" t="s">
        <v>203</v>
      </c>
      <c r="D202" s="188">
        <v>24</v>
      </c>
      <c r="E202" s="189" t="s">
        <v>243</v>
      </c>
    </row>
    <row r="203" spans="1:5">
      <c r="A203" s="190" t="s">
        <v>241</v>
      </c>
      <c r="B203" s="186">
        <v>124</v>
      </c>
      <c r="C203" s="187" t="s">
        <v>203</v>
      </c>
      <c r="D203" s="188">
        <v>2556</v>
      </c>
      <c r="E203" s="189" t="s">
        <v>242</v>
      </c>
    </row>
    <row r="204" spans="1:5" ht="30">
      <c r="A204" s="190" t="s">
        <v>241</v>
      </c>
      <c r="B204" s="186">
        <v>125</v>
      </c>
      <c r="C204" s="187" t="s">
        <v>203</v>
      </c>
      <c r="D204" s="188">
        <v>219</v>
      </c>
      <c r="E204" s="189" t="s">
        <v>244</v>
      </c>
    </row>
    <row r="205" spans="1:5">
      <c r="A205" s="190" t="s">
        <v>241</v>
      </c>
      <c r="B205" s="186">
        <v>126</v>
      </c>
      <c r="C205" s="187" t="s">
        <v>203</v>
      </c>
      <c r="D205" s="188">
        <v>2926</v>
      </c>
      <c r="E205" s="189" t="s">
        <v>242</v>
      </c>
    </row>
    <row r="206" spans="1:5" ht="30">
      <c r="A206" s="190" t="s">
        <v>241</v>
      </c>
      <c r="B206" s="186">
        <v>7959</v>
      </c>
      <c r="C206" s="187" t="s">
        <v>144</v>
      </c>
      <c r="D206" s="188">
        <v>-26028</v>
      </c>
      <c r="E206" s="189" t="s">
        <v>245</v>
      </c>
    </row>
    <row r="207" spans="1:5">
      <c r="A207" s="193" t="s">
        <v>246</v>
      </c>
      <c r="B207" s="193"/>
      <c r="C207" s="193"/>
      <c r="D207" s="198">
        <f>SUM(D190:D206)</f>
        <v>129007</v>
      </c>
      <c r="E207" s="211"/>
    </row>
    <row r="208" spans="1:5">
      <c r="A208" s="193" t="s">
        <v>247</v>
      </c>
      <c r="B208" s="193"/>
      <c r="C208" s="193"/>
      <c r="D208" s="198">
        <f>+D46+D69+D91+D99+D114+D120+D124+D167+D189+D207</f>
        <v>6141866.8300000001</v>
      </c>
      <c r="E208" s="199"/>
    </row>
    <row r="209" spans="1:5">
      <c r="A209" s="185" t="s">
        <v>248</v>
      </c>
      <c r="B209" s="216">
        <v>127</v>
      </c>
      <c r="C209" s="187" t="s">
        <v>203</v>
      </c>
      <c r="D209" s="217">
        <v>1054</v>
      </c>
      <c r="E209" s="203" t="s">
        <v>249</v>
      </c>
    </row>
    <row r="210" spans="1:5">
      <c r="A210" s="185" t="s">
        <v>248</v>
      </c>
      <c r="B210" s="216">
        <v>128</v>
      </c>
      <c r="C210" s="187" t="s">
        <v>203</v>
      </c>
      <c r="D210" s="217">
        <v>4216</v>
      </c>
      <c r="E210" s="203" t="s">
        <v>249</v>
      </c>
    </row>
    <row r="211" spans="1:5">
      <c r="A211" s="185" t="s">
        <v>248</v>
      </c>
      <c r="B211" s="216">
        <v>129</v>
      </c>
      <c r="C211" s="187" t="s">
        <v>203</v>
      </c>
      <c r="D211" s="217">
        <v>25536</v>
      </c>
      <c r="E211" s="203" t="s">
        <v>249</v>
      </c>
    </row>
    <row r="212" spans="1:5">
      <c r="A212" s="185" t="s">
        <v>248</v>
      </c>
      <c r="B212" s="216">
        <v>130</v>
      </c>
      <c r="C212" s="187" t="s">
        <v>203</v>
      </c>
      <c r="D212" s="217">
        <v>8462</v>
      </c>
      <c r="E212" s="203" t="s">
        <v>249</v>
      </c>
    </row>
    <row r="213" spans="1:5">
      <c r="A213" s="185" t="s">
        <v>248</v>
      </c>
      <c r="B213" s="216">
        <v>131</v>
      </c>
      <c r="C213" s="187" t="s">
        <v>203</v>
      </c>
      <c r="D213" s="217">
        <v>6142</v>
      </c>
      <c r="E213" s="203" t="s">
        <v>249</v>
      </c>
    </row>
    <row r="214" spans="1:5">
      <c r="A214" s="185" t="s">
        <v>248</v>
      </c>
      <c r="B214" s="216">
        <v>132</v>
      </c>
      <c r="C214" s="187" t="s">
        <v>203</v>
      </c>
      <c r="D214" s="217">
        <v>1054</v>
      </c>
      <c r="E214" s="203" t="s">
        <v>249</v>
      </c>
    </row>
    <row r="215" spans="1:5">
      <c r="A215" s="185" t="s">
        <v>248</v>
      </c>
      <c r="B215" s="216">
        <v>133</v>
      </c>
      <c r="C215" s="187" t="s">
        <v>203</v>
      </c>
      <c r="D215" s="217">
        <v>2108</v>
      </c>
      <c r="E215" s="203" t="s">
        <v>249</v>
      </c>
    </row>
    <row r="216" spans="1:5">
      <c r="A216" s="185" t="s">
        <v>248</v>
      </c>
      <c r="B216" s="216">
        <v>134</v>
      </c>
      <c r="C216" s="187" t="s">
        <v>203</v>
      </c>
      <c r="D216" s="217">
        <v>1054</v>
      </c>
      <c r="E216" s="203" t="s">
        <v>249</v>
      </c>
    </row>
    <row r="217" spans="1:5">
      <c r="A217" s="193" t="s">
        <v>250</v>
      </c>
      <c r="B217" s="193"/>
      <c r="C217" s="193"/>
      <c r="D217" s="198">
        <f>SUM(D209:D216)</f>
        <v>49626</v>
      </c>
      <c r="E217" s="211"/>
    </row>
    <row r="218" spans="1:5">
      <c r="A218" s="185" t="s">
        <v>251</v>
      </c>
      <c r="B218" s="186">
        <v>1001</v>
      </c>
      <c r="C218" s="187" t="s">
        <v>86</v>
      </c>
      <c r="D218" s="188">
        <v>5639.87</v>
      </c>
      <c r="E218" s="203" t="s">
        <v>252</v>
      </c>
    </row>
    <row r="219" spans="1:5">
      <c r="A219" s="193" t="s">
        <v>253</v>
      </c>
      <c r="B219" s="193"/>
      <c r="C219" s="193"/>
      <c r="D219" s="198">
        <f>SUM(D218:D218)</f>
        <v>5639.87</v>
      </c>
      <c r="E219" s="8"/>
    </row>
    <row r="220" spans="1:5" hidden="1">
      <c r="A220" s="218"/>
      <c r="B220" s="193"/>
      <c r="C220" s="193"/>
      <c r="D220" s="198"/>
      <c r="E220" s="8"/>
    </row>
    <row r="221" spans="1:5">
      <c r="A221" s="204" t="s">
        <v>254</v>
      </c>
      <c r="B221" s="186">
        <v>228</v>
      </c>
      <c r="C221" s="187" t="s">
        <v>228</v>
      </c>
      <c r="D221" s="219">
        <v>1450</v>
      </c>
      <c r="E221" s="220" t="s">
        <v>255</v>
      </c>
    </row>
    <row r="222" spans="1:5">
      <c r="A222" s="204" t="s">
        <v>254</v>
      </c>
      <c r="B222" s="186">
        <v>229</v>
      </c>
      <c r="C222" s="187" t="s">
        <v>228</v>
      </c>
      <c r="D222" s="219">
        <v>1450</v>
      </c>
      <c r="E222" s="220" t="s">
        <v>255</v>
      </c>
    </row>
    <row r="223" spans="1:5">
      <c r="A223" s="204" t="s">
        <v>254</v>
      </c>
      <c r="B223" s="186">
        <v>230</v>
      </c>
      <c r="C223" s="187" t="s">
        <v>228</v>
      </c>
      <c r="D223" s="219">
        <v>1450</v>
      </c>
      <c r="E223" s="220" t="s">
        <v>255</v>
      </c>
    </row>
    <row r="224" spans="1:5">
      <c r="A224" s="193" t="s">
        <v>256</v>
      </c>
      <c r="B224" s="193"/>
      <c r="C224" s="193"/>
      <c r="D224" s="198">
        <f>SUM(D221:D223)</f>
        <v>4350</v>
      </c>
      <c r="E224" s="211"/>
    </row>
    <row r="225" spans="1:5">
      <c r="A225" s="185" t="s">
        <v>257</v>
      </c>
      <c r="B225" s="186">
        <v>158</v>
      </c>
      <c r="C225" s="187" t="s">
        <v>88</v>
      </c>
      <c r="D225" s="188">
        <v>1566.25</v>
      </c>
      <c r="E225" s="203" t="s">
        <v>258</v>
      </c>
    </row>
    <row r="226" spans="1:5">
      <c r="A226" s="193" t="s">
        <v>259</v>
      </c>
      <c r="B226" s="193"/>
      <c r="C226" s="193"/>
      <c r="D226" s="198">
        <f>SUM(D225:D225)</f>
        <v>1566.25</v>
      </c>
      <c r="E226" s="211"/>
    </row>
    <row r="227" spans="1:5">
      <c r="A227" s="193" t="s">
        <v>260</v>
      </c>
      <c r="B227" s="193"/>
      <c r="C227" s="193"/>
      <c r="D227" s="198">
        <f>+D217+D219+D226+D224</f>
        <v>61182.12</v>
      </c>
      <c r="E227" s="199"/>
    </row>
    <row r="228" spans="1:5" hidden="1">
      <c r="A228" s="204" t="s">
        <v>261</v>
      </c>
      <c r="B228" s="186"/>
      <c r="C228" s="187"/>
      <c r="D228" s="197"/>
      <c r="E228" s="215"/>
    </row>
    <row r="229" spans="1:5" hidden="1">
      <c r="A229" s="193" t="s">
        <v>262</v>
      </c>
      <c r="B229" s="193"/>
      <c r="C229" s="193"/>
      <c r="D229" s="198">
        <f>SUM(D228:D228)</f>
        <v>0</v>
      </c>
      <c r="E229" s="211"/>
    </row>
    <row r="230" spans="1:5" hidden="1">
      <c r="A230" s="204"/>
      <c r="B230" s="207"/>
      <c r="C230" s="187"/>
      <c r="E230" s="199"/>
    </row>
    <row r="231" spans="1:5" hidden="1">
      <c r="A231" s="193" t="s">
        <v>263</v>
      </c>
      <c r="B231" s="193"/>
      <c r="C231" s="193"/>
      <c r="D231" s="198">
        <f>SUM(D230:D230)</f>
        <v>0</v>
      </c>
      <c r="E231" s="211"/>
    </row>
    <row r="232" spans="1:5" hidden="1">
      <c r="A232" s="204" t="s">
        <v>264</v>
      </c>
      <c r="B232" s="186"/>
      <c r="C232" s="187"/>
      <c r="D232" s="197"/>
      <c r="E232" s="203"/>
    </row>
    <row r="233" spans="1:5" hidden="1">
      <c r="A233" s="193" t="s">
        <v>265</v>
      </c>
      <c r="B233" s="193"/>
      <c r="C233" s="193"/>
      <c r="D233" s="198">
        <f>SUM(D232:D232)</f>
        <v>0</v>
      </c>
      <c r="E233" s="211"/>
    </row>
    <row r="234" spans="1:5" hidden="1">
      <c r="A234" s="221"/>
      <c r="B234" s="222"/>
      <c r="C234" s="223"/>
      <c r="D234" s="224"/>
      <c r="E234" s="199"/>
    </row>
    <row r="235" spans="1:5" hidden="1">
      <c r="A235" s="193" t="s">
        <v>266</v>
      </c>
      <c r="B235" s="193"/>
      <c r="C235" s="193"/>
      <c r="D235" s="198">
        <f>SUM(D234:D234)</f>
        <v>0</v>
      </c>
      <c r="E235" s="199"/>
    </row>
    <row r="236" spans="1:5" ht="45">
      <c r="A236" s="204" t="s">
        <v>267</v>
      </c>
      <c r="B236" s="216">
        <v>135</v>
      </c>
      <c r="C236" s="225" t="s">
        <v>203</v>
      </c>
      <c r="D236" s="197">
        <v>132094</v>
      </c>
      <c r="E236" s="226" t="s">
        <v>268</v>
      </c>
    </row>
    <row r="237" spans="1:5" ht="45">
      <c r="A237" s="204" t="s">
        <v>267</v>
      </c>
      <c r="B237" s="216">
        <v>325</v>
      </c>
      <c r="C237" s="225">
        <v>44946</v>
      </c>
      <c r="D237" s="197">
        <v>77</v>
      </c>
      <c r="E237" s="226" t="s">
        <v>269</v>
      </c>
    </row>
    <row r="238" spans="1:5">
      <c r="A238" s="193" t="s">
        <v>270</v>
      </c>
      <c r="B238" s="193"/>
      <c r="C238" s="193"/>
      <c r="D238" s="198">
        <f>+D236+D237</f>
        <v>132171</v>
      </c>
      <c r="E238" s="211"/>
    </row>
    <row r="239" spans="1:5">
      <c r="A239" s="193" t="s">
        <v>271</v>
      </c>
      <c r="B239" s="193"/>
      <c r="C239" s="193"/>
      <c r="D239" s="198">
        <f>+D229+D233+D238</f>
        <v>132171</v>
      </c>
      <c r="E239" s="211"/>
    </row>
    <row r="240" spans="1:5">
      <c r="A240" s="193" t="s">
        <v>272</v>
      </c>
      <c r="B240" s="193"/>
      <c r="C240" s="193"/>
      <c r="D240" s="198">
        <f>+D208+D227+D239</f>
        <v>6335219.9500000002</v>
      </c>
      <c r="E240" s="211"/>
    </row>
    <row r="241" spans="1:5">
      <c r="A241" s="227"/>
      <c r="B241" s="227"/>
      <c r="C241" s="227"/>
      <c r="D241" s="12"/>
      <c r="E241" s="228"/>
    </row>
    <row r="242" spans="1:5">
      <c r="E242" s="19"/>
    </row>
    <row r="243" spans="1:5">
      <c r="E243" s="19"/>
    </row>
    <row r="244" spans="1:5">
      <c r="E244" s="19"/>
    </row>
    <row r="245" spans="1:5">
      <c r="E245" s="19"/>
    </row>
    <row r="246" spans="1:5">
      <c r="E246" s="19"/>
    </row>
    <row r="247" spans="1:5">
      <c r="E247" s="19"/>
    </row>
    <row r="249" spans="1:5">
      <c r="E249" s="19"/>
    </row>
    <row r="250" spans="1:5">
      <c r="E250" s="19"/>
    </row>
    <row r="251" spans="1:5">
      <c r="E251" s="19"/>
    </row>
    <row r="252" spans="1:5">
      <c r="E252" s="19"/>
    </row>
    <row r="253" spans="1:5">
      <c r="E253" s="19"/>
    </row>
    <row r="254" spans="1:5">
      <c r="E254" s="19"/>
    </row>
    <row r="255" spans="1:5">
      <c r="E255" s="19"/>
    </row>
    <row r="256" spans="1:5">
      <c r="E256" s="19"/>
    </row>
    <row r="257" spans="5:5">
      <c r="E257" s="19"/>
    </row>
    <row r="258" spans="5:5">
      <c r="E258" s="19"/>
    </row>
    <row r="259" spans="5:5">
      <c r="E259" s="19"/>
    </row>
    <row r="260" spans="5:5">
      <c r="E260" s="19"/>
    </row>
    <row r="261" spans="5:5">
      <c r="E261" s="19"/>
    </row>
    <row r="262" spans="5:5">
      <c r="E262" s="19"/>
    </row>
    <row r="263" spans="5:5">
      <c r="E263" s="19"/>
    </row>
    <row r="264" spans="5:5">
      <c r="E264" s="19"/>
    </row>
    <row r="265" spans="5:5">
      <c r="E265" s="19"/>
    </row>
    <row r="266" spans="5:5">
      <c r="E266" s="19"/>
    </row>
    <row r="267" spans="5:5">
      <c r="E267" s="19"/>
    </row>
    <row r="268" spans="5:5">
      <c r="E268" s="19"/>
    </row>
    <row r="269" spans="5:5">
      <c r="E269" s="19"/>
    </row>
    <row r="270" spans="5:5">
      <c r="E270" s="19"/>
    </row>
    <row r="271" spans="5:5">
      <c r="E271" s="19"/>
    </row>
    <row r="272" spans="5:5">
      <c r="E272" s="19"/>
    </row>
    <row r="273" spans="5:5">
      <c r="E273" s="19"/>
    </row>
  </sheetData>
  <mergeCells count="1">
    <mergeCell ref="A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13AC8-1E5A-44B0-AB88-E3FB67CDDA80}">
  <dimension ref="A2:J67"/>
  <sheetViews>
    <sheetView topLeftCell="A55" workbookViewId="0">
      <selection activeCell="F63" sqref="F63"/>
    </sheetView>
  </sheetViews>
  <sheetFormatPr defaultRowHeight="15"/>
  <cols>
    <col min="1" max="1" width="9.42578125" style="141" customWidth="1"/>
    <col min="2" max="2" width="12.140625" style="141" customWidth="1"/>
    <col min="3" max="3" width="13.5703125" style="141" customWidth="1"/>
    <col min="4" max="4" width="40.85546875" style="141" customWidth="1"/>
    <col min="5" max="5" width="101.7109375" style="141" customWidth="1"/>
    <col min="6" max="6" width="16.28515625" style="143" customWidth="1"/>
    <col min="7" max="9" width="9.140625" style="141"/>
    <col min="257" max="257" width="9.42578125" customWidth="1"/>
    <col min="258" max="258" width="12.140625" customWidth="1"/>
    <col min="259" max="259" width="13.5703125" customWidth="1"/>
    <col min="260" max="260" width="60" customWidth="1"/>
    <col min="261" max="261" width="119.7109375" customWidth="1"/>
    <col min="262" max="262" width="16.28515625" customWidth="1"/>
    <col min="513" max="513" width="9.42578125" customWidth="1"/>
    <col min="514" max="514" width="12.140625" customWidth="1"/>
    <col min="515" max="515" width="13.5703125" customWidth="1"/>
    <col min="516" max="516" width="60" customWidth="1"/>
    <col min="517" max="517" width="119.7109375" customWidth="1"/>
    <col min="518" max="518" width="16.28515625" customWidth="1"/>
    <col min="769" max="769" width="9.42578125" customWidth="1"/>
    <col min="770" max="770" width="12.140625" customWidth="1"/>
    <col min="771" max="771" width="13.5703125" customWidth="1"/>
    <col min="772" max="772" width="60" customWidth="1"/>
    <col min="773" max="773" width="119.7109375" customWidth="1"/>
    <col min="774" max="774" width="16.28515625" customWidth="1"/>
    <col min="1025" max="1025" width="9.42578125" customWidth="1"/>
    <col min="1026" max="1026" width="12.140625" customWidth="1"/>
    <col min="1027" max="1027" width="13.5703125" customWidth="1"/>
    <col min="1028" max="1028" width="60" customWidth="1"/>
    <col min="1029" max="1029" width="119.7109375" customWidth="1"/>
    <col min="1030" max="1030" width="16.28515625" customWidth="1"/>
    <col min="1281" max="1281" width="9.42578125" customWidth="1"/>
    <col min="1282" max="1282" width="12.140625" customWidth="1"/>
    <col min="1283" max="1283" width="13.5703125" customWidth="1"/>
    <col min="1284" max="1284" width="60" customWidth="1"/>
    <col min="1285" max="1285" width="119.7109375" customWidth="1"/>
    <col min="1286" max="1286" width="16.28515625" customWidth="1"/>
    <col min="1537" max="1537" width="9.42578125" customWidth="1"/>
    <col min="1538" max="1538" width="12.140625" customWidth="1"/>
    <col min="1539" max="1539" width="13.5703125" customWidth="1"/>
    <col min="1540" max="1540" width="60" customWidth="1"/>
    <col min="1541" max="1541" width="119.7109375" customWidth="1"/>
    <col min="1542" max="1542" width="16.28515625" customWidth="1"/>
    <col min="1793" max="1793" width="9.42578125" customWidth="1"/>
    <col min="1794" max="1794" width="12.140625" customWidth="1"/>
    <col min="1795" max="1795" width="13.5703125" customWidth="1"/>
    <col min="1796" max="1796" width="60" customWidth="1"/>
    <col min="1797" max="1797" width="119.7109375" customWidth="1"/>
    <col min="1798" max="1798" width="16.28515625" customWidth="1"/>
    <col min="2049" max="2049" width="9.42578125" customWidth="1"/>
    <col min="2050" max="2050" width="12.140625" customWidth="1"/>
    <col min="2051" max="2051" width="13.5703125" customWidth="1"/>
    <col min="2052" max="2052" width="60" customWidth="1"/>
    <col min="2053" max="2053" width="119.7109375" customWidth="1"/>
    <col min="2054" max="2054" width="16.28515625" customWidth="1"/>
    <col min="2305" max="2305" width="9.42578125" customWidth="1"/>
    <col min="2306" max="2306" width="12.140625" customWidth="1"/>
    <col min="2307" max="2307" width="13.5703125" customWidth="1"/>
    <col min="2308" max="2308" width="60" customWidth="1"/>
    <col min="2309" max="2309" width="119.7109375" customWidth="1"/>
    <col min="2310" max="2310" width="16.28515625" customWidth="1"/>
    <col min="2561" max="2561" width="9.42578125" customWidth="1"/>
    <col min="2562" max="2562" width="12.140625" customWidth="1"/>
    <col min="2563" max="2563" width="13.5703125" customWidth="1"/>
    <col min="2564" max="2564" width="60" customWidth="1"/>
    <col min="2565" max="2565" width="119.7109375" customWidth="1"/>
    <col min="2566" max="2566" width="16.28515625" customWidth="1"/>
    <col min="2817" max="2817" width="9.42578125" customWidth="1"/>
    <col min="2818" max="2818" width="12.140625" customWidth="1"/>
    <col min="2819" max="2819" width="13.5703125" customWidth="1"/>
    <col min="2820" max="2820" width="60" customWidth="1"/>
    <col min="2821" max="2821" width="119.7109375" customWidth="1"/>
    <col min="2822" max="2822" width="16.28515625" customWidth="1"/>
    <col min="3073" max="3073" width="9.42578125" customWidth="1"/>
    <col min="3074" max="3074" width="12.140625" customWidth="1"/>
    <col min="3075" max="3075" width="13.5703125" customWidth="1"/>
    <col min="3076" max="3076" width="60" customWidth="1"/>
    <col min="3077" max="3077" width="119.7109375" customWidth="1"/>
    <col min="3078" max="3078" width="16.28515625" customWidth="1"/>
    <col min="3329" max="3329" width="9.42578125" customWidth="1"/>
    <col min="3330" max="3330" width="12.140625" customWidth="1"/>
    <col min="3331" max="3331" width="13.5703125" customWidth="1"/>
    <col min="3332" max="3332" width="60" customWidth="1"/>
    <col min="3333" max="3333" width="119.7109375" customWidth="1"/>
    <col min="3334" max="3334" width="16.28515625" customWidth="1"/>
    <col min="3585" max="3585" width="9.42578125" customWidth="1"/>
    <col min="3586" max="3586" width="12.140625" customWidth="1"/>
    <col min="3587" max="3587" width="13.5703125" customWidth="1"/>
    <col min="3588" max="3588" width="60" customWidth="1"/>
    <col min="3589" max="3589" width="119.7109375" customWidth="1"/>
    <col min="3590" max="3590" width="16.28515625" customWidth="1"/>
    <col min="3841" max="3841" width="9.42578125" customWidth="1"/>
    <col min="3842" max="3842" width="12.140625" customWidth="1"/>
    <col min="3843" max="3843" width="13.5703125" customWidth="1"/>
    <col min="3844" max="3844" width="60" customWidth="1"/>
    <col min="3845" max="3845" width="119.7109375" customWidth="1"/>
    <col min="3846" max="3846" width="16.28515625" customWidth="1"/>
    <col min="4097" max="4097" width="9.42578125" customWidth="1"/>
    <col min="4098" max="4098" width="12.140625" customWidth="1"/>
    <col min="4099" max="4099" width="13.5703125" customWidth="1"/>
    <col min="4100" max="4100" width="60" customWidth="1"/>
    <col min="4101" max="4101" width="119.7109375" customWidth="1"/>
    <col min="4102" max="4102" width="16.28515625" customWidth="1"/>
    <col min="4353" max="4353" width="9.42578125" customWidth="1"/>
    <col min="4354" max="4354" width="12.140625" customWidth="1"/>
    <col min="4355" max="4355" width="13.5703125" customWidth="1"/>
    <col min="4356" max="4356" width="60" customWidth="1"/>
    <col min="4357" max="4357" width="119.7109375" customWidth="1"/>
    <col min="4358" max="4358" width="16.28515625" customWidth="1"/>
    <col min="4609" max="4609" width="9.42578125" customWidth="1"/>
    <col min="4610" max="4610" width="12.140625" customWidth="1"/>
    <col min="4611" max="4611" width="13.5703125" customWidth="1"/>
    <col min="4612" max="4612" width="60" customWidth="1"/>
    <col min="4613" max="4613" width="119.7109375" customWidth="1"/>
    <col min="4614" max="4614" width="16.28515625" customWidth="1"/>
    <col min="4865" max="4865" width="9.42578125" customWidth="1"/>
    <col min="4866" max="4866" width="12.140625" customWidth="1"/>
    <col min="4867" max="4867" width="13.5703125" customWidth="1"/>
    <col min="4868" max="4868" width="60" customWidth="1"/>
    <col min="4869" max="4869" width="119.7109375" customWidth="1"/>
    <col min="4870" max="4870" width="16.28515625" customWidth="1"/>
    <col min="5121" max="5121" width="9.42578125" customWidth="1"/>
    <col min="5122" max="5122" width="12.140625" customWidth="1"/>
    <col min="5123" max="5123" width="13.5703125" customWidth="1"/>
    <col min="5124" max="5124" width="60" customWidth="1"/>
    <col min="5125" max="5125" width="119.7109375" customWidth="1"/>
    <col min="5126" max="5126" width="16.28515625" customWidth="1"/>
    <col min="5377" max="5377" width="9.42578125" customWidth="1"/>
    <col min="5378" max="5378" width="12.140625" customWidth="1"/>
    <col min="5379" max="5379" width="13.5703125" customWidth="1"/>
    <col min="5380" max="5380" width="60" customWidth="1"/>
    <col min="5381" max="5381" width="119.7109375" customWidth="1"/>
    <col min="5382" max="5382" width="16.28515625" customWidth="1"/>
    <col min="5633" max="5633" width="9.42578125" customWidth="1"/>
    <col min="5634" max="5634" width="12.140625" customWidth="1"/>
    <col min="5635" max="5635" width="13.5703125" customWidth="1"/>
    <col min="5636" max="5636" width="60" customWidth="1"/>
    <col min="5637" max="5637" width="119.7109375" customWidth="1"/>
    <col min="5638" max="5638" width="16.28515625" customWidth="1"/>
    <col min="5889" max="5889" width="9.42578125" customWidth="1"/>
    <col min="5890" max="5890" width="12.140625" customWidth="1"/>
    <col min="5891" max="5891" width="13.5703125" customWidth="1"/>
    <col min="5892" max="5892" width="60" customWidth="1"/>
    <col min="5893" max="5893" width="119.7109375" customWidth="1"/>
    <col min="5894" max="5894" width="16.28515625" customWidth="1"/>
    <col min="6145" max="6145" width="9.42578125" customWidth="1"/>
    <col min="6146" max="6146" width="12.140625" customWidth="1"/>
    <col min="6147" max="6147" width="13.5703125" customWidth="1"/>
    <col min="6148" max="6148" width="60" customWidth="1"/>
    <col min="6149" max="6149" width="119.7109375" customWidth="1"/>
    <col min="6150" max="6150" width="16.28515625" customWidth="1"/>
    <col min="6401" max="6401" width="9.42578125" customWidth="1"/>
    <col min="6402" max="6402" width="12.140625" customWidth="1"/>
    <col min="6403" max="6403" width="13.5703125" customWidth="1"/>
    <col min="6404" max="6404" width="60" customWidth="1"/>
    <col min="6405" max="6405" width="119.7109375" customWidth="1"/>
    <col min="6406" max="6406" width="16.28515625" customWidth="1"/>
    <col min="6657" max="6657" width="9.42578125" customWidth="1"/>
    <col min="6658" max="6658" width="12.140625" customWidth="1"/>
    <col min="6659" max="6659" width="13.5703125" customWidth="1"/>
    <col min="6660" max="6660" width="60" customWidth="1"/>
    <col min="6661" max="6661" width="119.7109375" customWidth="1"/>
    <col min="6662" max="6662" width="16.28515625" customWidth="1"/>
    <col min="6913" max="6913" width="9.42578125" customWidth="1"/>
    <col min="6914" max="6914" width="12.140625" customWidth="1"/>
    <col min="6915" max="6915" width="13.5703125" customWidth="1"/>
    <col min="6916" max="6916" width="60" customWidth="1"/>
    <col min="6917" max="6917" width="119.7109375" customWidth="1"/>
    <col min="6918" max="6918" width="16.28515625" customWidth="1"/>
    <col min="7169" max="7169" width="9.42578125" customWidth="1"/>
    <col min="7170" max="7170" width="12.140625" customWidth="1"/>
    <col min="7171" max="7171" width="13.5703125" customWidth="1"/>
    <col min="7172" max="7172" width="60" customWidth="1"/>
    <col min="7173" max="7173" width="119.7109375" customWidth="1"/>
    <col min="7174" max="7174" width="16.28515625" customWidth="1"/>
    <col min="7425" max="7425" width="9.42578125" customWidth="1"/>
    <col min="7426" max="7426" width="12.140625" customWidth="1"/>
    <col min="7427" max="7427" width="13.5703125" customWidth="1"/>
    <col min="7428" max="7428" width="60" customWidth="1"/>
    <col min="7429" max="7429" width="119.7109375" customWidth="1"/>
    <col min="7430" max="7430" width="16.28515625" customWidth="1"/>
    <col min="7681" max="7681" width="9.42578125" customWidth="1"/>
    <col min="7682" max="7682" width="12.140625" customWidth="1"/>
    <col min="7683" max="7683" width="13.5703125" customWidth="1"/>
    <col min="7684" max="7684" width="60" customWidth="1"/>
    <col min="7685" max="7685" width="119.7109375" customWidth="1"/>
    <col min="7686" max="7686" width="16.28515625" customWidth="1"/>
    <col min="7937" max="7937" width="9.42578125" customWidth="1"/>
    <col min="7938" max="7938" width="12.140625" customWidth="1"/>
    <col min="7939" max="7939" width="13.5703125" customWidth="1"/>
    <col min="7940" max="7940" width="60" customWidth="1"/>
    <col min="7941" max="7941" width="119.7109375" customWidth="1"/>
    <col min="7942" max="7942" width="16.28515625" customWidth="1"/>
    <col min="8193" max="8193" width="9.42578125" customWidth="1"/>
    <col min="8194" max="8194" width="12.140625" customWidth="1"/>
    <col min="8195" max="8195" width="13.5703125" customWidth="1"/>
    <col min="8196" max="8196" width="60" customWidth="1"/>
    <col min="8197" max="8197" width="119.7109375" customWidth="1"/>
    <col min="8198" max="8198" width="16.28515625" customWidth="1"/>
    <col min="8449" max="8449" width="9.42578125" customWidth="1"/>
    <col min="8450" max="8450" width="12.140625" customWidth="1"/>
    <col min="8451" max="8451" width="13.5703125" customWidth="1"/>
    <col min="8452" max="8452" width="60" customWidth="1"/>
    <col min="8453" max="8453" width="119.7109375" customWidth="1"/>
    <col min="8454" max="8454" width="16.28515625" customWidth="1"/>
    <col min="8705" max="8705" width="9.42578125" customWidth="1"/>
    <col min="8706" max="8706" width="12.140625" customWidth="1"/>
    <col min="8707" max="8707" width="13.5703125" customWidth="1"/>
    <col min="8708" max="8708" width="60" customWidth="1"/>
    <col min="8709" max="8709" width="119.7109375" customWidth="1"/>
    <col min="8710" max="8710" width="16.28515625" customWidth="1"/>
    <col min="8961" max="8961" width="9.42578125" customWidth="1"/>
    <col min="8962" max="8962" width="12.140625" customWidth="1"/>
    <col min="8963" max="8963" width="13.5703125" customWidth="1"/>
    <col min="8964" max="8964" width="60" customWidth="1"/>
    <col min="8965" max="8965" width="119.7109375" customWidth="1"/>
    <col min="8966" max="8966" width="16.28515625" customWidth="1"/>
    <col min="9217" max="9217" width="9.42578125" customWidth="1"/>
    <col min="9218" max="9218" width="12.140625" customWidth="1"/>
    <col min="9219" max="9219" width="13.5703125" customWidth="1"/>
    <col min="9220" max="9220" width="60" customWidth="1"/>
    <col min="9221" max="9221" width="119.7109375" customWidth="1"/>
    <col min="9222" max="9222" width="16.28515625" customWidth="1"/>
    <col min="9473" max="9473" width="9.42578125" customWidth="1"/>
    <col min="9474" max="9474" width="12.140625" customWidth="1"/>
    <col min="9475" max="9475" width="13.5703125" customWidth="1"/>
    <col min="9476" max="9476" width="60" customWidth="1"/>
    <col min="9477" max="9477" width="119.7109375" customWidth="1"/>
    <col min="9478" max="9478" width="16.28515625" customWidth="1"/>
    <col min="9729" max="9729" width="9.42578125" customWidth="1"/>
    <col min="9730" max="9730" width="12.140625" customWidth="1"/>
    <col min="9731" max="9731" width="13.5703125" customWidth="1"/>
    <col min="9732" max="9732" width="60" customWidth="1"/>
    <col min="9733" max="9733" width="119.7109375" customWidth="1"/>
    <col min="9734" max="9734" width="16.28515625" customWidth="1"/>
    <col min="9985" max="9985" width="9.42578125" customWidth="1"/>
    <col min="9986" max="9986" width="12.140625" customWidth="1"/>
    <col min="9987" max="9987" width="13.5703125" customWidth="1"/>
    <col min="9988" max="9988" width="60" customWidth="1"/>
    <col min="9989" max="9989" width="119.7109375" customWidth="1"/>
    <col min="9990" max="9990" width="16.28515625" customWidth="1"/>
    <col min="10241" max="10241" width="9.42578125" customWidth="1"/>
    <col min="10242" max="10242" width="12.140625" customWidth="1"/>
    <col min="10243" max="10243" width="13.5703125" customWidth="1"/>
    <col min="10244" max="10244" width="60" customWidth="1"/>
    <col min="10245" max="10245" width="119.7109375" customWidth="1"/>
    <col min="10246" max="10246" width="16.28515625" customWidth="1"/>
    <col min="10497" max="10497" width="9.42578125" customWidth="1"/>
    <col min="10498" max="10498" width="12.140625" customWidth="1"/>
    <col min="10499" max="10499" width="13.5703125" customWidth="1"/>
    <col min="10500" max="10500" width="60" customWidth="1"/>
    <col min="10501" max="10501" width="119.7109375" customWidth="1"/>
    <col min="10502" max="10502" width="16.28515625" customWidth="1"/>
    <col min="10753" max="10753" width="9.42578125" customWidth="1"/>
    <col min="10754" max="10754" width="12.140625" customWidth="1"/>
    <col min="10755" max="10755" width="13.5703125" customWidth="1"/>
    <col min="10756" max="10756" width="60" customWidth="1"/>
    <col min="10757" max="10757" width="119.7109375" customWidth="1"/>
    <col min="10758" max="10758" width="16.28515625" customWidth="1"/>
    <col min="11009" max="11009" width="9.42578125" customWidth="1"/>
    <col min="11010" max="11010" width="12.140625" customWidth="1"/>
    <col min="11011" max="11011" width="13.5703125" customWidth="1"/>
    <col min="11012" max="11012" width="60" customWidth="1"/>
    <col min="11013" max="11013" width="119.7109375" customWidth="1"/>
    <col min="11014" max="11014" width="16.28515625" customWidth="1"/>
    <col min="11265" max="11265" width="9.42578125" customWidth="1"/>
    <col min="11266" max="11266" width="12.140625" customWidth="1"/>
    <col min="11267" max="11267" width="13.5703125" customWidth="1"/>
    <col min="11268" max="11268" width="60" customWidth="1"/>
    <col min="11269" max="11269" width="119.7109375" customWidth="1"/>
    <col min="11270" max="11270" width="16.28515625" customWidth="1"/>
    <col min="11521" max="11521" width="9.42578125" customWidth="1"/>
    <col min="11522" max="11522" width="12.140625" customWidth="1"/>
    <col min="11523" max="11523" width="13.5703125" customWidth="1"/>
    <col min="11524" max="11524" width="60" customWidth="1"/>
    <col min="11525" max="11525" width="119.7109375" customWidth="1"/>
    <col min="11526" max="11526" width="16.28515625" customWidth="1"/>
    <col min="11777" max="11777" width="9.42578125" customWidth="1"/>
    <col min="11778" max="11778" width="12.140625" customWidth="1"/>
    <col min="11779" max="11779" width="13.5703125" customWidth="1"/>
    <col min="11780" max="11780" width="60" customWidth="1"/>
    <col min="11781" max="11781" width="119.7109375" customWidth="1"/>
    <col min="11782" max="11782" width="16.28515625" customWidth="1"/>
    <col min="12033" max="12033" width="9.42578125" customWidth="1"/>
    <col min="12034" max="12034" width="12.140625" customWidth="1"/>
    <col min="12035" max="12035" width="13.5703125" customWidth="1"/>
    <col min="12036" max="12036" width="60" customWidth="1"/>
    <col min="12037" max="12037" width="119.7109375" customWidth="1"/>
    <col min="12038" max="12038" width="16.28515625" customWidth="1"/>
    <col min="12289" max="12289" width="9.42578125" customWidth="1"/>
    <col min="12290" max="12290" width="12.140625" customWidth="1"/>
    <col min="12291" max="12291" width="13.5703125" customWidth="1"/>
    <col min="12292" max="12292" width="60" customWidth="1"/>
    <col min="12293" max="12293" width="119.7109375" customWidth="1"/>
    <col min="12294" max="12294" width="16.28515625" customWidth="1"/>
    <col min="12545" max="12545" width="9.42578125" customWidth="1"/>
    <col min="12546" max="12546" width="12.140625" customWidth="1"/>
    <col min="12547" max="12547" width="13.5703125" customWidth="1"/>
    <col min="12548" max="12548" width="60" customWidth="1"/>
    <col min="12549" max="12549" width="119.7109375" customWidth="1"/>
    <col min="12550" max="12550" width="16.28515625" customWidth="1"/>
    <col min="12801" max="12801" width="9.42578125" customWidth="1"/>
    <col min="12802" max="12802" width="12.140625" customWidth="1"/>
    <col min="12803" max="12803" width="13.5703125" customWidth="1"/>
    <col min="12804" max="12804" width="60" customWidth="1"/>
    <col min="12805" max="12805" width="119.7109375" customWidth="1"/>
    <col min="12806" max="12806" width="16.28515625" customWidth="1"/>
    <col min="13057" max="13057" width="9.42578125" customWidth="1"/>
    <col min="13058" max="13058" width="12.140625" customWidth="1"/>
    <col min="13059" max="13059" width="13.5703125" customWidth="1"/>
    <col min="13060" max="13060" width="60" customWidth="1"/>
    <col min="13061" max="13061" width="119.7109375" customWidth="1"/>
    <col min="13062" max="13062" width="16.28515625" customWidth="1"/>
    <col min="13313" max="13313" width="9.42578125" customWidth="1"/>
    <col min="13314" max="13314" width="12.140625" customWidth="1"/>
    <col min="13315" max="13315" width="13.5703125" customWidth="1"/>
    <col min="13316" max="13316" width="60" customWidth="1"/>
    <col min="13317" max="13317" width="119.7109375" customWidth="1"/>
    <col min="13318" max="13318" width="16.28515625" customWidth="1"/>
    <col min="13569" max="13569" width="9.42578125" customWidth="1"/>
    <col min="13570" max="13570" width="12.140625" customWidth="1"/>
    <col min="13571" max="13571" width="13.5703125" customWidth="1"/>
    <col min="13572" max="13572" width="60" customWidth="1"/>
    <col min="13573" max="13573" width="119.7109375" customWidth="1"/>
    <col min="13574" max="13574" width="16.28515625" customWidth="1"/>
    <col min="13825" max="13825" width="9.42578125" customWidth="1"/>
    <col min="13826" max="13826" width="12.140625" customWidth="1"/>
    <col min="13827" max="13827" width="13.5703125" customWidth="1"/>
    <col min="13828" max="13828" width="60" customWidth="1"/>
    <col min="13829" max="13829" width="119.7109375" customWidth="1"/>
    <col min="13830" max="13830" width="16.28515625" customWidth="1"/>
    <col min="14081" max="14081" width="9.42578125" customWidth="1"/>
    <col min="14082" max="14082" width="12.140625" customWidth="1"/>
    <col min="14083" max="14083" width="13.5703125" customWidth="1"/>
    <col min="14084" max="14084" width="60" customWidth="1"/>
    <col min="14085" max="14085" width="119.7109375" customWidth="1"/>
    <col min="14086" max="14086" width="16.28515625" customWidth="1"/>
    <col min="14337" max="14337" width="9.42578125" customWidth="1"/>
    <col min="14338" max="14338" width="12.140625" customWidth="1"/>
    <col min="14339" max="14339" width="13.5703125" customWidth="1"/>
    <col min="14340" max="14340" width="60" customWidth="1"/>
    <col min="14341" max="14341" width="119.7109375" customWidth="1"/>
    <col min="14342" max="14342" width="16.28515625" customWidth="1"/>
    <col min="14593" max="14593" width="9.42578125" customWidth="1"/>
    <col min="14594" max="14594" width="12.140625" customWidth="1"/>
    <col min="14595" max="14595" width="13.5703125" customWidth="1"/>
    <col min="14596" max="14596" width="60" customWidth="1"/>
    <col min="14597" max="14597" width="119.7109375" customWidth="1"/>
    <col min="14598" max="14598" width="16.28515625" customWidth="1"/>
    <col min="14849" max="14849" width="9.42578125" customWidth="1"/>
    <col min="14850" max="14850" width="12.140625" customWidth="1"/>
    <col min="14851" max="14851" width="13.5703125" customWidth="1"/>
    <col min="14852" max="14852" width="60" customWidth="1"/>
    <col min="14853" max="14853" width="119.7109375" customWidth="1"/>
    <col min="14854" max="14854" width="16.28515625" customWidth="1"/>
    <col min="15105" max="15105" width="9.42578125" customWidth="1"/>
    <col min="15106" max="15106" width="12.140625" customWidth="1"/>
    <col min="15107" max="15107" width="13.5703125" customWidth="1"/>
    <col min="15108" max="15108" width="60" customWidth="1"/>
    <col min="15109" max="15109" width="119.7109375" customWidth="1"/>
    <col min="15110" max="15110" width="16.28515625" customWidth="1"/>
    <col min="15361" max="15361" width="9.42578125" customWidth="1"/>
    <col min="15362" max="15362" width="12.140625" customWidth="1"/>
    <col min="15363" max="15363" width="13.5703125" customWidth="1"/>
    <col min="15364" max="15364" width="60" customWidth="1"/>
    <col min="15365" max="15365" width="119.7109375" customWidth="1"/>
    <col min="15366" max="15366" width="16.28515625" customWidth="1"/>
    <col min="15617" max="15617" width="9.42578125" customWidth="1"/>
    <col min="15618" max="15618" width="12.140625" customWidth="1"/>
    <col min="15619" max="15619" width="13.5703125" customWidth="1"/>
    <col min="15620" max="15620" width="60" customWidth="1"/>
    <col min="15621" max="15621" width="119.7109375" customWidth="1"/>
    <col min="15622" max="15622" width="16.28515625" customWidth="1"/>
    <col min="15873" max="15873" width="9.42578125" customWidth="1"/>
    <col min="15874" max="15874" width="12.140625" customWidth="1"/>
    <col min="15875" max="15875" width="13.5703125" customWidth="1"/>
    <col min="15876" max="15876" width="60" customWidth="1"/>
    <col min="15877" max="15877" width="119.7109375" customWidth="1"/>
    <col min="15878" max="15878" width="16.28515625" customWidth="1"/>
    <col min="16129" max="16129" width="9.42578125" customWidth="1"/>
    <col min="16130" max="16130" width="12.140625" customWidth="1"/>
    <col min="16131" max="16131" width="13.5703125" customWidth="1"/>
    <col min="16132" max="16132" width="60" customWidth="1"/>
    <col min="16133" max="16133" width="119.7109375" customWidth="1"/>
    <col min="16134" max="16134" width="16.28515625" customWidth="1"/>
  </cols>
  <sheetData>
    <row r="2" spans="1:10" s="21" customFormat="1" ht="16.5">
      <c r="A2" s="20" t="s">
        <v>19</v>
      </c>
      <c r="B2" s="20"/>
      <c r="C2" s="20"/>
      <c r="D2" s="138"/>
      <c r="E2" s="138"/>
      <c r="F2" s="22"/>
      <c r="G2" s="139"/>
      <c r="H2" s="140"/>
      <c r="I2" s="13"/>
      <c r="J2" s="23"/>
    </row>
    <row r="3" spans="1:10" s="21" customFormat="1" ht="22.5" customHeight="1">
      <c r="A3" s="20" t="s">
        <v>20</v>
      </c>
      <c r="B3" s="20"/>
      <c r="C3" s="20"/>
      <c r="D3" s="138"/>
      <c r="E3" s="138"/>
      <c r="F3" s="22"/>
      <c r="G3" s="139"/>
      <c r="H3" s="140"/>
      <c r="I3" s="13"/>
      <c r="J3" s="23"/>
    </row>
    <row r="4" spans="1:10" s="21" customFormat="1" ht="21.75" customHeight="1">
      <c r="A4" s="20" t="s">
        <v>21</v>
      </c>
      <c r="B4" s="20"/>
      <c r="C4" s="20"/>
      <c r="D4" s="138"/>
      <c r="E4" s="138"/>
      <c r="F4" s="22"/>
      <c r="G4" s="139"/>
      <c r="H4" s="140"/>
      <c r="I4" s="13"/>
      <c r="J4" s="23"/>
    </row>
    <row r="5" spans="1:10" s="24" customFormat="1" ht="18" customHeight="1">
      <c r="A5" s="20"/>
      <c r="B5" s="20"/>
      <c r="C5" s="20" t="s">
        <v>77</v>
      </c>
      <c r="D5" s="138"/>
      <c r="E5" s="138"/>
      <c r="F5" s="22"/>
      <c r="G5" s="20"/>
      <c r="H5" s="140"/>
      <c r="I5" s="13"/>
      <c r="J5" s="25"/>
    </row>
    <row r="7" spans="1:10" s="21" customFormat="1" ht="74.25" customHeight="1">
      <c r="A7" s="26" t="s">
        <v>22</v>
      </c>
      <c r="B7" s="26" t="s">
        <v>23</v>
      </c>
      <c r="C7" s="27" t="s">
        <v>24</v>
      </c>
      <c r="D7" s="28" t="s">
        <v>0</v>
      </c>
      <c r="E7" s="29" t="s">
        <v>25</v>
      </c>
      <c r="F7" s="160" t="s">
        <v>26</v>
      </c>
      <c r="G7" s="13"/>
      <c r="H7" s="13"/>
      <c r="I7" s="138"/>
    </row>
    <row r="8" spans="1:10" ht="33">
      <c r="A8" s="161">
        <v>1</v>
      </c>
      <c r="B8" s="162" t="s">
        <v>78</v>
      </c>
      <c r="C8" s="163">
        <v>3</v>
      </c>
      <c r="D8" s="164" t="s">
        <v>27</v>
      </c>
      <c r="E8" s="165" t="s">
        <v>79</v>
      </c>
      <c r="F8" s="166">
        <v>245.88</v>
      </c>
    </row>
    <row r="9" spans="1:10" ht="33">
      <c r="A9" s="161">
        <f>1+A8</f>
        <v>2</v>
      </c>
      <c r="B9" s="162" t="s">
        <v>78</v>
      </c>
      <c r="C9" s="163">
        <v>4</v>
      </c>
      <c r="D9" s="164" t="s">
        <v>27</v>
      </c>
      <c r="E9" s="165" t="s">
        <v>79</v>
      </c>
      <c r="F9" s="166">
        <v>245.88</v>
      </c>
    </row>
    <row r="10" spans="1:10" ht="33">
      <c r="A10" s="161">
        <f t="shared" ref="A10:A66" si="0">1+A9</f>
        <v>3</v>
      </c>
      <c r="B10" s="162" t="s">
        <v>80</v>
      </c>
      <c r="C10" s="163">
        <v>11</v>
      </c>
      <c r="D10" s="164" t="s">
        <v>81</v>
      </c>
      <c r="E10" s="165" t="s">
        <v>82</v>
      </c>
      <c r="F10" s="166">
        <v>500</v>
      </c>
    </row>
    <row r="11" spans="1:10" ht="33">
      <c r="A11" s="161">
        <f t="shared" si="0"/>
        <v>4</v>
      </c>
      <c r="B11" s="162" t="s">
        <v>80</v>
      </c>
      <c r="C11" s="163">
        <v>12</v>
      </c>
      <c r="D11" s="164" t="s">
        <v>81</v>
      </c>
      <c r="E11" s="165" t="s">
        <v>83</v>
      </c>
      <c r="F11" s="166">
        <v>250</v>
      </c>
    </row>
    <row r="12" spans="1:10" ht="33">
      <c r="A12" s="161">
        <f t="shared" si="0"/>
        <v>5</v>
      </c>
      <c r="B12" s="162" t="s">
        <v>80</v>
      </c>
      <c r="C12" s="163">
        <v>13</v>
      </c>
      <c r="D12" s="164" t="s">
        <v>81</v>
      </c>
      <c r="E12" s="165" t="s">
        <v>83</v>
      </c>
      <c r="F12" s="166">
        <v>250</v>
      </c>
    </row>
    <row r="13" spans="1:10" ht="33">
      <c r="A13" s="161">
        <f t="shared" si="0"/>
        <v>6</v>
      </c>
      <c r="B13" s="162" t="s">
        <v>84</v>
      </c>
      <c r="C13" s="163">
        <v>14</v>
      </c>
      <c r="D13" s="164" t="s">
        <v>58</v>
      </c>
      <c r="E13" s="165" t="s">
        <v>85</v>
      </c>
      <c r="F13" s="166">
        <v>1000</v>
      </c>
    </row>
    <row r="14" spans="1:10" ht="33">
      <c r="A14" s="161">
        <f t="shared" si="0"/>
        <v>7</v>
      </c>
      <c r="B14" s="162" t="s">
        <v>86</v>
      </c>
      <c r="C14" s="163">
        <v>1</v>
      </c>
      <c r="D14" s="164" t="s">
        <v>27</v>
      </c>
      <c r="E14" s="165" t="s">
        <v>87</v>
      </c>
      <c r="F14" s="166">
        <v>500</v>
      </c>
    </row>
    <row r="15" spans="1:10" ht="33">
      <c r="A15" s="161">
        <f t="shared" si="0"/>
        <v>8</v>
      </c>
      <c r="B15" s="162" t="s">
        <v>88</v>
      </c>
      <c r="C15" s="163">
        <v>2</v>
      </c>
      <c r="D15" s="164" t="s">
        <v>27</v>
      </c>
      <c r="E15" s="165" t="s">
        <v>89</v>
      </c>
      <c r="F15" s="166">
        <v>300</v>
      </c>
    </row>
    <row r="16" spans="1:10" ht="33">
      <c r="A16" s="161">
        <f t="shared" si="0"/>
        <v>9</v>
      </c>
      <c r="B16" s="162" t="s">
        <v>88</v>
      </c>
      <c r="C16" s="163">
        <v>160</v>
      </c>
      <c r="D16" s="164" t="s">
        <v>81</v>
      </c>
      <c r="E16" s="165" t="s">
        <v>82</v>
      </c>
      <c r="F16" s="166">
        <v>500</v>
      </c>
    </row>
    <row r="17" spans="1:6" ht="33">
      <c r="A17" s="161">
        <f t="shared" si="0"/>
        <v>10</v>
      </c>
      <c r="B17" s="162" t="s">
        <v>88</v>
      </c>
      <c r="C17" s="163">
        <v>162</v>
      </c>
      <c r="D17" s="164" t="s">
        <v>27</v>
      </c>
      <c r="E17" s="165" t="s">
        <v>79</v>
      </c>
      <c r="F17" s="166">
        <v>985.86</v>
      </c>
    </row>
    <row r="18" spans="1:6" ht="33">
      <c r="A18" s="161">
        <f t="shared" si="0"/>
        <v>11</v>
      </c>
      <c r="B18" s="162" t="s">
        <v>88</v>
      </c>
      <c r="C18" s="163">
        <v>163</v>
      </c>
      <c r="D18" s="164" t="s">
        <v>81</v>
      </c>
      <c r="E18" s="165" t="s">
        <v>83</v>
      </c>
      <c r="F18" s="166">
        <v>500</v>
      </c>
    </row>
    <row r="19" spans="1:6" ht="33">
      <c r="A19" s="161">
        <f t="shared" si="0"/>
        <v>12</v>
      </c>
      <c r="B19" s="162" t="s">
        <v>88</v>
      </c>
      <c r="C19" s="163">
        <v>164</v>
      </c>
      <c r="D19" s="164" t="s">
        <v>81</v>
      </c>
      <c r="E19" s="165" t="s">
        <v>83</v>
      </c>
      <c r="F19" s="166">
        <v>500</v>
      </c>
    </row>
    <row r="20" spans="1:6" ht="33">
      <c r="A20" s="161">
        <f t="shared" si="0"/>
        <v>13</v>
      </c>
      <c r="B20" s="162" t="s">
        <v>90</v>
      </c>
      <c r="C20" s="163">
        <v>3</v>
      </c>
      <c r="D20" s="164" t="s">
        <v>27</v>
      </c>
      <c r="E20" s="165" t="s">
        <v>89</v>
      </c>
      <c r="F20" s="166">
        <v>100</v>
      </c>
    </row>
    <row r="21" spans="1:6" ht="33">
      <c r="A21" s="161">
        <f t="shared" si="0"/>
        <v>14</v>
      </c>
      <c r="B21" s="162" t="s">
        <v>90</v>
      </c>
      <c r="C21" s="163">
        <v>175</v>
      </c>
      <c r="D21" s="164" t="s">
        <v>27</v>
      </c>
      <c r="E21" s="165" t="s">
        <v>79</v>
      </c>
      <c r="F21" s="166">
        <v>493.28</v>
      </c>
    </row>
    <row r="22" spans="1:6" ht="33">
      <c r="A22" s="161">
        <f t="shared" si="0"/>
        <v>15</v>
      </c>
      <c r="B22" s="162" t="s">
        <v>90</v>
      </c>
      <c r="C22" s="163">
        <v>188</v>
      </c>
      <c r="D22" s="164" t="s">
        <v>27</v>
      </c>
      <c r="E22" s="165" t="s">
        <v>79</v>
      </c>
      <c r="F22" s="166">
        <v>5000</v>
      </c>
    </row>
    <row r="23" spans="1:6" ht="33">
      <c r="A23" s="161">
        <f t="shared" si="0"/>
        <v>16</v>
      </c>
      <c r="B23" s="162" t="s">
        <v>90</v>
      </c>
      <c r="C23" s="163">
        <v>191</v>
      </c>
      <c r="D23" s="164" t="s">
        <v>27</v>
      </c>
      <c r="E23" s="165" t="s">
        <v>79</v>
      </c>
      <c r="F23" s="166">
        <v>494.14</v>
      </c>
    </row>
    <row r="24" spans="1:6" ht="33">
      <c r="A24" s="161">
        <f t="shared" si="0"/>
        <v>17</v>
      </c>
      <c r="B24" s="162" t="s">
        <v>91</v>
      </c>
      <c r="C24" s="163">
        <v>61</v>
      </c>
      <c r="D24" s="164" t="s">
        <v>92</v>
      </c>
      <c r="E24" s="165" t="s">
        <v>93</v>
      </c>
      <c r="F24" s="166">
        <v>630.70000000000005</v>
      </c>
    </row>
    <row r="25" spans="1:6" ht="33">
      <c r="A25" s="161">
        <f t="shared" si="0"/>
        <v>18</v>
      </c>
      <c r="B25" s="162" t="s">
        <v>91</v>
      </c>
      <c r="C25" s="163">
        <v>232</v>
      </c>
      <c r="D25" s="164" t="s">
        <v>31</v>
      </c>
      <c r="E25" s="165" t="s">
        <v>94</v>
      </c>
      <c r="F25" s="166">
        <v>13048.35</v>
      </c>
    </row>
    <row r="26" spans="1:6" ht="33">
      <c r="A26" s="161">
        <f t="shared" si="0"/>
        <v>19</v>
      </c>
      <c r="B26" s="162" t="s">
        <v>91</v>
      </c>
      <c r="C26" s="163">
        <v>233</v>
      </c>
      <c r="D26" s="164" t="s">
        <v>95</v>
      </c>
      <c r="E26" s="165" t="s">
        <v>96</v>
      </c>
      <c r="F26" s="166">
        <v>13283.67</v>
      </c>
    </row>
    <row r="27" spans="1:6" ht="33">
      <c r="A27" s="161">
        <f t="shared" si="0"/>
        <v>20</v>
      </c>
      <c r="B27" s="162" t="s">
        <v>91</v>
      </c>
      <c r="C27" s="163">
        <v>254</v>
      </c>
      <c r="D27" s="164" t="s">
        <v>27</v>
      </c>
      <c r="E27" s="165" t="s">
        <v>79</v>
      </c>
      <c r="F27" s="166">
        <v>5671.11</v>
      </c>
    </row>
    <row r="28" spans="1:6" ht="33">
      <c r="A28" s="161">
        <f t="shared" si="0"/>
        <v>21</v>
      </c>
      <c r="B28" s="162" t="s">
        <v>91</v>
      </c>
      <c r="C28" s="163">
        <v>255</v>
      </c>
      <c r="D28" s="164" t="s">
        <v>62</v>
      </c>
      <c r="E28" s="165" t="s">
        <v>97</v>
      </c>
      <c r="F28" s="166">
        <v>38476.03</v>
      </c>
    </row>
    <row r="29" spans="1:6" ht="33">
      <c r="A29" s="161">
        <f t="shared" si="0"/>
        <v>22</v>
      </c>
      <c r="B29" s="162" t="s">
        <v>91</v>
      </c>
      <c r="C29" s="163">
        <v>257</v>
      </c>
      <c r="D29" s="164" t="s">
        <v>27</v>
      </c>
      <c r="E29" s="165" t="s">
        <v>79</v>
      </c>
      <c r="F29" s="166">
        <v>500</v>
      </c>
    </row>
    <row r="30" spans="1:6" ht="33">
      <c r="A30" s="161">
        <f t="shared" si="0"/>
        <v>23</v>
      </c>
      <c r="B30" s="162" t="s">
        <v>98</v>
      </c>
      <c r="C30" s="163">
        <v>4</v>
      </c>
      <c r="D30" s="164" t="s">
        <v>27</v>
      </c>
      <c r="E30" s="165" t="s">
        <v>89</v>
      </c>
      <c r="F30" s="166">
        <v>100</v>
      </c>
    </row>
    <row r="31" spans="1:6" ht="33">
      <c r="A31" s="161">
        <f t="shared" si="0"/>
        <v>24</v>
      </c>
      <c r="B31" s="162" t="s">
        <v>98</v>
      </c>
      <c r="C31" s="163">
        <v>260</v>
      </c>
      <c r="D31" s="164" t="s">
        <v>27</v>
      </c>
      <c r="E31" s="165" t="s">
        <v>79</v>
      </c>
      <c r="F31" s="166">
        <v>247.03</v>
      </c>
    </row>
    <row r="32" spans="1:6" ht="49.5">
      <c r="A32" s="161">
        <f t="shared" si="0"/>
        <v>25</v>
      </c>
      <c r="B32" s="162" t="s">
        <v>99</v>
      </c>
      <c r="C32" s="163">
        <v>126</v>
      </c>
      <c r="D32" s="167" t="s">
        <v>7</v>
      </c>
      <c r="E32" s="165" t="s">
        <v>100</v>
      </c>
      <c r="F32" s="166">
        <v>-769.46</v>
      </c>
    </row>
    <row r="33" spans="1:6" ht="49.5">
      <c r="A33" s="161">
        <f t="shared" si="0"/>
        <v>26</v>
      </c>
      <c r="B33" s="162" t="s">
        <v>99</v>
      </c>
      <c r="C33" s="163">
        <v>127</v>
      </c>
      <c r="D33" s="167" t="s">
        <v>7</v>
      </c>
      <c r="E33" s="165" t="s">
        <v>101</v>
      </c>
      <c r="F33" s="166">
        <v>-2433.9899999999998</v>
      </c>
    </row>
    <row r="34" spans="1:6" ht="33">
      <c r="A34" s="161">
        <f t="shared" si="0"/>
        <v>27</v>
      </c>
      <c r="B34" s="162" t="s">
        <v>99</v>
      </c>
      <c r="C34" s="163">
        <v>342</v>
      </c>
      <c r="D34" s="164" t="s">
        <v>102</v>
      </c>
      <c r="E34" s="165" t="s">
        <v>103</v>
      </c>
      <c r="F34" s="166">
        <v>4598.88</v>
      </c>
    </row>
    <row r="35" spans="1:6" ht="33">
      <c r="A35" s="161">
        <f t="shared" si="0"/>
        <v>28</v>
      </c>
      <c r="B35" s="162" t="s">
        <v>99</v>
      </c>
      <c r="C35" s="163">
        <v>343</v>
      </c>
      <c r="D35" s="164" t="s">
        <v>61</v>
      </c>
      <c r="E35" s="165" t="s">
        <v>104</v>
      </c>
      <c r="F35" s="166">
        <v>9359.67</v>
      </c>
    </row>
    <row r="36" spans="1:6" ht="33">
      <c r="A36" s="161">
        <f t="shared" si="0"/>
        <v>29</v>
      </c>
      <c r="B36" s="162" t="s">
        <v>99</v>
      </c>
      <c r="C36" s="163">
        <v>345</v>
      </c>
      <c r="D36" s="164" t="s">
        <v>30</v>
      </c>
      <c r="E36" s="165" t="s">
        <v>105</v>
      </c>
      <c r="F36" s="166">
        <v>8823.2099999999991</v>
      </c>
    </row>
    <row r="37" spans="1:6" ht="49.5">
      <c r="A37" s="161">
        <f t="shared" si="0"/>
        <v>30</v>
      </c>
      <c r="B37" s="162" t="s">
        <v>99</v>
      </c>
      <c r="C37" s="163">
        <v>346</v>
      </c>
      <c r="D37" s="164" t="s">
        <v>106</v>
      </c>
      <c r="E37" s="165" t="s">
        <v>107</v>
      </c>
      <c r="F37" s="166">
        <v>80.92</v>
      </c>
    </row>
    <row r="38" spans="1:6" ht="33">
      <c r="A38" s="161">
        <f t="shared" si="0"/>
        <v>31</v>
      </c>
      <c r="B38" s="162" t="s">
        <v>99</v>
      </c>
      <c r="C38" s="163">
        <v>351</v>
      </c>
      <c r="D38" s="164" t="s">
        <v>27</v>
      </c>
      <c r="E38" s="165" t="s">
        <v>108</v>
      </c>
      <c r="F38" s="166">
        <v>269</v>
      </c>
    </row>
    <row r="39" spans="1:6" ht="33">
      <c r="A39" s="161">
        <f t="shared" si="0"/>
        <v>32</v>
      </c>
      <c r="B39" s="162" t="s">
        <v>99</v>
      </c>
      <c r="C39" s="163">
        <v>384</v>
      </c>
      <c r="D39" s="164" t="s">
        <v>27</v>
      </c>
      <c r="E39" s="165" t="s">
        <v>79</v>
      </c>
      <c r="F39" s="166">
        <v>491.98</v>
      </c>
    </row>
    <row r="40" spans="1:6" ht="66">
      <c r="A40" s="161">
        <f t="shared" si="0"/>
        <v>33</v>
      </c>
      <c r="B40" s="162" t="s">
        <v>99</v>
      </c>
      <c r="C40" s="163">
        <v>559</v>
      </c>
      <c r="D40" s="164" t="s">
        <v>44</v>
      </c>
      <c r="E40" s="165" t="s">
        <v>109</v>
      </c>
      <c r="F40" s="166">
        <v>681.12</v>
      </c>
    </row>
    <row r="41" spans="1:6" ht="33">
      <c r="A41" s="161">
        <f t="shared" si="0"/>
        <v>34</v>
      </c>
      <c r="B41" s="162" t="s">
        <v>110</v>
      </c>
      <c r="C41" s="163">
        <v>561</v>
      </c>
      <c r="D41" s="167" t="s">
        <v>7</v>
      </c>
      <c r="E41" s="165" t="s">
        <v>111</v>
      </c>
      <c r="F41" s="166">
        <v>-5706.47</v>
      </c>
    </row>
    <row r="42" spans="1:6" ht="33">
      <c r="A42" s="161">
        <f t="shared" si="0"/>
        <v>35</v>
      </c>
      <c r="B42" s="162" t="s">
        <v>110</v>
      </c>
      <c r="C42" s="163">
        <v>562</v>
      </c>
      <c r="D42" s="167" t="s">
        <v>7</v>
      </c>
      <c r="E42" s="165" t="s">
        <v>112</v>
      </c>
      <c r="F42" s="166">
        <v>-1709.71</v>
      </c>
    </row>
    <row r="43" spans="1:6" ht="33">
      <c r="A43" s="161">
        <f t="shared" si="0"/>
        <v>36</v>
      </c>
      <c r="B43" s="162" t="s">
        <v>110</v>
      </c>
      <c r="C43" s="163">
        <v>563</v>
      </c>
      <c r="D43" s="167" t="s">
        <v>7</v>
      </c>
      <c r="E43" s="165" t="s">
        <v>113</v>
      </c>
      <c r="F43" s="166">
        <v>-1527.07</v>
      </c>
    </row>
    <row r="44" spans="1:6" ht="33">
      <c r="A44" s="161">
        <f t="shared" si="0"/>
        <v>37</v>
      </c>
      <c r="B44" s="162" t="s">
        <v>110</v>
      </c>
      <c r="C44" s="163">
        <v>564</v>
      </c>
      <c r="D44" s="167" t="s">
        <v>7</v>
      </c>
      <c r="E44" s="165" t="s">
        <v>114</v>
      </c>
      <c r="F44" s="166">
        <v>-677.32</v>
      </c>
    </row>
    <row r="45" spans="1:6" ht="33">
      <c r="A45" s="161">
        <f t="shared" si="0"/>
        <v>38</v>
      </c>
      <c r="B45" s="162" t="s">
        <v>110</v>
      </c>
      <c r="C45" s="163">
        <v>565</v>
      </c>
      <c r="D45" s="167" t="s">
        <v>7</v>
      </c>
      <c r="E45" s="165" t="s">
        <v>115</v>
      </c>
      <c r="F45" s="166">
        <v>-8.9700000000000006</v>
      </c>
    </row>
    <row r="46" spans="1:6" ht="33">
      <c r="A46" s="161">
        <f t="shared" si="0"/>
        <v>39</v>
      </c>
      <c r="B46" s="162" t="s">
        <v>110</v>
      </c>
      <c r="C46" s="163">
        <v>352</v>
      </c>
      <c r="D46" s="164" t="s">
        <v>116</v>
      </c>
      <c r="E46" s="165" t="s">
        <v>117</v>
      </c>
      <c r="F46" s="166">
        <v>3277.43</v>
      </c>
    </row>
    <row r="47" spans="1:6" ht="33">
      <c r="A47" s="161">
        <f t="shared" si="0"/>
        <v>40</v>
      </c>
      <c r="B47" s="162" t="s">
        <v>110</v>
      </c>
      <c r="C47" s="163">
        <v>353</v>
      </c>
      <c r="D47" s="164" t="s">
        <v>116</v>
      </c>
      <c r="E47" s="165" t="s">
        <v>118</v>
      </c>
      <c r="F47" s="166">
        <v>600.34</v>
      </c>
    </row>
    <row r="48" spans="1:6" ht="33">
      <c r="A48" s="161">
        <f t="shared" si="0"/>
        <v>41</v>
      </c>
      <c r="B48" s="162" t="s">
        <v>110</v>
      </c>
      <c r="C48" s="163">
        <v>354</v>
      </c>
      <c r="D48" s="164" t="s">
        <v>116</v>
      </c>
      <c r="E48" s="165" t="s">
        <v>119</v>
      </c>
      <c r="F48" s="166">
        <v>68.040000000000006</v>
      </c>
    </row>
    <row r="49" spans="1:6" ht="33">
      <c r="A49" s="161">
        <f t="shared" si="0"/>
        <v>42</v>
      </c>
      <c r="B49" s="162" t="s">
        <v>110</v>
      </c>
      <c r="C49" s="163">
        <v>355</v>
      </c>
      <c r="D49" s="164" t="s">
        <v>32</v>
      </c>
      <c r="E49" s="165" t="s">
        <v>120</v>
      </c>
      <c r="F49" s="166">
        <v>550</v>
      </c>
    </row>
    <row r="50" spans="1:6" ht="49.5">
      <c r="A50" s="161">
        <f t="shared" si="0"/>
        <v>43</v>
      </c>
      <c r="B50" s="162" t="s">
        <v>110</v>
      </c>
      <c r="C50" s="163">
        <v>356</v>
      </c>
      <c r="D50" s="164" t="s">
        <v>121</v>
      </c>
      <c r="E50" s="165" t="s">
        <v>122</v>
      </c>
      <c r="F50" s="166">
        <v>1152.8800000000001</v>
      </c>
    </row>
    <row r="51" spans="1:6" ht="33">
      <c r="A51" s="161">
        <f t="shared" si="0"/>
        <v>44</v>
      </c>
      <c r="B51" s="162" t="s">
        <v>110</v>
      </c>
      <c r="C51" s="163">
        <v>357</v>
      </c>
      <c r="D51" s="164" t="s">
        <v>123</v>
      </c>
      <c r="E51" s="165" t="s">
        <v>124</v>
      </c>
      <c r="F51" s="166">
        <v>2783.17</v>
      </c>
    </row>
    <row r="52" spans="1:6" ht="33">
      <c r="A52" s="161">
        <f t="shared" si="0"/>
        <v>45</v>
      </c>
      <c r="B52" s="162" t="s">
        <v>110</v>
      </c>
      <c r="C52" s="163">
        <v>358</v>
      </c>
      <c r="D52" s="164" t="s">
        <v>60</v>
      </c>
      <c r="E52" s="165" t="s">
        <v>125</v>
      </c>
      <c r="F52" s="166">
        <v>347.48</v>
      </c>
    </row>
    <row r="53" spans="1:6" ht="33">
      <c r="A53" s="161">
        <f t="shared" si="0"/>
        <v>46</v>
      </c>
      <c r="B53" s="162" t="s">
        <v>110</v>
      </c>
      <c r="C53" s="163">
        <v>566</v>
      </c>
      <c r="D53" s="164" t="s">
        <v>29</v>
      </c>
      <c r="E53" s="165" t="s">
        <v>126</v>
      </c>
      <c r="F53" s="166">
        <v>15000</v>
      </c>
    </row>
    <row r="54" spans="1:6" ht="33">
      <c r="A54" s="161">
        <f t="shared" si="0"/>
        <v>47</v>
      </c>
      <c r="B54" s="162" t="s">
        <v>110</v>
      </c>
      <c r="C54" s="163">
        <v>567</v>
      </c>
      <c r="D54" s="164" t="s">
        <v>127</v>
      </c>
      <c r="E54" s="165" t="s">
        <v>128</v>
      </c>
      <c r="F54" s="166">
        <v>61.1</v>
      </c>
    </row>
    <row r="55" spans="1:6" ht="33">
      <c r="A55" s="161">
        <f t="shared" si="0"/>
        <v>48</v>
      </c>
      <c r="B55" s="162" t="s">
        <v>110</v>
      </c>
      <c r="C55" s="163">
        <v>568</v>
      </c>
      <c r="D55" s="164" t="s">
        <v>129</v>
      </c>
      <c r="E55" s="165" t="s">
        <v>130</v>
      </c>
      <c r="F55" s="166">
        <v>43916.92</v>
      </c>
    </row>
    <row r="56" spans="1:6" ht="33">
      <c r="A56" s="161">
        <f t="shared" si="0"/>
        <v>49</v>
      </c>
      <c r="B56" s="162" t="s">
        <v>110</v>
      </c>
      <c r="C56" s="163">
        <v>569</v>
      </c>
      <c r="D56" s="164" t="s">
        <v>59</v>
      </c>
      <c r="E56" s="165" t="s">
        <v>131</v>
      </c>
      <c r="F56" s="166">
        <v>13.08</v>
      </c>
    </row>
    <row r="57" spans="1:6" ht="33">
      <c r="A57" s="161">
        <f t="shared" si="0"/>
        <v>50</v>
      </c>
      <c r="B57" s="162" t="s">
        <v>110</v>
      </c>
      <c r="C57" s="163">
        <v>570</v>
      </c>
      <c r="D57" s="164" t="s">
        <v>34</v>
      </c>
      <c r="E57" s="165" t="s">
        <v>132</v>
      </c>
      <c r="F57" s="166">
        <v>2856</v>
      </c>
    </row>
    <row r="58" spans="1:6" ht="33">
      <c r="A58" s="161">
        <f t="shared" si="0"/>
        <v>51</v>
      </c>
      <c r="B58" s="168" t="s">
        <v>110</v>
      </c>
      <c r="C58" s="163">
        <v>570</v>
      </c>
      <c r="D58" s="164" t="s">
        <v>34</v>
      </c>
      <c r="E58" s="165" t="s">
        <v>133</v>
      </c>
      <c r="F58" s="166">
        <v>202.3</v>
      </c>
    </row>
    <row r="59" spans="1:6" ht="49.5">
      <c r="A59" s="161">
        <f t="shared" si="0"/>
        <v>52</v>
      </c>
      <c r="B59" s="168" t="s">
        <v>110</v>
      </c>
      <c r="C59" s="163">
        <v>572</v>
      </c>
      <c r="D59" s="164" t="s">
        <v>63</v>
      </c>
      <c r="E59" s="165" t="s">
        <v>134</v>
      </c>
      <c r="F59" s="166">
        <v>950.11</v>
      </c>
    </row>
    <row r="60" spans="1:6" ht="27" customHeight="1">
      <c r="A60" s="161">
        <f t="shared" si="0"/>
        <v>53</v>
      </c>
      <c r="B60" s="168" t="s">
        <v>110</v>
      </c>
      <c r="C60" s="163">
        <v>573</v>
      </c>
      <c r="D60" s="164" t="s">
        <v>28</v>
      </c>
      <c r="E60" s="165" t="s">
        <v>135</v>
      </c>
      <c r="F60" s="166">
        <v>1915.9</v>
      </c>
    </row>
    <row r="61" spans="1:6" ht="33">
      <c r="A61" s="161">
        <f t="shared" si="0"/>
        <v>54</v>
      </c>
      <c r="B61" s="168" t="s">
        <v>110</v>
      </c>
      <c r="C61" s="163">
        <v>574</v>
      </c>
      <c r="D61" s="164" t="s">
        <v>64</v>
      </c>
      <c r="E61" s="165" t="s">
        <v>136</v>
      </c>
      <c r="F61" s="166">
        <v>900.83</v>
      </c>
    </row>
    <row r="62" spans="1:6" ht="33">
      <c r="A62" s="161">
        <f t="shared" si="0"/>
        <v>55</v>
      </c>
      <c r="B62" s="168" t="s">
        <v>110</v>
      </c>
      <c r="C62" s="163">
        <v>575</v>
      </c>
      <c r="D62" s="164" t="s">
        <v>137</v>
      </c>
      <c r="E62" s="165" t="s">
        <v>138</v>
      </c>
      <c r="F62" s="166">
        <v>275.27999999999997</v>
      </c>
    </row>
    <row r="63" spans="1:6" ht="33">
      <c r="A63" s="161">
        <f t="shared" si="0"/>
        <v>56</v>
      </c>
      <c r="B63" s="168" t="s">
        <v>110</v>
      </c>
      <c r="C63" s="163">
        <v>576</v>
      </c>
      <c r="D63" s="164" t="s">
        <v>33</v>
      </c>
      <c r="E63" s="165" t="s">
        <v>139</v>
      </c>
      <c r="F63" s="166">
        <v>18329.2</v>
      </c>
    </row>
    <row r="64" spans="1:6" ht="33">
      <c r="A64" s="161">
        <f t="shared" si="0"/>
        <v>57</v>
      </c>
      <c r="B64" s="168" t="s">
        <v>110</v>
      </c>
      <c r="C64" s="163">
        <v>577</v>
      </c>
      <c r="D64" s="164" t="s">
        <v>140</v>
      </c>
      <c r="E64" s="165" t="s">
        <v>141</v>
      </c>
      <c r="F64" s="166">
        <v>2261</v>
      </c>
    </row>
    <row r="65" spans="1:6" ht="33">
      <c r="A65" s="161">
        <f t="shared" si="0"/>
        <v>58</v>
      </c>
      <c r="B65" s="168" t="s">
        <v>110</v>
      </c>
      <c r="C65" s="163">
        <v>578</v>
      </c>
      <c r="D65" s="164" t="s">
        <v>142</v>
      </c>
      <c r="E65" s="165" t="s">
        <v>143</v>
      </c>
      <c r="F65" s="166">
        <v>33316.43</v>
      </c>
    </row>
    <row r="66" spans="1:6" ht="33">
      <c r="A66" s="161">
        <f t="shared" si="0"/>
        <v>59</v>
      </c>
      <c r="B66" s="168" t="s">
        <v>144</v>
      </c>
      <c r="C66" s="163">
        <v>588</v>
      </c>
      <c r="D66" s="164" t="s">
        <v>81</v>
      </c>
      <c r="E66" s="165" t="s">
        <v>145</v>
      </c>
      <c r="F66" s="166">
        <v>600</v>
      </c>
    </row>
    <row r="67" spans="1:6" ht="16.5">
      <c r="A67" s="169"/>
      <c r="B67" s="169"/>
      <c r="C67" s="169"/>
      <c r="D67" s="170"/>
      <c r="E67" s="169"/>
      <c r="F67" s="171">
        <f>SUM(F8:F66)</f>
        <v>224671.2099999999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DB8BD-98C6-48B3-A397-7F616974FBC8}">
  <dimension ref="A1:F11"/>
  <sheetViews>
    <sheetView workbookViewId="0">
      <selection activeCell="F17" sqref="F17"/>
    </sheetView>
  </sheetViews>
  <sheetFormatPr defaultRowHeight="15"/>
  <cols>
    <col min="2" max="2" width="11.5703125" customWidth="1"/>
    <col min="3" max="3" width="22" customWidth="1"/>
    <col min="4" max="4" width="66.7109375" customWidth="1"/>
    <col min="5" max="5" width="46.140625" customWidth="1"/>
    <col min="6" max="6" width="24.7109375" customWidth="1"/>
  </cols>
  <sheetData>
    <row r="1" spans="1:6" ht="16.5">
      <c r="A1" s="1" t="s">
        <v>65</v>
      </c>
      <c r="B1" s="144"/>
      <c r="C1" s="144"/>
      <c r="D1" s="145"/>
      <c r="E1" s="145"/>
      <c r="F1" s="144"/>
    </row>
    <row r="2" spans="1:6" ht="16.5">
      <c r="A2" s="1" t="s">
        <v>6</v>
      </c>
      <c r="B2" s="1"/>
      <c r="C2" s="1"/>
      <c r="D2" s="2"/>
      <c r="E2" s="146"/>
      <c r="F2" s="144"/>
    </row>
    <row r="3" spans="1:6" ht="16.5">
      <c r="A3" s="1" t="s">
        <v>71</v>
      </c>
      <c r="B3" s="144"/>
      <c r="C3" s="144"/>
      <c r="D3" s="145"/>
      <c r="E3" s="145"/>
      <c r="F3" s="144"/>
    </row>
    <row r="4" spans="1:6" ht="16.5">
      <c r="A4" s="1"/>
      <c r="B4" s="144"/>
      <c r="C4" s="144"/>
      <c r="D4" s="145"/>
      <c r="E4" s="145"/>
      <c r="F4" s="144"/>
    </row>
    <row r="5" spans="1:6" ht="16.5">
      <c r="A5" s="1"/>
      <c r="B5" s="144"/>
      <c r="C5" s="1" t="s">
        <v>76</v>
      </c>
      <c r="D5" s="145"/>
      <c r="E5" s="145"/>
      <c r="F5" s="144"/>
    </row>
    <row r="6" spans="1:6" ht="16.5">
      <c r="A6" s="1"/>
      <c r="B6" s="144"/>
      <c r="C6" s="144"/>
      <c r="D6" s="145"/>
      <c r="E6" s="145"/>
      <c r="F6" s="144"/>
    </row>
    <row r="7" spans="1:6" ht="16.5">
      <c r="A7" s="11"/>
      <c r="B7" s="11"/>
      <c r="C7" s="11"/>
      <c r="D7" s="147"/>
      <c r="E7" s="147"/>
      <c r="F7" s="11"/>
    </row>
    <row r="8" spans="1:6" ht="49.5">
      <c r="A8" s="148" t="s">
        <v>66</v>
      </c>
      <c r="B8" s="148" t="s">
        <v>67</v>
      </c>
      <c r="C8" s="149" t="s">
        <v>68</v>
      </c>
      <c r="D8" s="149" t="s">
        <v>0</v>
      </c>
      <c r="E8" s="150" t="s">
        <v>69</v>
      </c>
      <c r="F8" s="151" t="s">
        <v>70</v>
      </c>
    </row>
    <row r="9" spans="1:6" s="173" customFormat="1" ht="38.25" customHeight="1">
      <c r="A9" s="154">
        <v>1</v>
      </c>
      <c r="B9" s="154" t="s">
        <v>156</v>
      </c>
      <c r="C9" s="155" t="s">
        <v>157</v>
      </c>
      <c r="D9" s="9" t="s">
        <v>155</v>
      </c>
      <c r="E9" s="172" t="s">
        <v>154</v>
      </c>
      <c r="F9" s="152">
        <v>203490</v>
      </c>
    </row>
    <row r="10" spans="1:6" s="173" customFormat="1" ht="38.25" customHeight="1">
      <c r="A10" s="154">
        <v>2</v>
      </c>
      <c r="B10" s="154" t="s">
        <v>150</v>
      </c>
      <c r="C10" s="155" t="s">
        <v>151</v>
      </c>
      <c r="D10" s="9" t="s">
        <v>152</v>
      </c>
      <c r="E10" s="172" t="s">
        <v>153</v>
      </c>
      <c r="F10" s="152">
        <v>400</v>
      </c>
    </row>
    <row r="11" spans="1:6" s="142" customFormat="1" ht="16.5">
      <c r="A11" s="159"/>
      <c r="B11" s="231" t="s">
        <v>45</v>
      </c>
      <c r="C11" s="232"/>
      <c r="D11" s="159"/>
      <c r="E11" s="159"/>
      <c r="F11" s="175">
        <f>+F9+F10</f>
        <v>203890</v>
      </c>
    </row>
  </sheetData>
  <mergeCells count="1">
    <mergeCell ref="B11:C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F37DD-36BA-47FB-8EAE-BE944252E5EC}">
  <dimension ref="A1:F10"/>
  <sheetViews>
    <sheetView workbookViewId="0">
      <selection activeCell="L6" sqref="L6"/>
    </sheetView>
  </sheetViews>
  <sheetFormatPr defaultRowHeight="15"/>
  <cols>
    <col min="2" max="2" width="12.42578125" customWidth="1"/>
    <col min="3" max="3" width="13.28515625" customWidth="1"/>
    <col min="4" max="4" width="75.5703125" customWidth="1"/>
    <col min="5" max="5" width="32.5703125" customWidth="1"/>
    <col min="6" max="6" width="16.28515625" customWidth="1"/>
  </cols>
  <sheetData>
    <row r="1" spans="1:6" s="176" customFormat="1" ht="16.5">
      <c r="A1" s="32" t="s">
        <v>172</v>
      </c>
      <c r="B1" s="32"/>
      <c r="C1" s="32"/>
      <c r="D1" s="32"/>
      <c r="E1" s="32"/>
      <c r="F1" s="32"/>
    </row>
    <row r="2" spans="1:6" s="176" customFormat="1" ht="16.5">
      <c r="A2" s="32" t="s">
        <v>1</v>
      </c>
      <c r="B2" s="32"/>
      <c r="C2" s="32"/>
      <c r="D2" s="32"/>
      <c r="E2" s="32"/>
      <c r="F2" s="32"/>
    </row>
    <row r="3" spans="1:6" s="176" customFormat="1" ht="16.5">
      <c r="A3" s="32" t="s">
        <v>173</v>
      </c>
      <c r="B3" s="32"/>
      <c r="C3" s="32"/>
      <c r="D3" s="32"/>
      <c r="E3" s="32"/>
      <c r="F3" s="32"/>
    </row>
    <row r="4" spans="1:6" ht="16.5">
      <c r="A4" s="31"/>
      <c r="B4" s="31"/>
      <c r="C4" s="31"/>
      <c r="D4" s="31"/>
      <c r="E4" s="31"/>
      <c r="F4" s="31"/>
    </row>
    <row r="5" spans="1:6" ht="16.5">
      <c r="A5" s="31"/>
      <c r="B5" s="31"/>
      <c r="C5" s="31"/>
      <c r="D5" s="31" t="s">
        <v>175</v>
      </c>
      <c r="E5" s="31"/>
      <c r="F5" s="31"/>
    </row>
    <row r="6" spans="1:6" ht="16.5">
      <c r="A6" s="31"/>
      <c r="B6" s="31"/>
      <c r="C6" s="31"/>
      <c r="D6" s="31"/>
      <c r="E6" s="31"/>
      <c r="F6" s="31"/>
    </row>
    <row r="8" spans="1:6" ht="16.5">
      <c r="A8" s="30" t="s">
        <v>66</v>
      </c>
      <c r="B8" s="30" t="s">
        <v>2</v>
      </c>
      <c r="C8" s="30" t="s">
        <v>43</v>
      </c>
      <c r="D8" s="30" t="s">
        <v>3</v>
      </c>
      <c r="E8" s="30" t="s">
        <v>4</v>
      </c>
      <c r="F8" s="30" t="s">
        <v>5</v>
      </c>
    </row>
    <row r="9" spans="1:6" s="141" customFormat="1" ht="63" customHeight="1">
      <c r="A9" s="161">
        <v>1</v>
      </c>
      <c r="B9" s="177" t="s">
        <v>273</v>
      </c>
      <c r="C9" s="178">
        <v>587</v>
      </c>
      <c r="D9" s="172" t="s">
        <v>286</v>
      </c>
      <c r="E9" s="172" t="s">
        <v>274</v>
      </c>
      <c r="F9" s="179">
        <v>103224</v>
      </c>
    </row>
    <row r="10" spans="1:6" s="176" customFormat="1" ht="16.5">
      <c r="A10" s="180"/>
      <c r="B10" s="180" t="s">
        <v>174</v>
      </c>
      <c r="C10" s="180"/>
      <c r="D10" s="181" t="s">
        <v>45</v>
      </c>
      <c r="E10" s="181"/>
      <c r="F10" s="182">
        <f>SUM(F9:F9)</f>
        <v>103224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98458-97C5-41A9-8BFC-5E76BB7879DB}">
  <dimension ref="A2:J126"/>
  <sheetViews>
    <sheetView workbookViewId="0">
      <selection activeCell="G28" sqref="G28"/>
    </sheetView>
  </sheetViews>
  <sheetFormatPr defaultRowHeight="16.5"/>
  <cols>
    <col min="1" max="1" width="8.28515625" style="37" customWidth="1"/>
    <col min="2" max="2" width="12.5703125" style="37" customWidth="1"/>
    <col min="3" max="3" width="14" style="75" customWidth="1"/>
    <col min="4" max="4" width="24.85546875" style="37" customWidth="1"/>
    <col min="5" max="5" width="57.42578125" style="35" customWidth="1"/>
    <col min="6" max="6" width="15.85546875" style="36" customWidth="1"/>
    <col min="7" max="7" width="21.140625" style="37" customWidth="1"/>
    <col min="8" max="8" width="11.28515625" style="37" customWidth="1"/>
    <col min="9" max="256" width="9.140625" style="37"/>
    <col min="257" max="257" width="6.5703125" style="37" customWidth="1"/>
    <col min="258" max="258" width="12.85546875" style="37" customWidth="1"/>
    <col min="259" max="259" width="13.7109375" style="37" customWidth="1"/>
    <col min="260" max="260" width="21.85546875" style="37" customWidth="1"/>
    <col min="261" max="261" width="32" style="37" customWidth="1"/>
    <col min="262" max="262" width="12.85546875" style="37" customWidth="1"/>
    <col min="263" max="263" width="21.140625" style="37" customWidth="1"/>
    <col min="264" max="264" width="11.28515625" style="37" customWidth="1"/>
    <col min="265" max="512" width="9.140625" style="37"/>
    <col min="513" max="513" width="6.5703125" style="37" customWidth="1"/>
    <col min="514" max="514" width="12.85546875" style="37" customWidth="1"/>
    <col min="515" max="515" width="13.7109375" style="37" customWidth="1"/>
    <col min="516" max="516" width="21.85546875" style="37" customWidth="1"/>
    <col min="517" max="517" width="32" style="37" customWidth="1"/>
    <col min="518" max="518" width="12.85546875" style="37" customWidth="1"/>
    <col min="519" max="519" width="21.140625" style="37" customWidth="1"/>
    <col min="520" max="520" width="11.28515625" style="37" customWidth="1"/>
    <col min="521" max="768" width="9.140625" style="37"/>
    <col min="769" max="769" width="6.5703125" style="37" customWidth="1"/>
    <col min="770" max="770" width="12.85546875" style="37" customWidth="1"/>
    <col min="771" max="771" width="13.7109375" style="37" customWidth="1"/>
    <col min="772" max="772" width="21.85546875" style="37" customWidth="1"/>
    <col min="773" max="773" width="32" style="37" customWidth="1"/>
    <col min="774" max="774" width="12.85546875" style="37" customWidth="1"/>
    <col min="775" max="775" width="21.140625" style="37" customWidth="1"/>
    <col min="776" max="776" width="11.28515625" style="37" customWidth="1"/>
    <col min="777" max="1024" width="9.140625" style="37"/>
    <col min="1025" max="1025" width="6.5703125" style="37" customWidth="1"/>
    <col min="1026" max="1026" width="12.85546875" style="37" customWidth="1"/>
    <col min="1027" max="1027" width="13.7109375" style="37" customWidth="1"/>
    <col min="1028" max="1028" width="21.85546875" style="37" customWidth="1"/>
    <col min="1029" max="1029" width="32" style="37" customWidth="1"/>
    <col min="1030" max="1030" width="12.85546875" style="37" customWidth="1"/>
    <col min="1031" max="1031" width="21.140625" style="37" customWidth="1"/>
    <col min="1032" max="1032" width="11.28515625" style="37" customWidth="1"/>
    <col min="1033" max="1280" width="9.140625" style="37"/>
    <col min="1281" max="1281" width="6.5703125" style="37" customWidth="1"/>
    <col min="1282" max="1282" width="12.85546875" style="37" customWidth="1"/>
    <col min="1283" max="1283" width="13.7109375" style="37" customWidth="1"/>
    <col min="1284" max="1284" width="21.85546875" style="37" customWidth="1"/>
    <col min="1285" max="1285" width="32" style="37" customWidth="1"/>
    <col min="1286" max="1286" width="12.85546875" style="37" customWidth="1"/>
    <col min="1287" max="1287" width="21.140625" style="37" customWidth="1"/>
    <col min="1288" max="1288" width="11.28515625" style="37" customWidth="1"/>
    <col min="1289" max="1536" width="9.140625" style="37"/>
    <col min="1537" max="1537" width="6.5703125" style="37" customWidth="1"/>
    <col min="1538" max="1538" width="12.85546875" style="37" customWidth="1"/>
    <col min="1539" max="1539" width="13.7109375" style="37" customWidth="1"/>
    <col min="1540" max="1540" width="21.85546875" style="37" customWidth="1"/>
    <col min="1541" max="1541" width="32" style="37" customWidth="1"/>
    <col min="1542" max="1542" width="12.85546875" style="37" customWidth="1"/>
    <col min="1543" max="1543" width="21.140625" style="37" customWidth="1"/>
    <col min="1544" max="1544" width="11.28515625" style="37" customWidth="1"/>
    <col min="1545" max="1792" width="9.140625" style="37"/>
    <col min="1793" max="1793" width="6.5703125" style="37" customWidth="1"/>
    <col min="1794" max="1794" width="12.85546875" style="37" customWidth="1"/>
    <col min="1795" max="1795" width="13.7109375" style="37" customWidth="1"/>
    <col min="1796" max="1796" width="21.85546875" style="37" customWidth="1"/>
    <col min="1797" max="1797" width="32" style="37" customWidth="1"/>
    <col min="1798" max="1798" width="12.85546875" style="37" customWidth="1"/>
    <col min="1799" max="1799" width="21.140625" style="37" customWidth="1"/>
    <col min="1800" max="1800" width="11.28515625" style="37" customWidth="1"/>
    <col min="1801" max="2048" width="9.140625" style="37"/>
    <col min="2049" max="2049" width="6.5703125" style="37" customWidth="1"/>
    <col min="2050" max="2050" width="12.85546875" style="37" customWidth="1"/>
    <col min="2051" max="2051" width="13.7109375" style="37" customWidth="1"/>
    <col min="2052" max="2052" width="21.85546875" style="37" customWidth="1"/>
    <col min="2053" max="2053" width="32" style="37" customWidth="1"/>
    <col min="2054" max="2054" width="12.85546875" style="37" customWidth="1"/>
    <col min="2055" max="2055" width="21.140625" style="37" customWidth="1"/>
    <col min="2056" max="2056" width="11.28515625" style="37" customWidth="1"/>
    <col min="2057" max="2304" width="9.140625" style="37"/>
    <col min="2305" max="2305" width="6.5703125" style="37" customWidth="1"/>
    <col min="2306" max="2306" width="12.85546875" style="37" customWidth="1"/>
    <col min="2307" max="2307" width="13.7109375" style="37" customWidth="1"/>
    <col min="2308" max="2308" width="21.85546875" style="37" customWidth="1"/>
    <col min="2309" max="2309" width="32" style="37" customWidth="1"/>
    <col min="2310" max="2310" width="12.85546875" style="37" customWidth="1"/>
    <col min="2311" max="2311" width="21.140625" style="37" customWidth="1"/>
    <col min="2312" max="2312" width="11.28515625" style="37" customWidth="1"/>
    <col min="2313" max="2560" width="9.140625" style="37"/>
    <col min="2561" max="2561" width="6.5703125" style="37" customWidth="1"/>
    <col min="2562" max="2562" width="12.85546875" style="37" customWidth="1"/>
    <col min="2563" max="2563" width="13.7109375" style="37" customWidth="1"/>
    <col min="2564" max="2564" width="21.85546875" style="37" customWidth="1"/>
    <col min="2565" max="2565" width="32" style="37" customWidth="1"/>
    <col min="2566" max="2566" width="12.85546875" style="37" customWidth="1"/>
    <col min="2567" max="2567" width="21.140625" style="37" customWidth="1"/>
    <col min="2568" max="2568" width="11.28515625" style="37" customWidth="1"/>
    <col min="2569" max="2816" width="9.140625" style="37"/>
    <col min="2817" max="2817" width="6.5703125" style="37" customWidth="1"/>
    <col min="2818" max="2818" width="12.85546875" style="37" customWidth="1"/>
    <col min="2819" max="2819" width="13.7109375" style="37" customWidth="1"/>
    <col min="2820" max="2820" width="21.85546875" style="37" customWidth="1"/>
    <col min="2821" max="2821" width="32" style="37" customWidth="1"/>
    <col min="2822" max="2822" width="12.85546875" style="37" customWidth="1"/>
    <col min="2823" max="2823" width="21.140625" style="37" customWidth="1"/>
    <col min="2824" max="2824" width="11.28515625" style="37" customWidth="1"/>
    <col min="2825" max="3072" width="9.140625" style="37"/>
    <col min="3073" max="3073" width="6.5703125" style="37" customWidth="1"/>
    <col min="3074" max="3074" width="12.85546875" style="37" customWidth="1"/>
    <col min="3075" max="3075" width="13.7109375" style="37" customWidth="1"/>
    <col min="3076" max="3076" width="21.85546875" style="37" customWidth="1"/>
    <col min="3077" max="3077" width="32" style="37" customWidth="1"/>
    <col min="3078" max="3078" width="12.85546875" style="37" customWidth="1"/>
    <col min="3079" max="3079" width="21.140625" style="37" customWidth="1"/>
    <col min="3080" max="3080" width="11.28515625" style="37" customWidth="1"/>
    <col min="3081" max="3328" width="9.140625" style="37"/>
    <col min="3329" max="3329" width="6.5703125" style="37" customWidth="1"/>
    <col min="3330" max="3330" width="12.85546875" style="37" customWidth="1"/>
    <col min="3331" max="3331" width="13.7109375" style="37" customWidth="1"/>
    <col min="3332" max="3332" width="21.85546875" style="37" customWidth="1"/>
    <col min="3333" max="3333" width="32" style="37" customWidth="1"/>
    <col min="3334" max="3334" width="12.85546875" style="37" customWidth="1"/>
    <col min="3335" max="3335" width="21.140625" style="37" customWidth="1"/>
    <col min="3336" max="3336" width="11.28515625" style="37" customWidth="1"/>
    <col min="3337" max="3584" width="9.140625" style="37"/>
    <col min="3585" max="3585" width="6.5703125" style="37" customWidth="1"/>
    <col min="3586" max="3586" width="12.85546875" style="37" customWidth="1"/>
    <col min="3587" max="3587" width="13.7109375" style="37" customWidth="1"/>
    <col min="3588" max="3588" width="21.85546875" style="37" customWidth="1"/>
    <col min="3589" max="3589" width="32" style="37" customWidth="1"/>
    <col min="3590" max="3590" width="12.85546875" style="37" customWidth="1"/>
    <col min="3591" max="3591" width="21.140625" style="37" customWidth="1"/>
    <col min="3592" max="3592" width="11.28515625" style="37" customWidth="1"/>
    <col min="3593" max="3840" width="9.140625" style="37"/>
    <col min="3841" max="3841" width="6.5703125" style="37" customWidth="1"/>
    <col min="3842" max="3842" width="12.85546875" style="37" customWidth="1"/>
    <col min="3843" max="3843" width="13.7109375" style="37" customWidth="1"/>
    <col min="3844" max="3844" width="21.85546875" style="37" customWidth="1"/>
    <col min="3845" max="3845" width="32" style="37" customWidth="1"/>
    <col min="3846" max="3846" width="12.85546875" style="37" customWidth="1"/>
    <col min="3847" max="3847" width="21.140625" style="37" customWidth="1"/>
    <col min="3848" max="3848" width="11.28515625" style="37" customWidth="1"/>
    <col min="3849" max="4096" width="9.140625" style="37"/>
    <col min="4097" max="4097" width="6.5703125" style="37" customWidth="1"/>
    <col min="4098" max="4098" width="12.85546875" style="37" customWidth="1"/>
    <col min="4099" max="4099" width="13.7109375" style="37" customWidth="1"/>
    <col min="4100" max="4100" width="21.85546875" style="37" customWidth="1"/>
    <col min="4101" max="4101" width="32" style="37" customWidth="1"/>
    <col min="4102" max="4102" width="12.85546875" style="37" customWidth="1"/>
    <col min="4103" max="4103" width="21.140625" style="37" customWidth="1"/>
    <col min="4104" max="4104" width="11.28515625" style="37" customWidth="1"/>
    <col min="4105" max="4352" width="9.140625" style="37"/>
    <col min="4353" max="4353" width="6.5703125" style="37" customWidth="1"/>
    <col min="4354" max="4354" width="12.85546875" style="37" customWidth="1"/>
    <col min="4355" max="4355" width="13.7109375" style="37" customWidth="1"/>
    <col min="4356" max="4356" width="21.85546875" style="37" customWidth="1"/>
    <col min="4357" max="4357" width="32" style="37" customWidth="1"/>
    <col min="4358" max="4358" width="12.85546875" style="37" customWidth="1"/>
    <col min="4359" max="4359" width="21.140625" style="37" customWidth="1"/>
    <col min="4360" max="4360" width="11.28515625" style="37" customWidth="1"/>
    <col min="4361" max="4608" width="9.140625" style="37"/>
    <col min="4609" max="4609" width="6.5703125" style="37" customWidth="1"/>
    <col min="4610" max="4610" width="12.85546875" style="37" customWidth="1"/>
    <col min="4611" max="4611" width="13.7109375" style="37" customWidth="1"/>
    <col min="4612" max="4612" width="21.85546875" style="37" customWidth="1"/>
    <col min="4613" max="4613" width="32" style="37" customWidth="1"/>
    <col min="4614" max="4614" width="12.85546875" style="37" customWidth="1"/>
    <col min="4615" max="4615" width="21.140625" style="37" customWidth="1"/>
    <col min="4616" max="4616" width="11.28515625" style="37" customWidth="1"/>
    <col min="4617" max="4864" width="9.140625" style="37"/>
    <col min="4865" max="4865" width="6.5703125" style="37" customWidth="1"/>
    <col min="4866" max="4866" width="12.85546875" style="37" customWidth="1"/>
    <col min="4867" max="4867" width="13.7109375" style="37" customWidth="1"/>
    <col min="4868" max="4868" width="21.85546875" style="37" customWidth="1"/>
    <col min="4869" max="4869" width="32" style="37" customWidth="1"/>
    <col min="4870" max="4870" width="12.85546875" style="37" customWidth="1"/>
    <col min="4871" max="4871" width="21.140625" style="37" customWidth="1"/>
    <col min="4872" max="4872" width="11.28515625" style="37" customWidth="1"/>
    <col min="4873" max="5120" width="9.140625" style="37"/>
    <col min="5121" max="5121" width="6.5703125" style="37" customWidth="1"/>
    <col min="5122" max="5122" width="12.85546875" style="37" customWidth="1"/>
    <col min="5123" max="5123" width="13.7109375" style="37" customWidth="1"/>
    <col min="5124" max="5124" width="21.85546875" style="37" customWidth="1"/>
    <col min="5125" max="5125" width="32" style="37" customWidth="1"/>
    <col min="5126" max="5126" width="12.85546875" style="37" customWidth="1"/>
    <col min="5127" max="5127" width="21.140625" style="37" customWidth="1"/>
    <col min="5128" max="5128" width="11.28515625" style="37" customWidth="1"/>
    <col min="5129" max="5376" width="9.140625" style="37"/>
    <col min="5377" max="5377" width="6.5703125" style="37" customWidth="1"/>
    <col min="5378" max="5378" width="12.85546875" style="37" customWidth="1"/>
    <col min="5379" max="5379" width="13.7109375" style="37" customWidth="1"/>
    <col min="5380" max="5380" width="21.85546875" style="37" customWidth="1"/>
    <col min="5381" max="5381" width="32" style="37" customWidth="1"/>
    <col min="5382" max="5382" width="12.85546875" style="37" customWidth="1"/>
    <col min="5383" max="5383" width="21.140625" style="37" customWidth="1"/>
    <col min="5384" max="5384" width="11.28515625" style="37" customWidth="1"/>
    <col min="5385" max="5632" width="9.140625" style="37"/>
    <col min="5633" max="5633" width="6.5703125" style="37" customWidth="1"/>
    <col min="5634" max="5634" width="12.85546875" style="37" customWidth="1"/>
    <col min="5635" max="5635" width="13.7109375" style="37" customWidth="1"/>
    <col min="5636" max="5636" width="21.85546875" style="37" customWidth="1"/>
    <col min="5637" max="5637" width="32" style="37" customWidth="1"/>
    <col min="5638" max="5638" width="12.85546875" style="37" customWidth="1"/>
    <col min="5639" max="5639" width="21.140625" style="37" customWidth="1"/>
    <col min="5640" max="5640" width="11.28515625" style="37" customWidth="1"/>
    <col min="5641" max="5888" width="9.140625" style="37"/>
    <col min="5889" max="5889" width="6.5703125" style="37" customWidth="1"/>
    <col min="5890" max="5890" width="12.85546875" style="37" customWidth="1"/>
    <col min="5891" max="5891" width="13.7109375" style="37" customWidth="1"/>
    <col min="5892" max="5892" width="21.85546875" style="37" customWidth="1"/>
    <col min="5893" max="5893" width="32" style="37" customWidth="1"/>
    <col min="5894" max="5894" width="12.85546875" style="37" customWidth="1"/>
    <col min="5895" max="5895" width="21.140625" style="37" customWidth="1"/>
    <col min="5896" max="5896" width="11.28515625" style="37" customWidth="1"/>
    <col min="5897" max="6144" width="9.140625" style="37"/>
    <col min="6145" max="6145" width="6.5703125" style="37" customWidth="1"/>
    <col min="6146" max="6146" width="12.85546875" style="37" customWidth="1"/>
    <col min="6147" max="6147" width="13.7109375" style="37" customWidth="1"/>
    <col min="6148" max="6148" width="21.85546875" style="37" customWidth="1"/>
    <col min="6149" max="6149" width="32" style="37" customWidth="1"/>
    <col min="6150" max="6150" width="12.85546875" style="37" customWidth="1"/>
    <col min="6151" max="6151" width="21.140625" style="37" customWidth="1"/>
    <col min="6152" max="6152" width="11.28515625" style="37" customWidth="1"/>
    <col min="6153" max="6400" width="9.140625" style="37"/>
    <col min="6401" max="6401" width="6.5703125" style="37" customWidth="1"/>
    <col min="6402" max="6402" width="12.85546875" style="37" customWidth="1"/>
    <col min="6403" max="6403" width="13.7109375" style="37" customWidth="1"/>
    <col min="6404" max="6404" width="21.85546875" style="37" customWidth="1"/>
    <col min="6405" max="6405" width="32" style="37" customWidth="1"/>
    <col min="6406" max="6406" width="12.85546875" style="37" customWidth="1"/>
    <col min="6407" max="6407" width="21.140625" style="37" customWidth="1"/>
    <col min="6408" max="6408" width="11.28515625" style="37" customWidth="1"/>
    <col min="6409" max="6656" width="9.140625" style="37"/>
    <col min="6657" max="6657" width="6.5703125" style="37" customWidth="1"/>
    <col min="6658" max="6658" width="12.85546875" style="37" customWidth="1"/>
    <col min="6659" max="6659" width="13.7109375" style="37" customWidth="1"/>
    <col min="6660" max="6660" width="21.85546875" style="37" customWidth="1"/>
    <col min="6661" max="6661" width="32" style="37" customWidth="1"/>
    <col min="6662" max="6662" width="12.85546875" style="37" customWidth="1"/>
    <col min="6663" max="6663" width="21.140625" style="37" customWidth="1"/>
    <col min="6664" max="6664" width="11.28515625" style="37" customWidth="1"/>
    <col min="6665" max="6912" width="9.140625" style="37"/>
    <col min="6913" max="6913" width="6.5703125" style="37" customWidth="1"/>
    <col min="6914" max="6914" width="12.85546875" style="37" customWidth="1"/>
    <col min="6915" max="6915" width="13.7109375" style="37" customWidth="1"/>
    <col min="6916" max="6916" width="21.85546875" style="37" customWidth="1"/>
    <col min="6917" max="6917" width="32" style="37" customWidth="1"/>
    <col min="6918" max="6918" width="12.85546875" style="37" customWidth="1"/>
    <col min="6919" max="6919" width="21.140625" style="37" customWidth="1"/>
    <col min="6920" max="6920" width="11.28515625" style="37" customWidth="1"/>
    <col min="6921" max="7168" width="9.140625" style="37"/>
    <col min="7169" max="7169" width="6.5703125" style="37" customWidth="1"/>
    <col min="7170" max="7170" width="12.85546875" style="37" customWidth="1"/>
    <col min="7171" max="7171" width="13.7109375" style="37" customWidth="1"/>
    <col min="7172" max="7172" width="21.85546875" style="37" customWidth="1"/>
    <col min="7173" max="7173" width="32" style="37" customWidth="1"/>
    <col min="7174" max="7174" width="12.85546875" style="37" customWidth="1"/>
    <col min="7175" max="7175" width="21.140625" style="37" customWidth="1"/>
    <col min="7176" max="7176" width="11.28515625" style="37" customWidth="1"/>
    <col min="7177" max="7424" width="9.140625" style="37"/>
    <col min="7425" max="7425" width="6.5703125" style="37" customWidth="1"/>
    <col min="7426" max="7426" width="12.85546875" style="37" customWidth="1"/>
    <col min="7427" max="7427" width="13.7109375" style="37" customWidth="1"/>
    <col min="7428" max="7428" width="21.85546875" style="37" customWidth="1"/>
    <col min="7429" max="7429" width="32" style="37" customWidth="1"/>
    <col min="7430" max="7430" width="12.85546875" style="37" customWidth="1"/>
    <col min="7431" max="7431" width="21.140625" style="37" customWidth="1"/>
    <col min="7432" max="7432" width="11.28515625" style="37" customWidth="1"/>
    <col min="7433" max="7680" width="9.140625" style="37"/>
    <col min="7681" max="7681" width="6.5703125" style="37" customWidth="1"/>
    <col min="7682" max="7682" width="12.85546875" style="37" customWidth="1"/>
    <col min="7683" max="7683" width="13.7109375" style="37" customWidth="1"/>
    <col min="7684" max="7684" width="21.85546875" style="37" customWidth="1"/>
    <col min="7685" max="7685" width="32" style="37" customWidth="1"/>
    <col min="7686" max="7686" width="12.85546875" style="37" customWidth="1"/>
    <col min="7687" max="7687" width="21.140625" style="37" customWidth="1"/>
    <col min="7688" max="7688" width="11.28515625" style="37" customWidth="1"/>
    <col min="7689" max="7936" width="9.140625" style="37"/>
    <col min="7937" max="7937" width="6.5703125" style="37" customWidth="1"/>
    <col min="7938" max="7938" width="12.85546875" style="37" customWidth="1"/>
    <col min="7939" max="7939" width="13.7109375" style="37" customWidth="1"/>
    <col min="7940" max="7940" width="21.85546875" style="37" customWidth="1"/>
    <col min="7941" max="7941" width="32" style="37" customWidth="1"/>
    <col min="7942" max="7942" width="12.85546875" style="37" customWidth="1"/>
    <col min="7943" max="7943" width="21.140625" style="37" customWidth="1"/>
    <col min="7944" max="7944" width="11.28515625" style="37" customWidth="1"/>
    <col min="7945" max="8192" width="9.140625" style="37"/>
    <col min="8193" max="8193" width="6.5703125" style="37" customWidth="1"/>
    <col min="8194" max="8194" width="12.85546875" style="37" customWidth="1"/>
    <col min="8195" max="8195" width="13.7109375" style="37" customWidth="1"/>
    <col min="8196" max="8196" width="21.85546875" style="37" customWidth="1"/>
    <col min="8197" max="8197" width="32" style="37" customWidth="1"/>
    <col min="8198" max="8198" width="12.85546875" style="37" customWidth="1"/>
    <col min="8199" max="8199" width="21.140625" style="37" customWidth="1"/>
    <col min="8200" max="8200" width="11.28515625" style="37" customWidth="1"/>
    <col min="8201" max="8448" width="9.140625" style="37"/>
    <col min="8449" max="8449" width="6.5703125" style="37" customWidth="1"/>
    <col min="8450" max="8450" width="12.85546875" style="37" customWidth="1"/>
    <col min="8451" max="8451" width="13.7109375" style="37" customWidth="1"/>
    <col min="8452" max="8452" width="21.85546875" style="37" customWidth="1"/>
    <col min="8453" max="8453" width="32" style="37" customWidth="1"/>
    <col min="8454" max="8454" width="12.85546875" style="37" customWidth="1"/>
    <col min="8455" max="8455" width="21.140625" style="37" customWidth="1"/>
    <col min="8456" max="8456" width="11.28515625" style="37" customWidth="1"/>
    <col min="8457" max="8704" width="9.140625" style="37"/>
    <col min="8705" max="8705" width="6.5703125" style="37" customWidth="1"/>
    <col min="8706" max="8706" width="12.85546875" style="37" customWidth="1"/>
    <col min="8707" max="8707" width="13.7109375" style="37" customWidth="1"/>
    <col min="8708" max="8708" width="21.85546875" style="37" customWidth="1"/>
    <col min="8709" max="8709" width="32" style="37" customWidth="1"/>
    <col min="8710" max="8710" width="12.85546875" style="37" customWidth="1"/>
    <col min="8711" max="8711" width="21.140625" style="37" customWidth="1"/>
    <col min="8712" max="8712" width="11.28515625" style="37" customWidth="1"/>
    <col min="8713" max="8960" width="9.140625" style="37"/>
    <col min="8961" max="8961" width="6.5703125" style="37" customWidth="1"/>
    <col min="8962" max="8962" width="12.85546875" style="37" customWidth="1"/>
    <col min="8963" max="8963" width="13.7109375" style="37" customWidth="1"/>
    <col min="8964" max="8964" width="21.85546875" style="37" customWidth="1"/>
    <col min="8965" max="8965" width="32" style="37" customWidth="1"/>
    <col min="8966" max="8966" width="12.85546875" style="37" customWidth="1"/>
    <col min="8967" max="8967" width="21.140625" style="37" customWidth="1"/>
    <col min="8968" max="8968" width="11.28515625" style="37" customWidth="1"/>
    <col min="8969" max="9216" width="9.140625" style="37"/>
    <col min="9217" max="9217" width="6.5703125" style="37" customWidth="1"/>
    <col min="9218" max="9218" width="12.85546875" style="37" customWidth="1"/>
    <col min="9219" max="9219" width="13.7109375" style="37" customWidth="1"/>
    <col min="9220" max="9220" width="21.85546875" style="37" customWidth="1"/>
    <col min="9221" max="9221" width="32" style="37" customWidth="1"/>
    <col min="9222" max="9222" width="12.85546875" style="37" customWidth="1"/>
    <col min="9223" max="9223" width="21.140625" style="37" customWidth="1"/>
    <col min="9224" max="9224" width="11.28515625" style="37" customWidth="1"/>
    <col min="9225" max="9472" width="9.140625" style="37"/>
    <col min="9473" max="9473" width="6.5703125" style="37" customWidth="1"/>
    <col min="9474" max="9474" width="12.85546875" style="37" customWidth="1"/>
    <col min="9475" max="9475" width="13.7109375" style="37" customWidth="1"/>
    <col min="9476" max="9476" width="21.85546875" style="37" customWidth="1"/>
    <col min="9477" max="9477" width="32" style="37" customWidth="1"/>
    <col min="9478" max="9478" width="12.85546875" style="37" customWidth="1"/>
    <col min="9479" max="9479" width="21.140625" style="37" customWidth="1"/>
    <col min="9480" max="9480" width="11.28515625" style="37" customWidth="1"/>
    <col min="9481" max="9728" width="9.140625" style="37"/>
    <col min="9729" max="9729" width="6.5703125" style="37" customWidth="1"/>
    <col min="9730" max="9730" width="12.85546875" style="37" customWidth="1"/>
    <col min="9731" max="9731" width="13.7109375" style="37" customWidth="1"/>
    <col min="9732" max="9732" width="21.85546875" style="37" customWidth="1"/>
    <col min="9733" max="9733" width="32" style="37" customWidth="1"/>
    <col min="9734" max="9734" width="12.85546875" style="37" customWidth="1"/>
    <col min="9735" max="9735" width="21.140625" style="37" customWidth="1"/>
    <col min="9736" max="9736" width="11.28515625" style="37" customWidth="1"/>
    <col min="9737" max="9984" width="9.140625" style="37"/>
    <col min="9985" max="9985" width="6.5703125" style="37" customWidth="1"/>
    <col min="9986" max="9986" width="12.85546875" style="37" customWidth="1"/>
    <col min="9987" max="9987" width="13.7109375" style="37" customWidth="1"/>
    <col min="9988" max="9988" width="21.85546875" style="37" customWidth="1"/>
    <col min="9989" max="9989" width="32" style="37" customWidth="1"/>
    <col min="9990" max="9990" width="12.85546875" style="37" customWidth="1"/>
    <col min="9991" max="9991" width="21.140625" style="37" customWidth="1"/>
    <col min="9992" max="9992" width="11.28515625" style="37" customWidth="1"/>
    <col min="9993" max="10240" width="9.140625" style="37"/>
    <col min="10241" max="10241" width="6.5703125" style="37" customWidth="1"/>
    <col min="10242" max="10242" width="12.85546875" style="37" customWidth="1"/>
    <col min="10243" max="10243" width="13.7109375" style="37" customWidth="1"/>
    <col min="10244" max="10244" width="21.85546875" style="37" customWidth="1"/>
    <col min="10245" max="10245" width="32" style="37" customWidth="1"/>
    <col min="10246" max="10246" width="12.85546875" style="37" customWidth="1"/>
    <col min="10247" max="10247" width="21.140625" style="37" customWidth="1"/>
    <col min="10248" max="10248" width="11.28515625" style="37" customWidth="1"/>
    <col min="10249" max="10496" width="9.140625" style="37"/>
    <col min="10497" max="10497" width="6.5703125" style="37" customWidth="1"/>
    <col min="10498" max="10498" width="12.85546875" style="37" customWidth="1"/>
    <col min="10499" max="10499" width="13.7109375" style="37" customWidth="1"/>
    <col min="10500" max="10500" width="21.85546875" style="37" customWidth="1"/>
    <col min="10501" max="10501" width="32" style="37" customWidth="1"/>
    <col min="10502" max="10502" width="12.85546875" style="37" customWidth="1"/>
    <col min="10503" max="10503" width="21.140625" style="37" customWidth="1"/>
    <col min="10504" max="10504" width="11.28515625" style="37" customWidth="1"/>
    <col min="10505" max="10752" width="9.140625" style="37"/>
    <col min="10753" max="10753" width="6.5703125" style="37" customWidth="1"/>
    <col min="10754" max="10754" width="12.85546875" style="37" customWidth="1"/>
    <col min="10755" max="10755" width="13.7109375" style="37" customWidth="1"/>
    <col min="10756" max="10756" width="21.85546875" style="37" customWidth="1"/>
    <col min="10757" max="10757" width="32" style="37" customWidth="1"/>
    <col min="10758" max="10758" width="12.85546875" style="37" customWidth="1"/>
    <col min="10759" max="10759" width="21.140625" style="37" customWidth="1"/>
    <col min="10760" max="10760" width="11.28515625" style="37" customWidth="1"/>
    <col min="10761" max="11008" width="9.140625" style="37"/>
    <col min="11009" max="11009" width="6.5703125" style="37" customWidth="1"/>
    <col min="11010" max="11010" width="12.85546875" style="37" customWidth="1"/>
    <col min="11011" max="11011" width="13.7109375" style="37" customWidth="1"/>
    <col min="11012" max="11012" width="21.85546875" style="37" customWidth="1"/>
    <col min="11013" max="11013" width="32" style="37" customWidth="1"/>
    <col min="11014" max="11014" width="12.85546875" style="37" customWidth="1"/>
    <col min="11015" max="11015" width="21.140625" style="37" customWidth="1"/>
    <col min="11016" max="11016" width="11.28515625" style="37" customWidth="1"/>
    <col min="11017" max="11264" width="9.140625" style="37"/>
    <col min="11265" max="11265" width="6.5703125" style="37" customWidth="1"/>
    <col min="11266" max="11266" width="12.85546875" style="37" customWidth="1"/>
    <col min="11267" max="11267" width="13.7109375" style="37" customWidth="1"/>
    <col min="11268" max="11268" width="21.85546875" style="37" customWidth="1"/>
    <col min="11269" max="11269" width="32" style="37" customWidth="1"/>
    <col min="11270" max="11270" width="12.85546875" style="37" customWidth="1"/>
    <col min="11271" max="11271" width="21.140625" style="37" customWidth="1"/>
    <col min="11272" max="11272" width="11.28515625" style="37" customWidth="1"/>
    <col min="11273" max="11520" width="9.140625" style="37"/>
    <col min="11521" max="11521" width="6.5703125" style="37" customWidth="1"/>
    <col min="11522" max="11522" width="12.85546875" style="37" customWidth="1"/>
    <col min="11523" max="11523" width="13.7109375" style="37" customWidth="1"/>
    <col min="11524" max="11524" width="21.85546875" style="37" customWidth="1"/>
    <col min="11525" max="11525" width="32" style="37" customWidth="1"/>
    <col min="11526" max="11526" width="12.85546875" style="37" customWidth="1"/>
    <col min="11527" max="11527" width="21.140625" style="37" customWidth="1"/>
    <col min="11528" max="11528" width="11.28515625" style="37" customWidth="1"/>
    <col min="11529" max="11776" width="9.140625" style="37"/>
    <col min="11777" max="11777" width="6.5703125" style="37" customWidth="1"/>
    <col min="11778" max="11778" width="12.85546875" style="37" customWidth="1"/>
    <col min="11779" max="11779" width="13.7109375" style="37" customWidth="1"/>
    <col min="11780" max="11780" width="21.85546875" style="37" customWidth="1"/>
    <col min="11781" max="11781" width="32" style="37" customWidth="1"/>
    <col min="11782" max="11782" width="12.85546875" style="37" customWidth="1"/>
    <col min="11783" max="11783" width="21.140625" style="37" customWidth="1"/>
    <col min="11784" max="11784" width="11.28515625" style="37" customWidth="1"/>
    <col min="11785" max="12032" width="9.140625" style="37"/>
    <col min="12033" max="12033" width="6.5703125" style="37" customWidth="1"/>
    <col min="12034" max="12034" width="12.85546875" style="37" customWidth="1"/>
    <col min="12035" max="12035" width="13.7109375" style="37" customWidth="1"/>
    <col min="12036" max="12036" width="21.85546875" style="37" customWidth="1"/>
    <col min="12037" max="12037" width="32" style="37" customWidth="1"/>
    <col min="12038" max="12038" width="12.85546875" style="37" customWidth="1"/>
    <col min="12039" max="12039" width="21.140625" style="37" customWidth="1"/>
    <col min="12040" max="12040" width="11.28515625" style="37" customWidth="1"/>
    <col min="12041" max="12288" width="9.140625" style="37"/>
    <col min="12289" max="12289" width="6.5703125" style="37" customWidth="1"/>
    <col min="12290" max="12290" width="12.85546875" style="37" customWidth="1"/>
    <col min="12291" max="12291" width="13.7109375" style="37" customWidth="1"/>
    <col min="12292" max="12292" width="21.85546875" style="37" customWidth="1"/>
    <col min="12293" max="12293" width="32" style="37" customWidth="1"/>
    <col min="12294" max="12294" width="12.85546875" style="37" customWidth="1"/>
    <col min="12295" max="12295" width="21.140625" style="37" customWidth="1"/>
    <col min="12296" max="12296" width="11.28515625" style="37" customWidth="1"/>
    <col min="12297" max="12544" width="9.140625" style="37"/>
    <col min="12545" max="12545" width="6.5703125" style="37" customWidth="1"/>
    <col min="12546" max="12546" width="12.85546875" style="37" customWidth="1"/>
    <col min="12547" max="12547" width="13.7109375" style="37" customWidth="1"/>
    <col min="12548" max="12548" width="21.85546875" style="37" customWidth="1"/>
    <col min="12549" max="12549" width="32" style="37" customWidth="1"/>
    <col min="12550" max="12550" width="12.85546875" style="37" customWidth="1"/>
    <col min="12551" max="12551" width="21.140625" style="37" customWidth="1"/>
    <col min="12552" max="12552" width="11.28515625" style="37" customWidth="1"/>
    <col min="12553" max="12800" width="9.140625" style="37"/>
    <col min="12801" max="12801" width="6.5703125" style="37" customWidth="1"/>
    <col min="12802" max="12802" width="12.85546875" style="37" customWidth="1"/>
    <col min="12803" max="12803" width="13.7109375" style="37" customWidth="1"/>
    <col min="12804" max="12804" width="21.85546875" style="37" customWidth="1"/>
    <col min="12805" max="12805" width="32" style="37" customWidth="1"/>
    <col min="12806" max="12806" width="12.85546875" style="37" customWidth="1"/>
    <col min="12807" max="12807" width="21.140625" style="37" customWidth="1"/>
    <col min="12808" max="12808" width="11.28515625" style="37" customWidth="1"/>
    <col min="12809" max="13056" width="9.140625" style="37"/>
    <col min="13057" max="13057" width="6.5703125" style="37" customWidth="1"/>
    <col min="13058" max="13058" width="12.85546875" style="37" customWidth="1"/>
    <col min="13059" max="13059" width="13.7109375" style="37" customWidth="1"/>
    <col min="13060" max="13060" width="21.85546875" style="37" customWidth="1"/>
    <col min="13061" max="13061" width="32" style="37" customWidth="1"/>
    <col min="13062" max="13062" width="12.85546875" style="37" customWidth="1"/>
    <col min="13063" max="13063" width="21.140625" style="37" customWidth="1"/>
    <col min="13064" max="13064" width="11.28515625" style="37" customWidth="1"/>
    <col min="13065" max="13312" width="9.140625" style="37"/>
    <col min="13313" max="13313" width="6.5703125" style="37" customWidth="1"/>
    <col min="13314" max="13314" width="12.85546875" style="37" customWidth="1"/>
    <col min="13315" max="13315" width="13.7109375" style="37" customWidth="1"/>
    <col min="13316" max="13316" width="21.85546875" style="37" customWidth="1"/>
    <col min="13317" max="13317" width="32" style="37" customWidth="1"/>
    <col min="13318" max="13318" width="12.85546875" style="37" customWidth="1"/>
    <col min="13319" max="13319" width="21.140625" style="37" customWidth="1"/>
    <col min="13320" max="13320" width="11.28515625" style="37" customWidth="1"/>
    <col min="13321" max="13568" width="9.140625" style="37"/>
    <col min="13569" max="13569" width="6.5703125" style="37" customWidth="1"/>
    <col min="13570" max="13570" width="12.85546875" style="37" customWidth="1"/>
    <col min="13571" max="13571" width="13.7109375" style="37" customWidth="1"/>
    <col min="13572" max="13572" width="21.85546875" style="37" customWidth="1"/>
    <col min="13573" max="13573" width="32" style="37" customWidth="1"/>
    <col min="13574" max="13574" width="12.85546875" style="37" customWidth="1"/>
    <col min="13575" max="13575" width="21.140625" style="37" customWidth="1"/>
    <col min="13576" max="13576" width="11.28515625" style="37" customWidth="1"/>
    <col min="13577" max="13824" width="9.140625" style="37"/>
    <col min="13825" max="13825" width="6.5703125" style="37" customWidth="1"/>
    <col min="13826" max="13826" width="12.85546875" style="37" customWidth="1"/>
    <col min="13827" max="13827" width="13.7109375" style="37" customWidth="1"/>
    <col min="13828" max="13828" width="21.85546875" style="37" customWidth="1"/>
    <col min="13829" max="13829" width="32" style="37" customWidth="1"/>
    <col min="13830" max="13830" width="12.85546875" style="37" customWidth="1"/>
    <col min="13831" max="13831" width="21.140625" style="37" customWidth="1"/>
    <col min="13832" max="13832" width="11.28515625" style="37" customWidth="1"/>
    <col min="13833" max="14080" width="9.140625" style="37"/>
    <col min="14081" max="14081" width="6.5703125" style="37" customWidth="1"/>
    <col min="14082" max="14082" width="12.85546875" style="37" customWidth="1"/>
    <col min="14083" max="14083" width="13.7109375" style="37" customWidth="1"/>
    <col min="14084" max="14084" width="21.85546875" style="37" customWidth="1"/>
    <col min="14085" max="14085" width="32" style="37" customWidth="1"/>
    <col min="14086" max="14086" width="12.85546875" style="37" customWidth="1"/>
    <col min="14087" max="14087" width="21.140625" style="37" customWidth="1"/>
    <col min="14088" max="14088" width="11.28515625" style="37" customWidth="1"/>
    <col min="14089" max="14336" width="9.140625" style="37"/>
    <col min="14337" max="14337" width="6.5703125" style="37" customWidth="1"/>
    <col min="14338" max="14338" width="12.85546875" style="37" customWidth="1"/>
    <col min="14339" max="14339" width="13.7109375" style="37" customWidth="1"/>
    <col min="14340" max="14340" width="21.85546875" style="37" customWidth="1"/>
    <col min="14341" max="14341" width="32" style="37" customWidth="1"/>
    <col min="14342" max="14342" width="12.85546875" style="37" customWidth="1"/>
    <col min="14343" max="14343" width="21.140625" style="37" customWidth="1"/>
    <col min="14344" max="14344" width="11.28515625" style="37" customWidth="1"/>
    <col min="14345" max="14592" width="9.140625" style="37"/>
    <col min="14593" max="14593" width="6.5703125" style="37" customWidth="1"/>
    <col min="14594" max="14594" width="12.85546875" style="37" customWidth="1"/>
    <col min="14595" max="14595" width="13.7109375" style="37" customWidth="1"/>
    <col min="14596" max="14596" width="21.85546875" style="37" customWidth="1"/>
    <col min="14597" max="14597" width="32" style="37" customWidth="1"/>
    <col min="14598" max="14598" width="12.85546875" style="37" customWidth="1"/>
    <col min="14599" max="14599" width="21.140625" style="37" customWidth="1"/>
    <col min="14600" max="14600" width="11.28515625" style="37" customWidth="1"/>
    <col min="14601" max="14848" width="9.140625" style="37"/>
    <col min="14849" max="14849" width="6.5703125" style="37" customWidth="1"/>
    <col min="14850" max="14850" width="12.85546875" style="37" customWidth="1"/>
    <col min="14851" max="14851" width="13.7109375" style="37" customWidth="1"/>
    <col min="14852" max="14852" width="21.85546875" style="37" customWidth="1"/>
    <col min="14853" max="14853" width="32" style="37" customWidth="1"/>
    <col min="14854" max="14854" width="12.85546875" style="37" customWidth="1"/>
    <col min="14855" max="14855" width="21.140625" style="37" customWidth="1"/>
    <col min="14856" max="14856" width="11.28515625" style="37" customWidth="1"/>
    <col min="14857" max="15104" width="9.140625" style="37"/>
    <col min="15105" max="15105" width="6.5703125" style="37" customWidth="1"/>
    <col min="15106" max="15106" width="12.85546875" style="37" customWidth="1"/>
    <col min="15107" max="15107" width="13.7109375" style="37" customWidth="1"/>
    <col min="15108" max="15108" width="21.85546875" style="37" customWidth="1"/>
    <col min="15109" max="15109" width="32" style="37" customWidth="1"/>
    <col min="15110" max="15110" width="12.85546875" style="37" customWidth="1"/>
    <col min="15111" max="15111" width="21.140625" style="37" customWidth="1"/>
    <col min="15112" max="15112" width="11.28515625" style="37" customWidth="1"/>
    <col min="15113" max="15360" width="9.140625" style="37"/>
    <col min="15361" max="15361" width="6.5703125" style="37" customWidth="1"/>
    <col min="15362" max="15362" width="12.85546875" style="37" customWidth="1"/>
    <col min="15363" max="15363" width="13.7109375" style="37" customWidth="1"/>
    <col min="15364" max="15364" width="21.85546875" style="37" customWidth="1"/>
    <col min="15365" max="15365" width="32" style="37" customWidth="1"/>
    <col min="15366" max="15366" width="12.85546875" style="37" customWidth="1"/>
    <col min="15367" max="15367" width="21.140625" style="37" customWidth="1"/>
    <col min="15368" max="15368" width="11.28515625" style="37" customWidth="1"/>
    <col min="15369" max="15616" width="9.140625" style="37"/>
    <col min="15617" max="15617" width="6.5703125" style="37" customWidth="1"/>
    <col min="15618" max="15618" width="12.85546875" style="37" customWidth="1"/>
    <col min="15619" max="15619" width="13.7109375" style="37" customWidth="1"/>
    <col min="15620" max="15620" width="21.85546875" style="37" customWidth="1"/>
    <col min="15621" max="15621" width="32" style="37" customWidth="1"/>
    <col min="15622" max="15622" width="12.85546875" style="37" customWidth="1"/>
    <col min="15623" max="15623" width="21.140625" style="37" customWidth="1"/>
    <col min="15624" max="15624" width="11.28515625" style="37" customWidth="1"/>
    <col min="15625" max="15872" width="9.140625" style="37"/>
    <col min="15873" max="15873" width="6.5703125" style="37" customWidth="1"/>
    <col min="15874" max="15874" width="12.85546875" style="37" customWidth="1"/>
    <col min="15875" max="15875" width="13.7109375" style="37" customWidth="1"/>
    <col min="15876" max="15876" width="21.85546875" style="37" customWidth="1"/>
    <col min="15877" max="15877" width="32" style="37" customWidth="1"/>
    <col min="15878" max="15878" width="12.85546875" style="37" customWidth="1"/>
    <col min="15879" max="15879" width="21.140625" style="37" customWidth="1"/>
    <col min="15880" max="15880" width="11.28515625" style="37" customWidth="1"/>
    <col min="15881" max="16128" width="9.140625" style="37"/>
    <col min="16129" max="16129" width="6.5703125" style="37" customWidth="1"/>
    <col min="16130" max="16130" width="12.85546875" style="37" customWidth="1"/>
    <col min="16131" max="16131" width="13.7109375" style="37" customWidth="1"/>
    <col min="16132" max="16132" width="21.85546875" style="37" customWidth="1"/>
    <col min="16133" max="16133" width="32" style="37" customWidth="1"/>
    <col min="16134" max="16134" width="12.85546875" style="37" customWidth="1"/>
    <col min="16135" max="16135" width="21.140625" style="37" customWidth="1"/>
    <col min="16136" max="16136" width="11.28515625" style="37" customWidth="1"/>
    <col min="16137" max="16384" width="9.140625" style="37"/>
  </cols>
  <sheetData>
    <row r="2" spans="1:10">
      <c r="A2" s="33" t="s">
        <v>19</v>
      </c>
      <c r="B2" s="33"/>
      <c r="C2" s="34"/>
      <c r="D2" s="33"/>
    </row>
    <row r="3" spans="1:10">
      <c r="A3" s="33" t="s">
        <v>20</v>
      </c>
      <c r="B3" s="33"/>
      <c r="C3" s="34"/>
      <c r="D3" s="33"/>
    </row>
    <row r="4" spans="1:10">
      <c r="A4" s="33" t="s">
        <v>35</v>
      </c>
      <c r="B4" s="33"/>
      <c r="C4" s="34"/>
      <c r="D4" s="33"/>
    </row>
    <row r="5" spans="1:10" s="41" customFormat="1">
      <c r="A5" s="38"/>
      <c r="B5" s="38"/>
      <c r="C5" s="39"/>
      <c r="D5" s="33" t="s">
        <v>77</v>
      </c>
      <c r="E5" s="33"/>
      <c r="F5" s="40"/>
      <c r="H5" s="37"/>
      <c r="I5" s="37"/>
      <c r="J5" s="37"/>
    </row>
    <row r="6" spans="1:10" ht="17.25" thickBot="1">
      <c r="A6" s="42"/>
      <c r="B6" s="42"/>
      <c r="C6" s="43"/>
      <c r="D6" s="33"/>
    </row>
    <row r="7" spans="1:10" ht="66.75" thickBot="1">
      <c r="A7" s="44" t="s">
        <v>22</v>
      </c>
      <c r="B7" s="45" t="s">
        <v>36</v>
      </c>
      <c r="C7" s="46" t="s">
        <v>24</v>
      </c>
      <c r="D7" s="47" t="s">
        <v>0</v>
      </c>
      <c r="E7" s="48" t="s">
        <v>25</v>
      </c>
      <c r="F7" s="49" t="s">
        <v>26</v>
      </c>
    </row>
    <row r="8" spans="1:10" s="56" customFormat="1" ht="49.5" customHeight="1">
      <c r="A8" s="50">
        <v>1</v>
      </c>
      <c r="B8" s="51" t="s">
        <v>148</v>
      </c>
      <c r="C8" s="52">
        <v>252</v>
      </c>
      <c r="D8" s="53" t="s">
        <v>9</v>
      </c>
      <c r="E8" s="54" t="s">
        <v>149</v>
      </c>
      <c r="F8" s="55">
        <v>31875</v>
      </c>
    </row>
    <row r="9" spans="1:10" s="63" customFormat="1" ht="21.75" customHeight="1">
      <c r="A9" s="57"/>
      <c r="B9" s="58"/>
      <c r="C9" s="59"/>
      <c r="D9" s="60" t="s">
        <v>74</v>
      </c>
      <c r="E9" s="61"/>
      <c r="F9" s="62">
        <f>SUM(F8:F8)</f>
        <v>31875</v>
      </c>
      <c r="G9" s="38"/>
      <c r="H9" s="38"/>
    </row>
    <row r="10" spans="1:10">
      <c r="A10" s="64"/>
      <c r="B10" s="64"/>
      <c r="C10" s="65"/>
      <c r="D10" s="66"/>
      <c r="E10" s="67"/>
      <c r="F10" s="68"/>
    </row>
    <row r="11" spans="1:10">
      <c r="A11" s="64"/>
      <c r="B11" s="64"/>
      <c r="C11" s="65"/>
      <c r="D11" s="66"/>
      <c r="E11" s="67"/>
      <c r="F11" s="68"/>
    </row>
    <row r="12" spans="1:10">
      <c r="A12" s="64"/>
      <c r="B12" s="64"/>
      <c r="C12" s="65"/>
      <c r="D12" s="66"/>
      <c r="E12" s="67"/>
      <c r="F12" s="68"/>
      <c r="I12" s="37" t="s">
        <v>37</v>
      </c>
    </row>
    <row r="13" spans="1:10">
      <c r="A13" s="64"/>
      <c r="B13" s="64"/>
      <c r="C13" s="65"/>
      <c r="D13" s="66"/>
      <c r="E13" s="67"/>
      <c r="F13" s="68"/>
    </row>
    <row r="14" spans="1:10">
      <c r="A14" s="64"/>
      <c r="B14" s="64"/>
      <c r="C14" s="69"/>
      <c r="D14" s="66"/>
      <c r="E14" s="67"/>
      <c r="F14" s="68"/>
    </row>
    <row r="15" spans="1:10">
      <c r="A15" s="64"/>
      <c r="B15" s="64"/>
      <c r="C15" s="69"/>
      <c r="D15" s="66"/>
      <c r="E15" s="67"/>
      <c r="F15" s="68"/>
    </row>
    <row r="16" spans="1:10">
      <c r="A16" s="64"/>
      <c r="B16" s="64"/>
      <c r="C16" s="69"/>
      <c r="D16" s="70"/>
      <c r="E16" s="71"/>
      <c r="F16" s="72"/>
    </row>
    <row r="17" spans="1:6">
      <c r="A17" s="64"/>
      <c r="B17" s="70"/>
      <c r="C17" s="69"/>
      <c r="D17" s="70"/>
      <c r="E17" s="71"/>
      <c r="F17" s="72"/>
    </row>
    <row r="18" spans="1:6">
      <c r="A18" s="64"/>
      <c r="B18" s="70"/>
      <c r="C18" s="69"/>
      <c r="D18" s="70"/>
      <c r="E18" s="71"/>
      <c r="F18" s="72"/>
    </row>
    <row r="19" spans="1:6">
      <c r="A19" s="64"/>
      <c r="B19" s="70"/>
      <c r="C19" s="69"/>
      <c r="D19" s="70"/>
      <c r="E19" s="71"/>
      <c r="F19" s="72"/>
    </row>
    <row r="20" spans="1:6">
      <c r="A20" s="70"/>
      <c r="B20" s="70"/>
      <c r="C20" s="69"/>
      <c r="D20" s="70"/>
      <c r="E20" s="70"/>
      <c r="F20" s="73"/>
    </row>
    <row r="21" spans="1:6">
      <c r="A21" s="74"/>
      <c r="B21" s="74"/>
      <c r="C21" s="69"/>
      <c r="D21" s="70"/>
      <c r="E21" s="70"/>
      <c r="F21" s="73"/>
    </row>
    <row r="22" spans="1:6">
      <c r="A22" s="74"/>
      <c r="B22" s="74"/>
      <c r="C22" s="69"/>
      <c r="D22" s="70"/>
      <c r="E22" s="70"/>
      <c r="F22" s="73"/>
    </row>
    <row r="23" spans="1:6">
      <c r="A23" s="74"/>
      <c r="B23" s="74"/>
      <c r="C23" s="69"/>
      <c r="D23" s="70"/>
      <c r="E23" s="70"/>
      <c r="F23" s="73"/>
    </row>
    <row r="24" spans="1:6">
      <c r="A24" s="74"/>
      <c r="B24" s="74"/>
      <c r="C24" s="69"/>
      <c r="D24" s="70"/>
      <c r="E24" s="70"/>
      <c r="F24" s="73"/>
    </row>
    <row r="25" spans="1:6">
      <c r="A25" s="41"/>
      <c r="B25" s="41"/>
      <c r="E25" s="37"/>
      <c r="F25" s="76"/>
    </row>
    <row r="26" spans="1:6">
      <c r="A26" s="41"/>
      <c r="B26" s="41"/>
      <c r="E26" s="37"/>
      <c r="F26" s="76"/>
    </row>
    <row r="27" spans="1:6">
      <c r="A27" s="77"/>
      <c r="E27" s="37"/>
      <c r="F27" s="76"/>
    </row>
    <row r="28" spans="1:6">
      <c r="A28" s="41"/>
      <c r="E28" s="37"/>
      <c r="F28" s="76"/>
    </row>
    <row r="29" spans="1:6">
      <c r="E29" s="37"/>
      <c r="F29" s="76"/>
    </row>
    <row r="30" spans="1:6">
      <c r="E30" s="37"/>
      <c r="F30" s="76"/>
    </row>
    <row r="31" spans="1:6">
      <c r="E31" s="37"/>
      <c r="F31" s="76"/>
    </row>
    <row r="32" spans="1:6">
      <c r="E32" s="37"/>
      <c r="F32" s="76"/>
    </row>
    <row r="33" spans="1:6">
      <c r="A33" s="77"/>
      <c r="E33" s="37"/>
      <c r="F33" s="76"/>
    </row>
    <row r="34" spans="1:6">
      <c r="B34" s="78"/>
      <c r="E34" s="37"/>
      <c r="F34" s="76"/>
    </row>
    <row r="35" spans="1:6">
      <c r="C35" s="79"/>
      <c r="E35" s="37"/>
      <c r="F35" s="76"/>
    </row>
    <row r="36" spans="1:6">
      <c r="A36" s="78"/>
      <c r="E36" s="37"/>
      <c r="F36" s="76"/>
    </row>
    <row r="37" spans="1:6">
      <c r="A37" s="77"/>
      <c r="E37" s="37"/>
      <c r="F37" s="76"/>
    </row>
    <row r="38" spans="1:6">
      <c r="A38" s="77"/>
      <c r="E38" s="37"/>
      <c r="F38" s="76"/>
    </row>
    <row r="39" spans="1:6">
      <c r="E39" s="37"/>
      <c r="F39" s="76"/>
    </row>
    <row r="40" spans="1:6">
      <c r="E40" s="37"/>
      <c r="F40" s="76"/>
    </row>
    <row r="41" spans="1:6">
      <c r="E41" s="37"/>
      <c r="F41" s="76"/>
    </row>
    <row r="42" spans="1:6">
      <c r="E42" s="37"/>
      <c r="F42" s="76"/>
    </row>
    <row r="43" spans="1:6">
      <c r="E43" s="37"/>
      <c r="F43" s="76"/>
    </row>
    <row r="44" spans="1:6">
      <c r="E44" s="37"/>
      <c r="F44" s="76"/>
    </row>
    <row r="45" spans="1:6">
      <c r="E45" s="37"/>
      <c r="F45" s="76"/>
    </row>
    <row r="46" spans="1:6">
      <c r="E46" s="37"/>
      <c r="F46" s="76"/>
    </row>
    <row r="47" spans="1:6">
      <c r="E47" s="37"/>
      <c r="F47" s="76"/>
    </row>
    <row r="48" spans="1:6">
      <c r="E48" s="37"/>
      <c r="F48" s="76"/>
    </row>
    <row r="49" spans="1:6">
      <c r="E49" s="37"/>
      <c r="F49" s="76"/>
    </row>
    <row r="50" spans="1:6">
      <c r="E50" s="37"/>
      <c r="F50" s="76"/>
    </row>
    <row r="51" spans="1:6">
      <c r="E51" s="37"/>
      <c r="F51" s="76"/>
    </row>
    <row r="52" spans="1:6">
      <c r="A52" s="77"/>
      <c r="E52" s="37"/>
      <c r="F52" s="76"/>
    </row>
    <row r="53" spans="1:6">
      <c r="A53" s="77"/>
      <c r="E53" s="37"/>
      <c r="F53" s="76"/>
    </row>
    <row r="54" spans="1:6">
      <c r="A54" s="77"/>
      <c r="E54" s="37"/>
      <c r="F54" s="76"/>
    </row>
    <row r="55" spans="1:6">
      <c r="A55" s="77"/>
      <c r="E55" s="37"/>
      <c r="F55" s="76"/>
    </row>
    <row r="56" spans="1:6">
      <c r="A56" s="77"/>
      <c r="E56" s="37"/>
      <c r="F56" s="76"/>
    </row>
    <row r="57" spans="1:6">
      <c r="A57" s="77"/>
      <c r="E57" s="37"/>
      <c r="F57" s="76"/>
    </row>
    <row r="58" spans="1:6">
      <c r="A58" s="77"/>
      <c r="E58" s="37"/>
      <c r="F58" s="76"/>
    </row>
    <row r="59" spans="1:6">
      <c r="A59" s="77"/>
      <c r="E59" s="37"/>
      <c r="F59" s="76"/>
    </row>
    <row r="60" spans="1:6">
      <c r="A60" s="77"/>
      <c r="E60" s="37"/>
      <c r="F60" s="76"/>
    </row>
    <row r="61" spans="1:6">
      <c r="A61" s="77"/>
      <c r="B61" s="80"/>
      <c r="E61" s="37"/>
      <c r="F61" s="76"/>
    </row>
    <row r="62" spans="1:6">
      <c r="A62" s="77"/>
      <c r="E62" s="37"/>
      <c r="F62" s="76"/>
    </row>
    <row r="63" spans="1:6">
      <c r="A63" s="81"/>
      <c r="E63" s="37"/>
      <c r="F63" s="76"/>
    </row>
    <row r="64" spans="1:6">
      <c r="A64" s="35"/>
      <c r="E64" s="37"/>
      <c r="F64" s="76"/>
    </row>
    <row r="65" spans="1:6">
      <c r="A65" s="35"/>
      <c r="E65" s="37"/>
      <c r="F65" s="76"/>
    </row>
    <row r="66" spans="1:6">
      <c r="A66" s="35"/>
      <c r="E66" s="37"/>
      <c r="F66" s="76"/>
    </row>
    <row r="67" spans="1:6">
      <c r="A67" s="35"/>
      <c r="E67" s="37"/>
      <c r="F67" s="76"/>
    </row>
    <row r="68" spans="1:6">
      <c r="A68" s="35"/>
      <c r="E68" s="37"/>
      <c r="F68" s="76"/>
    </row>
    <row r="69" spans="1:6">
      <c r="A69" s="35"/>
      <c r="E69" s="37"/>
      <c r="F69" s="76"/>
    </row>
    <row r="70" spans="1:6">
      <c r="A70" s="41"/>
      <c r="B70" s="41"/>
      <c r="E70" s="37"/>
      <c r="F70" s="76"/>
    </row>
    <row r="71" spans="1:6">
      <c r="A71" s="35"/>
      <c r="E71" s="37"/>
      <c r="F71" s="76"/>
    </row>
    <row r="72" spans="1:6">
      <c r="A72" s="35"/>
      <c r="E72" s="37"/>
      <c r="F72" s="76"/>
    </row>
    <row r="73" spans="1:6">
      <c r="A73" s="35"/>
      <c r="E73" s="37"/>
      <c r="F73" s="76"/>
    </row>
    <row r="74" spans="1:6">
      <c r="A74" s="35"/>
      <c r="E74" s="37"/>
    </row>
    <row r="75" spans="1:6">
      <c r="A75" s="35"/>
      <c r="E75" s="37"/>
    </row>
    <row r="76" spans="1:6">
      <c r="A76" s="35"/>
      <c r="E76" s="37"/>
    </row>
    <row r="77" spans="1:6">
      <c r="A77" s="35"/>
      <c r="E77" s="37"/>
    </row>
    <row r="78" spans="1:6">
      <c r="A78" s="35"/>
      <c r="E78" s="37"/>
    </row>
    <row r="79" spans="1:6">
      <c r="A79" s="82"/>
      <c r="E79" s="37"/>
    </row>
    <row r="80" spans="1:6">
      <c r="A80" s="35"/>
      <c r="E80" s="37"/>
    </row>
    <row r="81" spans="1:5">
      <c r="A81" s="35"/>
      <c r="E81" s="37"/>
    </row>
    <row r="82" spans="1:5">
      <c r="A82" s="35"/>
      <c r="E82" s="37"/>
    </row>
    <row r="83" spans="1:5">
      <c r="A83" s="35"/>
      <c r="E83" s="37"/>
    </row>
    <row r="84" spans="1:5">
      <c r="A84" s="35"/>
      <c r="E84" s="37"/>
    </row>
    <row r="85" spans="1:5">
      <c r="A85" s="35"/>
      <c r="E85" s="37"/>
    </row>
    <row r="86" spans="1:5">
      <c r="A86" s="35"/>
      <c r="E86" s="37"/>
    </row>
    <row r="87" spans="1:5">
      <c r="A87" s="35"/>
      <c r="E87" s="37"/>
    </row>
    <row r="88" spans="1:5">
      <c r="A88" s="35"/>
      <c r="E88" s="37"/>
    </row>
    <row r="89" spans="1:5">
      <c r="A89" s="35"/>
      <c r="E89" s="37"/>
    </row>
    <row r="90" spans="1:5">
      <c r="A90" s="35"/>
      <c r="E90" s="37"/>
    </row>
    <row r="91" spans="1:5">
      <c r="A91" s="35"/>
      <c r="E91" s="37"/>
    </row>
    <row r="92" spans="1:5">
      <c r="A92" s="35"/>
      <c r="E92" s="37"/>
    </row>
    <row r="93" spans="1:5">
      <c r="A93" s="35"/>
      <c r="E93" s="37"/>
    </row>
    <row r="94" spans="1:5">
      <c r="A94" s="35"/>
      <c r="E94" s="37"/>
    </row>
    <row r="95" spans="1:5">
      <c r="A95" s="35"/>
      <c r="E95" s="37"/>
    </row>
    <row r="96" spans="1:5">
      <c r="A96" s="35"/>
      <c r="E96" s="37"/>
    </row>
    <row r="97" spans="1:5">
      <c r="A97" s="35"/>
      <c r="E97" s="37"/>
    </row>
    <row r="98" spans="1:5">
      <c r="A98" s="83"/>
      <c r="E98" s="37"/>
    </row>
    <row r="99" spans="1:5">
      <c r="A99" s="35"/>
      <c r="E99" s="37"/>
    </row>
    <row r="100" spans="1:5">
      <c r="A100" s="35"/>
      <c r="E100" s="37"/>
    </row>
    <row r="101" spans="1:5">
      <c r="A101" s="35"/>
      <c r="E101" s="37"/>
    </row>
    <row r="102" spans="1:5">
      <c r="A102" s="35"/>
      <c r="E102" s="37"/>
    </row>
    <row r="103" spans="1:5">
      <c r="E103" s="37"/>
    </row>
    <row r="104" spans="1:5">
      <c r="E104" s="37"/>
    </row>
    <row r="105" spans="1:5">
      <c r="E105" s="37"/>
    </row>
    <row r="106" spans="1:5">
      <c r="E106" s="37"/>
    </row>
    <row r="107" spans="1:5">
      <c r="E107" s="37"/>
    </row>
    <row r="108" spans="1:5">
      <c r="E108" s="37"/>
    </row>
    <row r="109" spans="1:5">
      <c r="E109" s="37"/>
    </row>
    <row r="110" spans="1:5">
      <c r="E110" s="37"/>
    </row>
    <row r="111" spans="1:5">
      <c r="E111" s="37"/>
    </row>
    <row r="112" spans="1:5">
      <c r="E112" s="37"/>
    </row>
    <row r="113" spans="5:5">
      <c r="E113" s="37"/>
    </row>
    <row r="114" spans="5:5">
      <c r="E114" s="37"/>
    </row>
    <row r="115" spans="5:5">
      <c r="E115" s="37"/>
    </row>
    <row r="116" spans="5:5">
      <c r="E116" s="37"/>
    </row>
    <row r="117" spans="5:5">
      <c r="E117" s="37"/>
    </row>
    <row r="118" spans="5:5">
      <c r="E118" s="37"/>
    </row>
    <row r="119" spans="5:5">
      <c r="E119" s="37"/>
    </row>
    <row r="120" spans="5:5">
      <c r="E120" s="37"/>
    </row>
    <row r="121" spans="5:5">
      <c r="E121" s="37"/>
    </row>
    <row r="122" spans="5:5">
      <c r="E122" s="37"/>
    </row>
    <row r="123" spans="5:5">
      <c r="E123" s="37"/>
    </row>
    <row r="124" spans="5:5">
      <c r="E124" s="37"/>
    </row>
    <row r="125" spans="5:5">
      <c r="E125" s="37"/>
    </row>
    <row r="126" spans="5:5">
      <c r="E126" s="3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30CC8-6488-4DDC-928A-A13665F11F51}">
  <dimension ref="A1:F64"/>
  <sheetViews>
    <sheetView topLeftCell="A49" workbookViewId="0">
      <selection activeCell="D13" sqref="D13"/>
    </sheetView>
  </sheetViews>
  <sheetFormatPr defaultRowHeight="16.5"/>
  <cols>
    <col min="1" max="1" width="9.140625" style="31"/>
    <col min="2" max="2" width="13.140625" style="31" customWidth="1"/>
    <col min="3" max="3" width="13.5703125" style="31" customWidth="1"/>
    <col min="4" max="4" width="68.42578125" style="31" customWidth="1"/>
    <col min="5" max="5" width="33.7109375" style="31" customWidth="1"/>
    <col min="6" max="6" width="17.85546875" style="156" customWidth="1"/>
    <col min="7" max="16384" width="9.140625" style="31"/>
  </cols>
  <sheetData>
    <row r="1" spans="1:6">
      <c r="A1" s="4" t="s">
        <v>7</v>
      </c>
      <c r="B1" s="4"/>
      <c r="C1" s="6"/>
      <c r="D1" s="10"/>
    </row>
    <row r="2" spans="1:6">
      <c r="A2" s="4" t="s">
        <v>1</v>
      </c>
      <c r="B2" s="4"/>
      <c r="C2" s="6"/>
      <c r="D2" s="10"/>
    </row>
    <row r="3" spans="1:6">
      <c r="A3" s="4" t="s">
        <v>38</v>
      </c>
      <c r="B3" s="4"/>
      <c r="C3" s="6"/>
      <c r="D3" s="10"/>
    </row>
    <row r="4" spans="1:6">
      <c r="A4" s="4" t="s">
        <v>8</v>
      </c>
      <c r="B4" s="4"/>
      <c r="C4" s="6"/>
      <c r="D4" s="10"/>
    </row>
    <row r="7" spans="1:6">
      <c r="D7" s="32" t="s">
        <v>146</v>
      </c>
    </row>
    <row r="8" spans="1:6">
      <c r="D8" s="32"/>
    </row>
    <row r="9" spans="1:6" ht="33">
      <c r="A9" s="5" t="s">
        <v>10</v>
      </c>
      <c r="B9" s="7" t="s">
        <v>2</v>
      </c>
      <c r="C9" s="9" t="s">
        <v>11</v>
      </c>
      <c r="D9" s="9" t="s">
        <v>3</v>
      </c>
      <c r="E9" s="5" t="s">
        <v>4</v>
      </c>
      <c r="F9" s="3" t="s">
        <v>5</v>
      </c>
    </row>
    <row r="10" spans="1:6" ht="66">
      <c r="A10" s="5">
        <v>1</v>
      </c>
      <c r="B10" s="7" t="s">
        <v>176</v>
      </c>
      <c r="C10" s="9">
        <v>265</v>
      </c>
      <c r="D10" s="9" t="s">
        <v>177</v>
      </c>
      <c r="E10" s="5" t="s">
        <v>178</v>
      </c>
      <c r="F10" s="3">
        <v>335</v>
      </c>
    </row>
    <row r="11" spans="1:6" ht="66">
      <c r="A11" s="5">
        <f>1+A10</f>
        <v>2</v>
      </c>
      <c r="B11" s="7" t="s">
        <v>176</v>
      </c>
      <c r="C11" s="9">
        <v>266</v>
      </c>
      <c r="D11" s="9" t="s">
        <v>177</v>
      </c>
      <c r="E11" s="5" t="s">
        <v>178</v>
      </c>
      <c r="F11" s="3">
        <v>242</v>
      </c>
    </row>
    <row r="12" spans="1:6" ht="66">
      <c r="A12" s="5">
        <f t="shared" ref="A12:A53" si="0">1+A11</f>
        <v>3</v>
      </c>
      <c r="B12" s="7" t="s">
        <v>176</v>
      </c>
      <c r="C12" s="9">
        <v>267</v>
      </c>
      <c r="D12" s="9" t="s">
        <v>177</v>
      </c>
      <c r="E12" s="5" t="s">
        <v>178</v>
      </c>
      <c r="F12" s="3">
        <v>213</v>
      </c>
    </row>
    <row r="13" spans="1:6" ht="66">
      <c r="A13" s="5">
        <f t="shared" si="0"/>
        <v>4</v>
      </c>
      <c r="B13" s="7" t="s">
        <v>176</v>
      </c>
      <c r="C13" s="9">
        <v>268</v>
      </c>
      <c r="D13" s="9" t="s">
        <v>177</v>
      </c>
      <c r="E13" s="5" t="s">
        <v>178</v>
      </c>
      <c r="F13" s="3">
        <v>123</v>
      </c>
    </row>
    <row r="14" spans="1:6" ht="66">
      <c r="A14" s="5">
        <f t="shared" si="0"/>
        <v>5</v>
      </c>
      <c r="B14" s="7" t="s">
        <v>176</v>
      </c>
      <c r="C14" s="9">
        <v>273</v>
      </c>
      <c r="D14" s="9" t="s">
        <v>180</v>
      </c>
      <c r="E14" s="5" t="s">
        <v>179</v>
      </c>
      <c r="F14" s="3">
        <v>339</v>
      </c>
    </row>
    <row r="15" spans="1:6" ht="66">
      <c r="A15" s="5">
        <f t="shared" si="0"/>
        <v>6</v>
      </c>
      <c r="B15" s="7" t="s">
        <v>176</v>
      </c>
      <c r="C15" s="9">
        <v>274</v>
      </c>
      <c r="D15" s="9" t="s">
        <v>181</v>
      </c>
      <c r="E15" s="5" t="s">
        <v>179</v>
      </c>
      <c r="F15" s="3">
        <v>156</v>
      </c>
    </row>
    <row r="16" spans="1:6" ht="66">
      <c r="A16" s="5">
        <f t="shared" si="0"/>
        <v>7</v>
      </c>
      <c r="B16" s="7" t="s">
        <v>176</v>
      </c>
      <c r="C16" s="9">
        <v>275</v>
      </c>
      <c r="D16" s="9" t="s">
        <v>182</v>
      </c>
      <c r="E16" s="5" t="s">
        <v>44</v>
      </c>
      <c r="F16" s="3">
        <v>102</v>
      </c>
    </row>
    <row r="17" spans="1:6" ht="66">
      <c r="A17" s="5">
        <f t="shared" si="0"/>
        <v>8</v>
      </c>
      <c r="B17" s="7" t="s">
        <v>176</v>
      </c>
      <c r="C17" s="9">
        <v>276</v>
      </c>
      <c r="D17" s="9" t="s">
        <v>183</v>
      </c>
      <c r="E17" s="5" t="s">
        <v>179</v>
      </c>
      <c r="F17" s="3">
        <v>36.21</v>
      </c>
    </row>
    <row r="18" spans="1:6" ht="66">
      <c r="A18" s="5">
        <f t="shared" si="0"/>
        <v>9</v>
      </c>
      <c r="B18" s="7" t="s">
        <v>176</v>
      </c>
      <c r="C18" s="9">
        <v>278</v>
      </c>
      <c r="D18" s="9" t="s">
        <v>184</v>
      </c>
      <c r="E18" s="5" t="s">
        <v>44</v>
      </c>
      <c r="F18" s="3">
        <v>53</v>
      </c>
    </row>
    <row r="19" spans="1:6" ht="66">
      <c r="A19" s="5">
        <f t="shared" si="0"/>
        <v>10</v>
      </c>
      <c r="B19" s="7" t="s">
        <v>176</v>
      </c>
      <c r="C19" s="9">
        <v>261</v>
      </c>
      <c r="D19" s="9" t="s">
        <v>185</v>
      </c>
      <c r="E19" s="5" t="s">
        <v>178</v>
      </c>
      <c r="F19" s="3">
        <v>1759</v>
      </c>
    </row>
    <row r="20" spans="1:6" ht="66">
      <c r="A20" s="5">
        <f t="shared" si="0"/>
        <v>11</v>
      </c>
      <c r="B20" s="7" t="s">
        <v>176</v>
      </c>
      <c r="C20" s="9">
        <v>262</v>
      </c>
      <c r="D20" s="9" t="s">
        <v>185</v>
      </c>
      <c r="E20" s="5" t="s">
        <v>178</v>
      </c>
      <c r="F20" s="3">
        <v>1270</v>
      </c>
    </row>
    <row r="21" spans="1:6" ht="66">
      <c r="A21" s="5">
        <f t="shared" si="0"/>
        <v>12</v>
      </c>
      <c r="B21" s="7" t="s">
        <v>176</v>
      </c>
      <c r="C21" s="9">
        <v>263</v>
      </c>
      <c r="D21" s="9" t="s">
        <v>185</v>
      </c>
      <c r="E21" s="5" t="s">
        <v>178</v>
      </c>
      <c r="F21" s="3">
        <v>1122</v>
      </c>
    </row>
    <row r="22" spans="1:6" ht="66">
      <c r="A22" s="5">
        <f t="shared" si="0"/>
        <v>13</v>
      </c>
      <c r="B22" s="7" t="s">
        <v>176</v>
      </c>
      <c r="C22" s="9">
        <v>264</v>
      </c>
      <c r="D22" s="9" t="s">
        <v>185</v>
      </c>
      <c r="E22" s="5" t="s">
        <v>178</v>
      </c>
      <c r="F22" s="3">
        <v>647</v>
      </c>
    </row>
    <row r="23" spans="1:6" ht="49.5">
      <c r="A23" s="5">
        <f t="shared" si="0"/>
        <v>14</v>
      </c>
      <c r="B23" s="7" t="s">
        <v>176</v>
      </c>
      <c r="C23" s="9">
        <v>269</v>
      </c>
      <c r="D23" s="9" t="s">
        <v>186</v>
      </c>
      <c r="E23" s="5" t="s">
        <v>179</v>
      </c>
      <c r="F23" s="3">
        <v>1774</v>
      </c>
    </row>
    <row r="24" spans="1:6" ht="49.5">
      <c r="A24" s="5">
        <f t="shared" si="0"/>
        <v>15</v>
      </c>
      <c r="B24" s="7" t="s">
        <v>176</v>
      </c>
      <c r="C24" s="9">
        <v>270</v>
      </c>
      <c r="D24" s="9" t="s">
        <v>187</v>
      </c>
      <c r="E24" s="5" t="s">
        <v>179</v>
      </c>
      <c r="F24" s="3">
        <v>821</v>
      </c>
    </row>
    <row r="25" spans="1:6" ht="49.5">
      <c r="A25" s="5">
        <f t="shared" si="0"/>
        <v>16</v>
      </c>
      <c r="B25" s="7" t="s">
        <v>176</v>
      </c>
      <c r="C25" s="9">
        <v>271</v>
      </c>
      <c r="D25" s="9" t="s">
        <v>188</v>
      </c>
      <c r="E25" s="5" t="s">
        <v>44</v>
      </c>
      <c r="F25" s="3">
        <v>533</v>
      </c>
    </row>
    <row r="26" spans="1:6" ht="49.5">
      <c r="A26" s="5">
        <f t="shared" si="0"/>
        <v>17</v>
      </c>
      <c r="B26" s="7" t="s">
        <v>176</v>
      </c>
      <c r="C26" s="9">
        <v>272</v>
      </c>
      <c r="D26" s="9" t="s">
        <v>189</v>
      </c>
      <c r="E26" s="5" t="s">
        <v>179</v>
      </c>
      <c r="F26" s="3">
        <v>183.79</v>
      </c>
    </row>
    <row r="27" spans="1:6" ht="49.5">
      <c r="A27" s="5">
        <f t="shared" si="0"/>
        <v>18</v>
      </c>
      <c r="B27" s="7" t="s">
        <v>176</v>
      </c>
      <c r="C27" s="9">
        <v>277</v>
      </c>
      <c r="D27" s="9" t="s">
        <v>190</v>
      </c>
      <c r="E27" s="5" t="s">
        <v>44</v>
      </c>
      <c r="F27" s="3">
        <v>276</v>
      </c>
    </row>
    <row r="28" spans="1:6" ht="33">
      <c r="A28" s="5">
        <f t="shared" si="0"/>
        <v>19</v>
      </c>
      <c r="B28" s="7" t="s">
        <v>176</v>
      </c>
      <c r="C28" s="9">
        <v>320</v>
      </c>
      <c r="D28" s="8" t="s">
        <v>191</v>
      </c>
      <c r="E28" s="222" t="s">
        <v>72</v>
      </c>
      <c r="F28" s="3">
        <v>204</v>
      </c>
    </row>
    <row r="29" spans="1:6" ht="33">
      <c r="A29" s="5">
        <f t="shared" si="0"/>
        <v>20</v>
      </c>
      <c r="B29" s="7" t="s">
        <v>176</v>
      </c>
      <c r="C29" s="9">
        <v>321</v>
      </c>
      <c r="D29" s="8" t="s">
        <v>197</v>
      </c>
      <c r="E29" s="222" t="s">
        <v>72</v>
      </c>
      <c r="F29" s="3">
        <v>1069</v>
      </c>
    </row>
    <row r="30" spans="1:6" ht="66">
      <c r="A30" s="5">
        <f t="shared" si="0"/>
        <v>21</v>
      </c>
      <c r="B30" s="7" t="s">
        <v>176</v>
      </c>
      <c r="C30" s="9">
        <v>236</v>
      </c>
      <c r="D30" s="9" t="s">
        <v>276</v>
      </c>
      <c r="E30" s="5" t="s">
        <v>275</v>
      </c>
      <c r="F30" s="3">
        <v>420</v>
      </c>
    </row>
    <row r="31" spans="1:6" ht="66">
      <c r="A31" s="5">
        <f t="shared" si="0"/>
        <v>22</v>
      </c>
      <c r="B31" s="7" t="s">
        <v>176</v>
      </c>
      <c r="C31" s="9">
        <v>237</v>
      </c>
      <c r="D31" s="9" t="s">
        <v>277</v>
      </c>
      <c r="E31" s="5" t="s">
        <v>275</v>
      </c>
      <c r="F31" s="3">
        <v>168</v>
      </c>
    </row>
    <row r="32" spans="1:6" ht="66">
      <c r="A32" s="5">
        <f t="shared" si="0"/>
        <v>23</v>
      </c>
      <c r="B32" s="7" t="s">
        <v>176</v>
      </c>
      <c r="C32" s="9">
        <v>238</v>
      </c>
      <c r="D32" s="9" t="s">
        <v>278</v>
      </c>
      <c r="E32" s="5" t="s">
        <v>44</v>
      </c>
      <c r="F32" s="3">
        <v>109</v>
      </c>
    </row>
    <row r="33" spans="1:6" ht="66">
      <c r="A33" s="5">
        <f t="shared" si="0"/>
        <v>24</v>
      </c>
      <c r="B33" s="7" t="s">
        <v>176</v>
      </c>
      <c r="C33" s="9">
        <v>239</v>
      </c>
      <c r="D33" s="9" t="s">
        <v>279</v>
      </c>
      <c r="E33" s="5" t="s">
        <v>275</v>
      </c>
      <c r="F33" s="3">
        <v>38.21</v>
      </c>
    </row>
    <row r="34" spans="1:6" ht="49.5">
      <c r="A34" s="5">
        <f t="shared" si="0"/>
        <v>25</v>
      </c>
      <c r="B34" s="7" t="s">
        <v>176</v>
      </c>
      <c r="C34" s="9">
        <v>244</v>
      </c>
      <c r="D34" s="9" t="s">
        <v>280</v>
      </c>
      <c r="E34" s="5" t="s">
        <v>178</v>
      </c>
      <c r="F34" s="3">
        <v>77</v>
      </c>
    </row>
    <row r="35" spans="1:6" ht="49.5">
      <c r="A35" s="5">
        <f t="shared" si="0"/>
        <v>26</v>
      </c>
      <c r="B35" s="7" t="s">
        <v>176</v>
      </c>
      <c r="C35" s="9">
        <v>245</v>
      </c>
      <c r="D35" s="9" t="s">
        <v>280</v>
      </c>
      <c r="E35" s="5" t="s">
        <v>178</v>
      </c>
      <c r="F35" s="3">
        <v>498</v>
      </c>
    </row>
    <row r="36" spans="1:6" ht="49.5">
      <c r="A36" s="5">
        <f t="shared" si="0"/>
        <v>27</v>
      </c>
      <c r="B36" s="7" t="s">
        <v>176</v>
      </c>
      <c r="C36" s="9">
        <v>246</v>
      </c>
      <c r="D36" s="9" t="s">
        <v>280</v>
      </c>
      <c r="E36" s="5" t="s">
        <v>178</v>
      </c>
      <c r="F36" s="3">
        <v>204</v>
      </c>
    </row>
    <row r="37" spans="1:6" ht="49.5">
      <c r="A37" s="5">
        <f t="shared" si="0"/>
        <v>28</v>
      </c>
      <c r="B37" s="7" t="s">
        <v>176</v>
      </c>
      <c r="C37" s="9">
        <v>247</v>
      </c>
      <c r="D37" s="9" t="s">
        <v>280</v>
      </c>
      <c r="E37" s="5" t="s">
        <v>178</v>
      </c>
      <c r="F37" s="3">
        <v>204</v>
      </c>
    </row>
    <row r="38" spans="1:6" ht="66">
      <c r="A38" s="5">
        <f t="shared" si="0"/>
        <v>29</v>
      </c>
      <c r="B38" s="7" t="s">
        <v>176</v>
      </c>
      <c r="C38" s="9">
        <v>240</v>
      </c>
      <c r="D38" s="9" t="s">
        <v>281</v>
      </c>
      <c r="E38" s="5" t="s">
        <v>275</v>
      </c>
      <c r="F38" s="3">
        <v>2204</v>
      </c>
    </row>
    <row r="39" spans="1:6" ht="66">
      <c r="A39" s="5">
        <f t="shared" si="0"/>
        <v>30</v>
      </c>
      <c r="B39" s="7" t="s">
        <v>176</v>
      </c>
      <c r="C39" s="9">
        <v>241</v>
      </c>
      <c r="D39" s="9" t="s">
        <v>282</v>
      </c>
      <c r="E39" s="5" t="s">
        <v>275</v>
      </c>
      <c r="F39" s="3">
        <v>882</v>
      </c>
    </row>
    <row r="40" spans="1:6" ht="66">
      <c r="A40" s="5">
        <f t="shared" si="0"/>
        <v>31</v>
      </c>
      <c r="B40" s="7" t="s">
        <v>176</v>
      </c>
      <c r="C40" s="9">
        <v>242</v>
      </c>
      <c r="D40" s="9" t="s">
        <v>283</v>
      </c>
      <c r="E40" s="5" t="s">
        <v>44</v>
      </c>
      <c r="F40" s="3">
        <v>573</v>
      </c>
    </row>
    <row r="41" spans="1:6" ht="66">
      <c r="A41" s="5">
        <f t="shared" si="0"/>
        <v>32</v>
      </c>
      <c r="B41" s="7" t="s">
        <v>176</v>
      </c>
      <c r="C41" s="9">
        <v>243</v>
      </c>
      <c r="D41" s="9" t="s">
        <v>284</v>
      </c>
      <c r="E41" s="5" t="s">
        <v>275</v>
      </c>
      <c r="F41" s="3">
        <v>197.79</v>
      </c>
    </row>
    <row r="42" spans="1:6" ht="49.5">
      <c r="A42" s="5">
        <f t="shared" si="0"/>
        <v>33</v>
      </c>
      <c r="B42" s="7" t="s">
        <v>176</v>
      </c>
      <c r="C42" s="9">
        <v>248</v>
      </c>
      <c r="D42" s="9" t="s">
        <v>285</v>
      </c>
      <c r="E42" s="5" t="s">
        <v>178</v>
      </c>
      <c r="F42" s="3">
        <v>402</v>
      </c>
    </row>
    <row r="43" spans="1:6" ht="49.5">
      <c r="A43" s="5">
        <f t="shared" si="0"/>
        <v>34</v>
      </c>
      <c r="B43" s="7" t="s">
        <v>176</v>
      </c>
      <c r="C43" s="9">
        <v>249</v>
      </c>
      <c r="D43" s="9" t="s">
        <v>285</v>
      </c>
      <c r="E43" s="5" t="s">
        <v>178</v>
      </c>
      <c r="F43" s="3">
        <v>2611</v>
      </c>
    </row>
    <row r="44" spans="1:6" ht="49.5">
      <c r="A44" s="5">
        <f t="shared" si="0"/>
        <v>35</v>
      </c>
      <c r="B44" s="7" t="s">
        <v>176</v>
      </c>
      <c r="C44" s="9">
        <v>250</v>
      </c>
      <c r="D44" s="9" t="s">
        <v>285</v>
      </c>
      <c r="E44" s="5" t="s">
        <v>178</v>
      </c>
      <c r="F44" s="3">
        <v>1070</v>
      </c>
    </row>
    <row r="45" spans="1:6" ht="49.5">
      <c r="A45" s="5">
        <f t="shared" si="0"/>
        <v>36</v>
      </c>
      <c r="B45" s="7" t="s">
        <v>176</v>
      </c>
      <c r="C45" s="9">
        <v>251</v>
      </c>
      <c r="D45" s="9" t="s">
        <v>285</v>
      </c>
      <c r="E45" s="5" t="s">
        <v>178</v>
      </c>
      <c r="F45" s="3">
        <v>1070</v>
      </c>
    </row>
    <row r="46" spans="1:6" ht="49.5">
      <c r="A46" s="5">
        <f t="shared" si="0"/>
        <v>37</v>
      </c>
      <c r="B46" s="7" t="s">
        <v>196</v>
      </c>
      <c r="C46" s="9">
        <v>579</v>
      </c>
      <c r="D46" s="8" t="s">
        <v>192</v>
      </c>
      <c r="E46" s="8" t="s">
        <v>73</v>
      </c>
      <c r="F46" s="3">
        <v>87</v>
      </c>
    </row>
    <row r="47" spans="1:6" ht="49.5">
      <c r="A47" s="5">
        <f t="shared" si="0"/>
        <v>38</v>
      </c>
      <c r="B47" s="7" t="s">
        <v>196</v>
      </c>
      <c r="C47" s="9">
        <v>580</v>
      </c>
      <c r="D47" s="8" t="s">
        <v>193</v>
      </c>
      <c r="E47" s="8" t="s">
        <v>73</v>
      </c>
      <c r="F47" s="3">
        <v>35</v>
      </c>
    </row>
    <row r="48" spans="1:6" ht="49.5">
      <c r="A48" s="5">
        <f t="shared" si="0"/>
        <v>39</v>
      </c>
      <c r="B48" s="7" t="s">
        <v>196</v>
      </c>
      <c r="C48" s="9">
        <v>581</v>
      </c>
      <c r="D48" s="8" t="s">
        <v>194</v>
      </c>
      <c r="E48" s="222" t="s">
        <v>9</v>
      </c>
      <c r="F48" s="3">
        <v>23</v>
      </c>
    </row>
    <row r="49" spans="1:6" ht="49.5">
      <c r="A49" s="5">
        <f t="shared" si="0"/>
        <v>40</v>
      </c>
      <c r="B49" s="7" t="s">
        <v>196</v>
      </c>
      <c r="C49" s="9">
        <v>582</v>
      </c>
      <c r="D49" s="8" t="s">
        <v>195</v>
      </c>
      <c r="E49" s="8" t="s">
        <v>73</v>
      </c>
      <c r="F49" s="3">
        <v>7.36</v>
      </c>
    </row>
    <row r="50" spans="1:6" ht="49.5">
      <c r="A50" s="5">
        <f t="shared" si="0"/>
        <v>41</v>
      </c>
      <c r="B50" s="7" t="s">
        <v>196</v>
      </c>
      <c r="C50" s="9">
        <v>583</v>
      </c>
      <c r="D50" s="8" t="s">
        <v>198</v>
      </c>
      <c r="E50" s="8" t="s">
        <v>73</v>
      </c>
      <c r="F50" s="3">
        <v>457</v>
      </c>
    </row>
    <row r="51" spans="1:6" ht="49.5">
      <c r="A51" s="5">
        <f t="shared" si="0"/>
        <v>42</v>
      </c>
      <c r="B51" s="7" t="s">
        <v>196</v>
      </c>
      <c r="C51" s="9">
        <v>584</v>
      </c>
      <c r="D51" s="8" t="s">
        <v>199</v>
      </c>
      <c r="E51" s="8" t="s">
        <v>73</v>
      </c>
      <c r="F51" s="3">
        <v>183</v>
      </c>
    </row>
    <row r="52" spans="1:6" ht="49.5">
      <c r="A52" s="5">
        <f t="shared" si="0"/>
        <v>43</v>
      </c>
      <c r="B52" s="7" t="s">
        <v>196</v>
      </c>
      <c r="C52" s="9">
        <v>585</v>
      </c>
      <c r="D52" s="8" t="s">
        <v>200</v>
      </c>
      <c r="E52" s="222" t="s">
        <v>9</v>
      </c>
      <c r="F52" s="3">
        <v>118</v>
      </c>
    </row>
    <row r="53" spans="1:6" ht="49.5">
      <c r="A53" s="5">
        <f t="shared" si="0"/>
        <v>44</v>
      </c>
      <c r="B53" s="7" t="s">
        <v>196</v>
      </c>
      <c r="C53" s="9">
        <v>586</v>
      </c>
      <c r="D53" s="8" t="s">
        <v>201</v>
      </c>
      <c r="E53" s="8" t="s">
        <v>73</v>
      </c>
      <c r="F53" s="3">
        <v>41.64</v>
      </c>
    </row>
    <row r="54" spans="1:6" s="142" customFormat="1">
      <c r="A54" s="229"/>
      <c r="B54" s="229"/>
      <c r="C54" s="229"/>
      <c r="D54" s="174" t="s">
        <v>74</v>
      </c>
      <c r="E54" s="174"/>
      <c r="F54" s="175">
        <f>SUM(F10:F53)</f>
        <v>22938</v>
      </c>
    </row>
    <row r="62" spans="1:6">
      <c r="D62" s="157"/>
      <c r="E62" s="156"/>
    </row>
    <row r="63" spans="1:6">
      <c r="E63" s="156"/>
    </row>
    <row r="64" spans="1:6">
      <c r="E64" s="156"/>
    </row>
  </sheetData>
  <sortState ref="A10:F53">
    <sortCondition ref="B10:B53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DACE3-6035-477F-AE5A-ECF397EE7459}">
  <dimension ref="A1:F40"/>
  <sheetViews>
    <sheetView topLeftCell="A34" workbookViewId="0">
      <selection activeCell="O14" sqref="O14"/>
    </sheetView>
  </sheetViews>
  <sheetFormatPr defaultRowHeight="16.5"/>
  <cols>
    <col min="1" max="1" width="9.140625" style="31"/>
    <col min="2" max="2" width="13.42578125" style="31" customWidth="1"/>
    <col min="3" max="3" width="12.85546875" style="31" customWidth="1"/>
    <col min="4" max="4" width="83.42578125" style="31" customWidth="1"/>
    <col min="5" max="5" width="29.5703125" style="31" customWidth="1"/>
    <col min="6" max="6" width="13.42578125" style="31" bestFit="1" customWidth="1"/>
    <col min="7" max="253" width="9.140625" style="31"/>
    <col min="254" max="254" width="17.140625" style="31" customWidth="1"/>
    <col min="255" max="509" width="9.140625" style="31"/>
    <col min="510" max="510" width="17.140625" style="31" customWidth="1"/>
    <col min="511" max="765" width="9.140625" style="31"/>
    <col min="766" max="766" width="17.140625" style="31" customWidth="1"/>
    <col min="767" max="1021" width="9.140625" style="31"/>
    <col min="1022" max="1022" width="17.140625" style="31" customWidth="1"/>
    <col min="1023" max="1277" width="9.140625" style="31"/>
    <col min="1278" max="1278" width="17.140625" style="31" customWidth="1"/>
    <col min="1279" max="1533" width="9.140625" style="31"/>
    <col min="1534" max="1534" width="17.140625" style="31" customWidth="1"/>
    <col min="1535" max="1789" width="9.140625" style="31"/>
    <col min="1790" max="1790" width="17.140625" style="31" customWidth="1"/>
    <col min="1791" max="2045" width="9.140625" style="31"/>
    <col min="2046" max="2046" width="17.140625" style="31" customWidth="1"/>
    <col min="2047" max="2301" width="9.140625" style="31"/>
    <col min="2302" max="2302" width="17.140625" style="31" customWidth="1"/>
    <col min="2303" max="2557" width="9.140625" style="31"/>
    <col min="2558" max="2558" width="17.140625" style="31" customWidth="1"/>
    <col min="2559" max="2813" width="9.140625" style="31"/>
    <col min="2814" max="2814" width="17.140625" style="31" customWidth="1"/>
    <col min="2815" max="3069" width="9.140625" style="31"/>
    <col min="3070" max="3070" width="17.140625" style="31" customWidth="1"/>
    <col min="3071" max="3325" width="9.140625" style="31"/>
    <col min="3326" max="3326" width="17.140625" style="31" customWidth="1"/>
    <col min="3327" max="3581" width="9.140625" style="31"/>
    <col min="3582" max="3582" width="17.140625" style="31" customWidth="1"/>
    <col min="3583" max="3837" width="9.140625" style="31"/>
    <col min="3838" max="3838" width="17.140625" style="31" customWidth="1"/>
    <col min="3839" max="4093" width="9.140625" style="31"/>
    <col min="4094" max="4094" width="17.140625" style="31" customWidth="1"/>
    <col min="4095" max="4349" width="9.140625" style="31"/>
    <col min="4350" max="4350" width="17.140625" style="31" customWidth="1"/>
    <col min="4351" max="4605" width="9.140625" style="31"/>
    <col min="4606" max="4606" width="17.140625" style="31" customWidth="1"/>
    <col min="4607" max="4861" width="9.140625" style="31"/>
    <col min="4862" max="4862" width="17.140625" style="31" customWidth="1"/>
    <col min="4863" max="5117" width="9.140625" style="31"/>
    <col min="5118" max="5118" width="17.140625" style="31" customWidth="1"/>
    <col min="5119" max="5373" width="9.140625" style="31"/>
    <col min="5374" max="5374" width="17.140625" style="31" customWidth="1"/>
    <col min="5375" max="5629" width="9.140625" style="31"/>
    <col min="5630" max="5630" width="17.140625" style="31" customWidth="1"/>
    <col min="5631" max="5885" width="9.140625" style="31"/>
    <col min="5886" max="5886" width="17.140625" style="31" customWidth="1"/>
    <col min="5887" max="6141" width="9.140625" style="31"/>
    <col min="6142" max="6142" width="17.140625" style="31" customWidth="1"/>
    <col min="6143" max="6397" width="9.140625" style="31"/>
    <col min="6398" max="6398" width="17.140625" style="31" customWidth="1"/>
    <col min="6399" max="6653" width="9.140625" style="31"/>
    <col min="6654" max="6654" width="17.140625" style="31" customWidth="1"/>
    <col min="6655" max="6909" width="9.140625" style="31"/>
    <col min="6910" max="6910" width="17.140625" style="31" customWidth="1"/>
    <col min="6911" max="7165" width="9.140625" style="31"/>
    <col min="7166" max="7166" width="17.140625" style="31" customWidth="1"/>
    <col min="7167" max="7421" width="9.140625" style="31"/>
    <col min="7422" max="7422" width="17.140625" style="31" customWidth="1"/>
    <col min="7423" max="7677" width="9.140625" style="31"/>
    <col min="7678" max="7678" width="17.140625" style="31" customWidth="1"/>
    <col min="7679" max="7933" width="9.140625" style="31"/>
    <col min="7934" max="7934" width="17.140625" style="31" customWidth="1"/>
    <col min="7935" max="8189" width="9.140625" style="31"/>
    <col min="8190" max="8190" width="17.140625" style="31" customWidth="1"/>
    <col min="8191" max="8445" width="9.140625" style="31"/>
    <col min="8446" max="8446" width="17.140625" style="31" customWidth="1"/>
    <col min="8447" max="8701" width="9.140625" style="31"/>
    <col min="8702" max="8702" width="17.140625" style="31" customWidth="1"/>
    <col min="8703" max="8957" width="9.140625" style="31"/>
    <col min="8958" max="8958" width="17.140625" style="31" customWidth="1"/>
    <col min="8959" max="9213" width="9.140625" style="31"/>
    <col min="9214" max="9214" width="17.140625" style="31" customWidth="1"/>
    <col min="9215" max="9469" width="9.140625" style="31"/>
    <col min="9470" max="9470" width="17.140625" style="31" customWidth="1"/>
    <col min="9471" max="9725" width="9.140625" style="31"/>
    <col min="9726" max="9726" width="17.140625" style="31" customWidth="1"/>
    <col min="9727" max="9981" width="9.140625" style="31"/>
    <col min="9982" max="9982" width="17.140625" style="31" customWidth="1"/>
    <col min="9983" max="10237" width="9.140625" style="31"/>
    <col min="10238" max="10238" width="17.140625" style="31" customWidth="1"/>
    <col min="10239" max="10493" width="9.140625" style="31"/>
    <col min="10494" max="10494" width="17.140625" style="31" customWidth="1"/>
    <col min="10495" max="10749" width="9.140625" style="31"/>
    <col min="10750" max="10750" width="17.140625" style="31" customWidth="1"/>
    <col min="10751" max="11005" width="9.140625" style="31"/>
    <col min="11006" max="11006" width="17.140625" style="31" customWidth="1"/>
    <col min="11007" max="11261" width="9.140625" style="31"/>
    <col min="11262" max="11262" width="17.140625" style="31" customWidth="1"/>
    <col min="11263" max="11517" width="9.140625" style="31"/>
    <col min="11518" max="11518" width="17.140625" style="31" customWidth="1"/>
    <col min="11519" max="11773" width="9.140625" style="31"/>
    <col min="11774" max="11774" width="17.140625" style="31" customWidth="1"/>
    <col min="11775" max="12029" width="9.140625" style="31"/>
    <col min="12030" max="12030" width="17.140625" style="31" customWidth="1"/>
    <col min="12031" max="12285" width="9.140625" style="31"/>
    <col min="12286" max="12286" width="17.140625" style="31" customWidth="1"/>
    <col min="12287" max="12541" width="9.140625" style="31"/>
    <col min="12542" max="12542" width="17.140625" style="31" customWidth="1"/>
    <col min="12543" max="12797" width="9.140625" style="31"/>
    <col min="12798" max="12798" width="17.140625" style="31" customWidth="1"/>
    <col min="12799" max="13053" width="9.140625" style="31"/>
    <col min="13054" max="13054" width="17.140625" style="31" customWidth="1"/>
    <col min="13055" max="13309" width="9.140625" style="31"/>
    <col min="13310" max="13310" width="17.140625" style="31" customWidth="1"/>
    <col min="13311" max="13565" width="9.140625" style="31"/>
    <col min="13566" max="13566" width="17.140625" style="31" customWidth="1"/>
    <col min="13567" max="13821" width="9.140625" style="31"/>
    <col min="13822" max="13822" width="17.140625" style="31" customWidth="1"/>
    <col min="13823" max="14077" width="9.140625" style="31"/>
    <col min="14078" max="14078" width="17.140625" style="31" customWidth="1"/>
    <col min="14079" max="14333" width="9.140625" style="31"/>
    <col min="14334" max="14334" width="17.140625" style="31" customWidth="1"/>
    <col min="14335" max="14589" width="9.140625" style="31"/>
    <col min="14590" max="14590" width="17.140625" style="31" customWidth="1"/>
    <col min="14591" max="14845" width="9.140625" style="31"/>
    <col min="14846" max="14846" width="17.140625" style="31" customWidth="1"/>
    <col min="14847" max="15101" width="9.140625" style="31"/>
    <col min="15102" max="15102" width="17.140625" style="31" customWidth="1"/>
    <col min="15103" max="15357" width="9.140625" style="31"/>
    <col min="15358" max="15358" width="17.140625" style="31" customWidth="1"/>
    <col min="15359" max="15613" width="9.140625" style="31"/>
    <col min="15614" max="15614" width="17.140625" style="31" customWidth="1"/>
    <col min="15615" max="15869" width="9.140625" style="31"/>
    <col min="15870" max="15870" width="17.140625" style="31" customWidth="1"/>
    <col min="15871" max="16125" width="9.140625" style="31"/>
    <col min="16126" max="16126" width="17.140625" style="31" customWidth="1"/>
    <col min="16127" max="16384" width="9.140625" style="31"/>
  </cols>
  <sheetData>
    <row r="1" spans="1:6" s="13" customFormat="1">
      <c r="B1" s="233" t="s">
        <v>39</v>
      </c>
      <c r="C1" s="233"/>
      <c r="D1" s="233"/>
      <c r="E1" s="233"/>
      <c r="F1" s="233"/>
    </row>
    <row r="2" spans="1:6" s="13" customFormat="1">
      <c r="B2" s="233" t="s">
        <v>40</v>
      </c>
      <c r="C2" s="233"/>
      <c r="D2" s="233"/>
      <c r="E2" s="233"/>
      <c r="F2" s="233"/>
    </row>
    <row r="3" spans="1:6" s="13" customFormat="1">
      <c r="B3" s="233"/>
      <c r="C3" s="233"/>
      <c r="D3" s="233"/>
      <c r="E3" s="233"/>
      <c r="F3" s="233"/>
    </row>
    <row r="4" spans="1:6" s="13" customFormat="1">
      <c r="B4" s="233" t="s">
        <v>41</v>
      </c>
      <c r="C4" s="233"/>
      <c r="D4" s="233"/>
      <c r="E4" s="233"/>
      <c r="F4" s="233"/>
    </row>
    <row r="5" spans="1:6" s="13" customFormat="1" ht="17.25" thickBot="1"/>
    <row r="6" spans="1:6" s="13" customFormat="1">
      <c r="A6" s="248" t="s">
        <v>75</v>
      </c>
      <c r="B6" s="244" t="s">
        <v>42</v>
      </c>
      <c r="C6" s="244"/>
      <c r="D6" s="245" t="s">
        <v>146</v>
      </c>
      <c r="E6" s="246"/>
      <c r="F6" s="84"/>
    </row>
    <row r="7" spans="1:6" s="13" customFormat="1">
      <c r="A7" s="248"/>
      <c r="B7" s="247" t="s">
        <v>43</v>
      </c>
      <c r="C7" s="85" t="s">
        <v>2</v>
      </c>
      <c r="D7" s="86" t="s">
        <v>3</v>
      </c>
      <c r="E7" s="86" t="s">
        <v>4</v>
      </c>
      <c r="F7" s="87" t="s">
        <v>5</v>
      </c>
    </row>
    <row r="8" spans="1:6" customFormat="1" ht="30.75" customHeight="1">
      <c r="A8" s="153">
        <v>1</v>
      </c>
      <c r="B8" s="239">
        <v>289</v>
      </c>
      <c r="C8" s="240" t="s">
        <v>148</v>
      </c>
      <c r="D8" s="241" t="s">
        <v>287</v>
      </c>
      <c r="E8" s="241" t="s">
        <v>72</v>
      </c>
      <c r="F8" s="242">
        <v>10660</v>
      </c>
    </row>
    <row r="9" spans="1:6" customFormat="1" ht="30.75" customHeight="1">
      <c r="A9" s="153">
        <f>1+A8</f>
        <v>2</v>
      </c>
      <c r="B9" s="239">
        <v>290</v>
      </c>
      <c r="C9" s="240" t="s">
        <v>148</v>
      </c>
      <c r="D9" s="241" t="s">
        <v>287</v>
      </c>
      <c r="E9" s="241" t="s">
        <v>72</v>
      </c>
      <c r="F9" s="242">
        <v>351</v>
      </c>
    </row>
    <row r="10" spans="1:6" customFormat="1" ht="30.75" customHeight="1">
      <c r="A10" s="153">
        <f t="shared" ref="A10:A39" si="0">1+A9</f>
        <v>3</v>
      </c>
      <c r="B10" s="239">
        <v>291</v>
      </c>
      <c r="C10" s="240" t="s">
        <v>148</v>
      </c>
      <c r="D10" s="241" t="s">
        <v>288</v>
      </c>
      <c r="E10" s="241" t="s">
        <v>72</v>
      </c>
      <c r="F10" s="242">
        <v>360</v>
      </c>
    </row>
    <row r="11" spans="1:6" customFormat="1" ht="30.75" customHeight="1">
      <c r="A11" s="153">
        <f t="shared" si="0"/>
        <v>4</v>
      </c>
      <c r="B11" s="239">
        <v>292</v>
      </c>
      <c r="C11" s="240" t="s">
        <v>148</v>
      </c>
      <c r="D11" s="241" t="s">
        <v>288</v>
      </c>
      <c r="E11" s="241" t="s">
        <v>72</v>
      </c>
      <c r="F11" s="242">
        <v>351</v>
      </c>
    </row>
    <row r="12" spans="1:6" customFormat="1" ht="30.75" customHeight="1">
      <c r="A12" s="153">
        <f t="shared" si="0"/>
        <v>5</v>
      </c>
      <c r="B12" s="239">
        <v>293</v>
      </c>
      <c r="C12" s="240" t="s">
        <v>148</v>
      </c>
      <c r="D12" s="241" t="s">
        <v>288</v>
      </c>
      <c r="E12" s="241" t="s">
        <v>72</v>
      </c>
      <c r="F12" s="242">
        <v>584</v>
      </c>
    </row>
    <row r="13" spans="1:6" customFormat="1" ht="30.75" customHeight="1">
      <c r="A13" s="153">
        <f t="shared" si="0"/>
        <v>6</v>
      </c>
      <c r="B13" s="239">
        <v>294</v>
      </c>
      <c r="C13" s="240" t="s">
        <v>148</v>
      </c>
      <c r="D13" s="241" t="s">
        <v>288</v>
      </c>
      <c r="E13" s="241" t="s">
        <v>72</v>
      </c>
      <c r="F13" s="242">
        <v>400</v>
      </c>
    </row>
    <row r="14" spans="1:6" customFormat="1" ht="30.75" customHeight="1">
      <c r="A14" s="153">
        <f t="shared" si="0"/>
        <v>7</v>
      </c>
      <c r="B14" s="239">
        <v>560</v>
      </c>
      <c r="C14" s="240" t="s">
        <v>148</v>
      </c>
      <c r="D14" s="241" t="s">
        <v>289</v>
      </c>
      <c r="E14" s="241" t="s">
        <v>72</v>
      </c>
      <c r="F14" s="242">
        <v>60365</v>
      </c>
    </row>
    <row r="15" spans="1:6" customFormat="1" ht="30.75" customHeight="1">
      <c r="A15" s="153">
        <f t="shared" si="0"/>
        <v>8</v>
      </c>
      <c r="B15" s="239">
        <v>561</v>
      </c>
      <c r="C15" s="240" t="s">
        <v>148</v>
      </c>
      <c r="D15" s="241" t="s">
        <v>290</v>
      </c>
      <c r="E15" s="241" t="s">
        <v>72</v>
      </c>
      <c r="F15" s="242">
        <v>1987</v>
      </c>
    </row>
    <row r="16" spans="1:6" customFormat="1" ht="30.75" customHeight="1">
      <c r="A16" s="153">
        <f t="shared" si="0"/>
        <v>9</v>
      </c>
      <c r="B16" s="239">
        <v>562</v>
      </c>
      <c r="C16" s="240" t="s">
        <v>148</v>
      </c>
      <c r="D16" s="241" t="s">
        <v>291</v>
      </c>
      <c r="E16" s="241" t="s">
        <v>72</v>
      </c>
      <c r="F16" s="242">
        <v>2037</v>
      </c>
    </row>
    <row r="17" spans="1:6" customFormat="1" ht="30.75" customHeight="1">
      <c r="A17" s="153">
        <f t="shared" si="0"/>
        <v>10</v>
      </c>
      <c r="B17" s="239">
        <v>563</v>
      </c>
      <c r="C17" s="240" t="s">
        <v>148</v>
      </c>
      <c r="D17" s="241" t="s">
        <v>291</v>
      </c>
      <c r="E17" s="241" t="s">
        <v>72</v>
      </c>
      <c r="F17" s="242">
        <v>1987</v>
      </c>
    </row>
    <row r="18" spans="1:6" customFormat="1" ht="30.75" customHeight="1">
      <c r="A18" s="153">
        <f t="shared" si="0"/>
        <v>11</v>
      </c>
      <c r="B18" s="239">
        <v>564</v>
      </c>
      <c r="C18" s="240" t="s">
        <v>148</v>
      </c>
      <c r="D18" s="241" t="s">
        <v>292</v>
      </c>
      <c r="E18" s="241" t="s">
        <v>72</v>
      </c>
      <c r="F18" s="242">
        <v>3310</v>
      </c>
    </row>
    <row r="19" spans="1:6" customFormat="1" ht="30.75" customHeight="1">
      <c r="A19" s="153">
        <f t="shared" si="0"/>
        <v>12</v>
      </c>
      <c r="B19" s="239">
        <v>565</v>
      </c>
      <c r="C19" s="240" t="s">
        <v>148</v>
      </c>
      <c r="D19" s="241" t="s">
        <v>293</v>
      </c>
      <c r="E19" s="241" t="s">
        <v>72</v>
      </c>
      <c r="F19" s="242">
        <v>2273</v>
      </c>
    </row>
    <row r="20" spans="1:6" s="141" customFormat="1" ht="30.75" customHeight="1">
      <c r="A20" s="153">
        <f t="shared" si="0"/>
        <v>13</v>
      </c>
      <c r="B20" s="239">
        <v>301</v>
      </c>
      <c r="C20" s="240" t="s">
        <v>148</v>
      </c>
      <c r="D20" s="241" t="s">
        <v>294</v>
      </c>
      <c r="E20" s="241" t="s">
        <v>73</v>
      </c>
      <c r="F20" s="242">
        <v>26095</v>
      </c>
    </row>
    <row r="21" spans="1:6" s="141" customFormat="1" ht="30.75" customHeight="1">
      <c r="A21" s="153">
        <f t="shared" si="0"/>
        <v>14</v>
      </c>
      <c r="B21" s="239">
        <v>302</v>
      </c>
      <c r="C21" s="240" t="s">
        <v>148</v>
      </c>
      <c r="D21" s="241" t="s">
        <v>295</v>
      </c>
      <c r="E21" s="241" t="s">
        <v>9</v>
      </c>
      <c r="F21" s="242">
        <v>4657</v>
      </c>
    </row>
    <row r="22" spans="1:6" customFormat="1" ht="30">
      <c r="A22" s="153">
        <f t="shared" si="0"/>
        <v>15</v>
      </c>
      <c r="B22" s="239">
        <v>303</v>
      </c>
      <c r="C22" s="240" t="s">
        <v>148</v>
      </c>
      <c r="D22" s="241" t="s">
        <v>296</v>
      </c>
      <c r="E22" s="241" t="s">
        <v>73</v>
      </c>
      <c r="F22" s="242">
        <v>12307</v>
      </c>
    </row>
    <row r="23" spans="1:6" ht="30">
      <c r="A23" s="153">
        <f t="shared" si="0"/>
        <v>16</v>
      </c>
      <c r="B23" s="239">
        <v>304</v>
      </c>
      <c r="C23" s="240" t="s">
        <v>148</v>
      </c>
      <c r="D23" s="241" t="s">
        <v>297</v>
      </c>
      <c r="E23" s="241" t="s">
        <v>9</v>
      </c>
      <c r="F23" s="242">
        <v>7998</v>
      </c>
    </row>
    <row r="24" spans="1:6" ht="30">
      <c r="A24" s="153">
        <f t="shared" si="0"/>
        <v>17</v>
      </c>
      <c r="B24" s="239">
        <v>305</v>
      </c>
      <c r="C24" s="240" t="s">
        <v>148</v>
      </c>
      <c r="D24" s="241" t="s">
        <v>298</v>
      </c>
      <c r="E24" s="241" t="s">
        <v>73</v>
      </c>
      <c r="F24" s="242">
        <v>2770.4</v>
      </c>
    </row>
    <row r="25" spans="1:6" ht="30">
      <c r="A25" s="153">
        <f t="shared" si="0"/>
        <v>18</v>
      </c>
      <c r="B25" s="239">
        <v>306</v>
      </c>
      <c r="C25" s="240" t="s">
        <v>148</v>
      </c>
      <c r="D25" s="241" t="s">
        <v>299</v>
      </c>
      <c r="E25" s="241" t="s">
        <v>73</v>
      </c>
      <c r="F25" s="242">
        <v>4606</v>
      </c>
    </row>
    <row r="26" spans="1:6" ht="30">
      <c r="A26" s="153">
        <f t="shared" si="0"/>
        <v>19</v>
      </c>
      <c r="B26" s="239">
        <v>307</v>
      </c>
      <c r="C26" s="240" t="s">
        <v>148</v>
      </c>
      <c r="D26" s="241" t="s">
        <v>300</v>
      </c>
      <c r="E26" s="241" t="s">
        <v>9</v>
      </c>
      <c r="F26" s="242">
        <v>822</v>
      </c>
    </row>
    <row r="27" spans="1:6" ht="30">
      <c r="A27" s="153">
        <f t="shared" si="0"/>
        <v>20</v>
      </c>
      <c r="B27" s="239">
        <v>308</v>
      </c>
      <c r="C27" s="240" t="s">
        <v>148</v>
      </c>
      <c r="D27" s="241" t="s">
        <v>301</v>
      </c>
      <c r="E27" s="241" t="s">
        <v>73</v>
      </c>
      <c r="F27" s="242">
        <v>2169</v>
      </c>
    </row>
    <row r="28" spans="1:6" ht="30">
      <c r="A28" s="153">
        <f t="shared" si="0"/>
        <v>21</v>
      </c>
      <c r="B28" s="239">
        <v>309</v>
      </c>
      <c r="C28" s="240" t="s">
        <v>148</v>
      </c>
      <c r="D28" s="241" t="s">
        <v>302</v>
      </c>
      <c r="E28" s="241" t="s">
        <v>9</v>
      </c>
      <c r="F28" s="242">
        <v>1409</v>
      </c>
    </row>
    <row r="29" spans="1:6" ht="30">
      <c r="A29" s="153">
        <f t="shared" si="0"/>
        <v>22</v>
      </c>
      <c r="B29" s="239">
        <v>310</v>
      </c>
      <c r="C29" s="240" t="s">
        <v>148</v>
      </c>
      <c r="D29" s="241" t="s">
        <v>303</v>
      </c>
      <c r="E29" s="241" t="s">
        <v>73</v>
      </c>
      <c r="F29" s="242">
        <v>485.6</v>
      </c>
    </row>
    <row r="30" spans="1:6" ht="30">
      <c r="A30" s="153">
        <f t="shared" si="0"/>
        <v>23</v>
      </c>
      <c r="B30" s="239">
        <v>279</v>
      </c>
      <c r="C30" s="240" t="s">
        <v>148</v>
      </c>
      <c r="D30" s="241" t="s">
        <v>293</v>
      </c>
      <c r="E30" s="241" t="s">
        <v>72</v>
      </c>
      <c r="F30" s="242">
        <v>1096</v>
      </c>
    </row>
    <row r="31" spans="1:6" ht="30">
      <c r="A31" s="153">
        <f t="shared" si="0"/>
        <v>24</v>
      </c>
      <c r="B31" s="239">
        <v>280</v>
      </c>
      <c r="C31" s="240" t="s">
        <v>148</v>
      </c>
      <c r="D31" s="241" t="s">
        <v>304</v>
      </c>
      <c r="E31" s="241" t="s">
        <v>72</v>
      </c>
      <c r="F31" s="242">
        <v>194</v>
      </c>
    </row>
    <row r="32" spans="1:6" ht="30">
      <c r="A32" s="153">
        <f t="shared" si="0"/>
        <v>25</v>
      </c>
      <c r="B32" s="239">
        <v>281</v>
      </c>
      <c r="C32" s="240" t="s">
        <v>148</v>
      </c>
      <c r="D32" s="241" t="s">
        <v>305</v>
      </c>
      <c r="E32" s="241" t="s">
        <v>73</v>
      </c>
      <c r="F32" s="242">
        <v>468</v>
      </c>
    </row>
    <row r="33" spans="1:6" ht="30">
      <c r="A33" s="153">
        <f t="shared" si="0"/>
        <v>26</v>
      </c>
      <c r="B33" s="239">
        <v>282</v>
      </c>
      <c r="C33" s="240" t="s">
        <v>148</v>
      </c>
      <c r="D33" s="241" t="s">
        <v>306</v>
      </c>
      <c r="E33" s="241" t="s">
        <v>73</v>
      </c>
      <c r="F33" s="242">
        <v>187</v>
      </c>
    </row>
    <row r="34" spans="1:6" ht="30">
      <c r="A34" s="153">
        <f t="shared" si="0"/>
        <v>27</v>
      </c>
      <c r="B34" s="239">
        <v>283</v>
      </c>
      <c r="C34" s="240" t="s">
        <v>148</v>
      </c>
      <c r="D34" s="241" t="s">
        <v>307</v>
      </c>
      <c r="E34" s="241" t="s">
        <v>9</v>
      </c>
      <c r="F34" s="242">
        <v>122</v>
      </c>
    </row>
    <row r="35" spans="1:6" ht="30">
      <c r="A35" s="153">
        <f t="shared" si="0"/>
        <v>28</v>
      </c>
      <c r="B35" s="239">
        <v>284</v>
      </c>
      <c r="C35" s="240" t="s">
        <v>148</v>
      </c>
      <c r="D35" s="241" t="s">
        <v>308</v>
      </c>
      <c r="E35" s="241" t="s">
        <v>73</v>
      </c>
      <c r="F35" s="242">
        <v>42.9</v>
      </c>
    </row>
    <row r="36" spans="1:6" ht="30">
      <c r="A36" s="153">
        <f t="shared" si="0"/>
        <v>29</v>
      </c>
      <c r="B36" s="239">
        <v>285</v>
      </c>
      <c r="C36" s="240" t="s">
        <v>148</v>
      </c>
      <c r="D36" s="241" t="s">
        <v>309</v>
      </c>
      <c r="E36" s="241" t="s">
        <v>73</v>
      </c>
      <c r="F36" s="242">
        <v>83</v>
      </c>
    </row>
    <row r="37" spans="1:6" ht="30">
      <c r="A37" s="153">
        <f t="shared" si="0"/>
        <v>30</v>
      </c>
      <c r="B37" s="239">
        <v>286</v>
      </c>
      <c r="C37" s="240" t="s">
        <v>148</v>
      </c>
      <c r="D37" s="241" t="s">
        <v>301</v>
      </c>
      <c r="E37" s="241" t="s">
        <v>73</v>
      </c>
      <c r="F37" s="242">
        <v>33</v>
      </c>
    </row>
    <row r="38" spans="1:6" ht="30">
      <c r="A38" s="153">
        <f t="shared" si="0"/>
        <v>31</v>
      </c>
      <c r="B38" s="239">
        <v>287</v>
      </c>
      <c r="C38" s="240" t="s">
        <v>148</v>
      </c>
      <c r="D38" s="241" t="s">
        <v>310</v>
      </c>
      <c r="E38" s="241" t="s">
        <v>9</v>
      </c>
      <c r="F38" s="242">
        <v>21</v>
      </c>
    </row>
    <row r="39" spans="1:6" ht="30">
      <c r="A39" s="153">
        <f t="shared" si="0"/>
        <v>32</v>
      </c>
      <c r="B39" s="239">
        <v>288</v>
      </c>
      <c r="C39" s="240" t="s">
        <v>148</v>
      </c>
      <c r="D39" s="241" t="s">
        <v>311</v>
      </c>
      <c r="E39" s="241" t="s">
        <v>73</v>
      </c>
      <c r="F39" s="243">
        <v>7.1</v>
      </c>
    </row>
    <row r="40" spans="1:6" s="32" customFormat="1">
      <c r="A40" s="180"/>
      <c r="B40" s="180"/>
      <c r="C40" s="180"/>
      <c r="D40" s="180" t="s">
        <v>45</v>
      </c>
      <c r="E40" s="180"/>
      <c r="F40" s="182">
        <f>SUM(F8:F39)</f>
        <v>150238</v>
      </c>
    </row>
  </sheetData>
  <mergeCells count="6">
    <mergeCell ref="A6:A7"/>
    <mergeCell ref="B1:F1"/>
    <mergeCell ref="B2:F2"/>
    <mergeCell ref="B3:F3"/>
    <mergeCell ref="B4:F4"/>
    <mergeCell ref="B6:C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AB4F2-F7C7-49D0-B9D5-0341DDAA27DE}">
  <dimension ref="B1:AI34"/>
  <sheetViews>
    <sheetView topLeftCell="A4" workbookViewId="0">
      <selection activeCell="I10" sqref="I10"/>
    </sheetView>
  </sheetViews>
  <sheetFormatPr defaultRowHeight="15"/>
  <cols>
    <col min="1" max="1" width="3" style="92" customWidth="1"/>
    <col min="2" max="2" width="4.85546875" style="92" customWidth="1"/>
    <col min="3" max="3" width="9.5703125" style="132" customWidth="1"/>
    <col min="4" max="4" width="18.85546875" style="92" customWidth="1"/>
    <col min="5" max="5" width="10.140625" style="92" customWidth="1"/>
    <col min="6" max="6" width="16.5703125" style="92" customWidth="1"/>
    <col min="7" max="7" width="17.5703125" style="92" customWidth="1"/>
    <col min="8" max="8" width="67.7109375" style="92" customWidth="1"/>
    <col min="9" max="9" width="30.42578125" style="92" customWidth="1"/>
    <col min="10" max="10" width="11.85546875" style="92" bestFit="1" customWidth="1"/>
    <col min="11" max="259" width="9.140625" style="92"/>
    <col min="260" max="260" width="11.7109375" style="92" customWidth="1"/>
    <col min="261" max="261" width="10.140625" style="92" customWidth="1"/>
    <col min="262" max="262" width="9.140625" style="92"/>
    <col min="263" max="263" width="14.5703125" style="92" customWidth="1"/>
    <col min="264" max="264" width="73.140625" style="92" customWidth="1"/>
    <col min="265" max="515" width="9.140625" style="92"/>
    <col min="516" max="516" width="11.7109375" style="92" customWidth="1"/>
    <col min="517" max="517" width="10.140625" style="92" customWidth="1"/>
    <col min="518" max="518" width="9.140625" style="92"/>
    <col min="519" max="519" width="14.5703125" style="92" customWidth="1"/>
    <col min="520" max="520" width="73.140625" style="92" customWidth="1"/>
    <col min="521" max="771" width="9.140625" style="92"/>
    <col min="772" max="772" width="11.7109375" style="92" customWidth="1"/>
    <col min="773" max="773" width="10.140625" style="92" customWidth="1"/>
    <col min="774" max="774" width="9.140625" style="92"/>
    <col min="775" max="775" width="14.5703125" style="92" customWidth="1"/>
    <col min="776" max="776" width="73.140625" style="92" customWidth="1"/>
    <col min="777" max="1027" width="9.140625" style="92"/>
    <col min="1028" max="1028" width="11.7109375" style="92" customWidth="1"/>
    <col min="1029" max="1029" width="10.140625" style="92" customWidth="1"/>
    <col min="1030" max="1030" width="9.140625" style="92"/>
    <col min="1031" max="1031" width="14.5703125" style="92" customWidth="1"/>
    <col min="1032" max="1032" width="73.140625" style="92" customWidth="1"/>
    <col min="1033" max="1283" width="9.140625" style="92"/>
    <col min="1284" max="1284" width="11.7109375" style="92" customWidth="1"/>
    <col min="1285" max="1285" width="10.140625" style="92" customWidth="1"/>
    <col min="1286" max="1286" width="9.140625" style="92"/>
    <col min="1287" max="1287" width="14.5703125" style="92" customWidth="1"/>
    <col min="1288" max="1288" width="73.140625" style="92" customWidth="1"/>
    <col min="1289" max="1539" width="9.140625" style="92"/>
    <col min="1540" max="1540" width="11.7109375" style="92" customWidth="1"/>
    <col min="1541" max="1541" width="10.140625" style="92" customWidth="1"/>
    <col min="1542" max="1542" width="9.140625" style="92"/>
    <col min="1543" max="1543" width="14.5703125" style="92" customWidth="1"/>
    <col min="1544" max="1544" width="73.140625" style="92" customWidth="1"/>
    <col min="1545" max="1795" width="9.140625" style="92"/>
    <col min="1796" max="1796" width="11.7109375" style="92" customWidth="1"/>
    <col min="1797" max="1797" width="10.140625" style="92" customWidth="1"/>
    <col min="1798" max="1798" width="9.140625" style="92"/>
    <col min="1799" max="1799" width="14.5703125" style="92" customWidth="1"/>
    <col min="1800" max="1800" width="73.140625" style="92" customWidth="1"/>
    <col min="1801" max="2051" width="9.140625" style="92"/>
    <col min="2052" max="2052" width="11.7109375" style="92" customWidth="1"/>
    <col min="2053" max="2053" width="10.140625" style="92" customWidth="1"/>
    <col min="2054" max="2054" width="9.140625" style="92"/>
    <col min="2055" max="2055" width="14.5703125" style="92" customWidth="1"/>
    <col min="2056" max="2056" width="73.140625" style="92" customWidth="1"/>
    <col min="2057" max="2307" width="9.140625" style="92"/>
    <col min="2308" max="2308" width="11.7109375" style="92" customWidth="1"/>
    <col min="2309" max="2309" width="10.140625" style="92" customWidth="1"/>
    <col min="2310" max="2310" width="9.140625" style="92"/>
    <col min="2311" max="2311" width="14.5703125" style="92" customWidth="1"/>
    <col min="2312" max="2312" width="73.140625" style="92" customWidth="1"/>
    <col min="2313" max="2563" width="9.140625" style="92"/>
    <col min="2564" max="2564" width="11.7109375" style="92" customWidth="1"/>
    <col min="2565" max="2565" width="10.140625" style="92" customWidth="1"/>
    <col min="2566" max="2566" width="9.140625" style="92"/>
    <col min="2567" max="2567" width="14.5703125" style="92" customWidth="1"/>
    <col min="2568" max="2568" width="73.140625" style="92" customWidth="1"/>
    <col min="2569" max="2819" width="9.140625" style="92"/>
    <col min="2820" max="2820" width="11.7109375" style="92" customWidth="1"/>
    <col min="2821" max="2821" width="10.140625" style="92" customWidth="1"/>
    <col min="2822" max="2822" width="9.140625" style="92"/>
    <col min="2823" max="2823" width="14.5703125" style="92" customWidth="1"/>
    <col min="2824" max="2824" width="73.140625" style="92" customWidth="1"/>
    <col min="2825" max="3075" width="9.140625" style="92"/>
    <col min="3076" max="3076" width="11.7109375" style="92" customWidth="1"/>
    <col min="3077" max="3077" width="10.140625" style="92" customWidth="1"/>
    <col min="3078" max="3078" width="9.140625" style="92"/>
    <col min="3079" max="3079" width="14.5703125" style="92" customWidth="1"/>
    <col min="3080" max="3080" width="73.140625" style="92" customWidth="1"/>
    <col min="3081" max="3331" width="9.140625" style="92"/>
    <col min="3332" max="3332" width="11.7109375" style="92" customWidth="1"/>
    <col min="3333" max="3333" width="10.140625" style="92" customWidth="1"/>
    <col min="3334" max="3334" width="9.140625" style="92"/>
    <col min="3335" max="3335" width="14.5703125" style="92" customWidth="1"/>
    <col min="3336" max="3336" width="73.140625" style="92" customWidth="1"/>
    <col min="3337" max="3587" width="9.140625" style="92"/>
    <col min="3588" max="3588" width="11.7109375" style="92" customWidth="1"/>
    <col min="3589" max="3589" width="10.140625" style="92" customWidth="1"/>
    <col min="3590" max="3590" width="9.140625" style="92"/>
    <col min="3591" max="3591" width="14.5703125" style="92" customWidth="1"/>
    <col min="3592" max="3592" width="73.140625" style="92" customWidth="1"/>
    <col min="3593" max="3843" width="9.140625" style="92"/>
    <col min="3844" max="3844" width="11.7109375" style="92" customWidth="1"/>
    <col min="3845" max="3845" width="10.140625" style="92" customWidth="1"/>
    <col min="3846" max="3846" width="9.140625" style="92"/>
    <col min="3847" max="3847" width="14.5703125" style="92" customWidth="1"/>
    <col min="3848" max="3848" width="73.140625" style="92" customWidth="1"/>
    <col min="3849" max="4099" width="9.140625" style="92"/>
    <col min="4100" max="4100" width="11.7109375" style="92" customWidth="1"/>
    <col min="4101" max="4101" width="10.140625" style="92" customWidth="1"/>
    <col min="4102" max="4102" width="9.140625" style="92"/>
    <col min="4103" max="4103" width="14.5703125" style="92" customWidth="1"/>
    <col min="4104" max="4104" width="73.140625" style="92" customWidth="1"/>
    <col min="4105" max="4355" width="9.140625" style="92"/>
    <col min="4356" max="4356" width="11.7109375" style="92" customWidth="1"/>
    <col min="4357" max="4357" width="10.140625" style="92" customWidth="1"/>
    <col min="4358" max="4358" width="9.140625" style="92"/>
    <col min="4359" max="4359" width="14.5703125" style="92" customWidth="1"/>
    <col min="4360" max="4360" width="73.140625" style="92" customWidth="1"/>
    <col min="4361" max="4611" width="9.140625" style="92"/>
    <col min="4612" max="4612" width="11.7109375" style="92" customWidth="1"/>
    <col min="4613" max="4613" width="10.140625" style="92" customWidth="1"/>
    <col min="4614" max="4614" width="9.140625" style="92"/>
    <col min="4615" max="4615" width="14.5703125" style="92" customWidth="1"/>
    <col min="4616" max="4616" width="73.140625" style="92" customWidth="1"/>
    <col min="4617" max="4867" width="9.140625" style="92"/>
    <col min="4868" max="4868" width="11.7109375" style="92" customWidth="1"/>
    <col min="4869" max="4869" width="10.140625" style="92" customWidth="1"/>
    <col min="4870" max="4870" width="9.140625" style="92"/>
    <col min="4871" max="4871" width="14.5703125" style="92" customWidth="1"/>
    <col min="4872" max="4872" width="73.140625" style="92" customWidth="1"/>
    <col min="4873" max="5123" width="9.140625" style="92"/>
    <col min="5124" max="5124" width="11.7109375" style="92" customWidth="1"/>
    <col min="5125" max="5125" width="10.140625" style="92" customWidth="1"/>
    <col min="5126" max="5126" width="9.140625" style="92"/>
    <col min="5127" max="5127" width="14.5703125" style="92" customWidth="1"/>
    <col min="5128" max="5128" width="73.140625" style="92" customWidth="1"/>
    <col min="5129" max="5379" width="9.140625" style="92"/>
    <col min="5380" max="5380" width="11.7109375" style="92" customWidth="1"/>
    <col min="5381" max="5381" width="10.140625" style="92" customWidth="1"/>
    <col min="5382" max="5382" width="9.140625" style="92"/>
    <col min="5383" max="5383" width="14.5703125" style="92" customWidth="1"/>
    <col min="5384" max="5384" width="73.140625" style="92" customWidth="1"/>
    <col min="5385" max="5635" width="9.140625" style="92"/>
    <col min="5636" max="5636" width="11.7109375" style="92" customWidth="1"/>
    <col min="5637" max="5637" width="10.140625" style="92" customWidth="1"/>
    <col min="5638" max="5638" width="9.140625" style="92"/>
    <col min="5639" max="5639" width="14.5703125" style="92" customWidth="1"/>
    <col min="5640" max="5640" width="73.140625" style="92" customWidth="1"/>
    <col min="5641" max="5891" width="9.140625" style="92"/>
    <col min="5892" max="5892" width="11.7109375" style="92" customWidth="1"/>
    <col min="5893" max="5893" width="10.140625" style="92" customWidth="1"/>
    <col min="5894" max="5894" width="9.140625" style="92"/>
    <col min="5895" max="5895" width="14.5703125" style="92" customWidth="1"/>
    <col min="5896" max="5896" width="73.140625" style="92" customWidth="1"/>
    <col min="5897" max="6147" width="9.140625" style="92"/>
    <col min="6148" max="6148" width="11.7109375" style="92" customWidth="1"/>
    <col min="6149" max="6149" width="10.140625" style="92" customWidth="1"/>
    <col min="6150" max="6150" width="9.140625" style="92"/>
    <col min="6151" max="6151" width="14.5703125" style="92" customWidth="1"/>
    <col min="6152" max="6152" width="73.140625" style="92" customWidth="1"/>
    <col min="6153" max="6403" width="9.140625" style="92"/>
    <col min="6404" max="6404" width="11.7109375" style="92" customWidth="1"/>
    <col min="6405" max="6405" width="10.140625" style="92" customWidth="1"/>
    <col min="6406" max="6406" width="9.140625" style="92"/>
    <col min="6407" max="6407" width="14.5703125" style="92" customWidth="1"/>
    <col min="6408" max="6408" width="73.140625" style="92" customWidth="1"/>
    <col min="6409" max="6659" width="9.140625" style="92"/>
    <col min="6660" max="6660" width="11.7109375" style="92" customWidth="1"/>
    <col min="6661" max="6661" width="10.140625" style="92" customWidth="1"/>
    <col min="6662" max="6662" width="9.140625" style="92"/>
    <col min="6663" max="6663" width="14.5703125" style="92" customWidth="1"/>
    <col min="6664" max="6664" width="73.140625" style="92" customWidth="1"/>
    <col min="6665" max="6915" width="9.140625" style="92"/>
    <col min="6916" max="6916" width="11.7109375" style="92" customWidth="1"/>
    <col min="6917" max="6917" width="10.140625" style="92" customWidth="1"/>
    <col min="6918" max="6918" width="9.140625" style="92"/>
    <col min="6919" max="6919" width="14.5703125" style="92" customWidth="1"/>
    <col min="6920" max="6920" width="73.140625" style="92" customWidth="1"/>
    <col min="6921" max="7171" width="9.140625" style="92"/>
    <col min="7172" max="7172" width="11.7109375" style="92" customWidth="1"/>
    <col min="7173" max="7173" width="10.140625" style="92" customWidth="1"/>
    <col min="7174" max="7174" width="9.140625" style="92"/>
    <col min="7175" max="7175" width="14.5703125" style="92" customWidth="1"/>
    <col min="7176" max="7176" width="73.140625" style="92" customWidth="1"/>
    <col min="7177" max="7427" width="9.140625" style="92"/>
    <col min="7428" max="7428" width="11.7109375" style="92" customWidth="1"/>
    <col min="7429" max="7429" width="10.140625" style="92" customWidth="1"/>
    <col min="7430" max="7430" width="9.140625" style="92"/>
    <col min="7431" max="7431" width="14.5703125" style="92" customWidth="1"/>
    <col min="7432" max="7432" width="73.140625" style="92" customWidth="1"/>
    <col min="7433" max="7683" width="9.140625" style="92"/>
    <col min="7684" max="7684" width="11.7109375" style="92" customWidth="1"/>
    <col min="7685" max="7685" width="10.140625" style="92" customWidth="1"/>
    <col min="7686" max="7686" width="9.140625" style="92"/>
    <col min="7687" max="7687" width="14.5703125" style="92" customWidth="1"/>
    <col min="7688" max="7688" width="73.140625" style="92" customWidth="1"/>
    <col min="7689" max="7939" width="9.140625" style="92"/>
    <col min="7940" max="7940" width="11.7109375" style="92" customWidth="1"/>
    <col min="7941" max="7941" width="10.140625" style="92" customWidth="1"/>
    <col min="7942" max="7942" width="9.140625" style="92"/>
    <col min="7943" max="7943" width="14.5703125" style="92" customWidth="1"/>
    <col min="7944" max="7944" width="73.140625" style="92" customWidth="1"/>
    <col min="7945" max="8195" width="9.140625" style="92"/>
    <col min="8196" max="8196" width="11.7109375" style="92" customWidth="1"/>
    <col min="8197" max="8197" width="10.140625" style="92" customWidth="1"/>
    <col min="8198" max="8198" width="9.140625" style="92"/>
    <col min="8199" max="8199" width="14.5703125" style="92" customWidth="1"/>
    <col min="8200" max="8200" width="73.140625" style="92" customWidth="1"/>
    <col min="8201" max="8451" width="9.140625" style="92"/>
    <col min="8452" max="8452" width="11.7109375" style="92" customWidth="1"/>
    <col min="8453" max="8453" width="10.140625" style="92" customWidth="1"/>
    <col min="8454" max="8454" width="9.140625" style="92"/>
    <col min="8455" max="8455" width="14.5703125" style="92" customWidth="1"/>
    <col min="8456" max="8456" width="73.140625" style="92" customWidth="1"/>
    <col min="8457" max="8707" width="9.140625" style="92"/>
    <col min="8708" max="8708" width="11.7109375" style="92" customWidth="1"/>
    <col min="8709" max="8709" width="10.140625" style="92" customWidth="1"/>
    <col min="8710" max="8710" width="9.140625" style="92"/>
    <col min="8711" max="8711" width="14.5703125" style="92" customWidth="1"/>
    <col min="8712" max="8712" width="73.140625" style="92" customWidth="1"/>
    <col min="8713" max="8963" width="9.140625" style="92"/>
    <col min="8964" max="8964" width="11.7109375" style="92" customWidth="1"/>
    <col min="8965" max="8965" width="10.140625" style="92" customWidth="1"/>
    <col min="8966" max="8966" width="9.140625" style="92"/>
    <col min="8967" max="8967" width="14.5703125" style="92" customWidth="1"/>
    <col min="8968" max="8968" width="73.140625" style="92" customWidth="1"/>
    <col min="8969" max="9219" width="9.140625" style="92"/>
    <col min="9220" max="9220" width="11.7109375" style="92" customWidth="1"/>
    <col min="9221" max="9221" width="10.140625" style="92" customWidth="1"/>
    <col min="9222" max="9222" width="9.140625" style="92"/>
    <col min="9223" max="9223" width="14.5703125" style="92" customWidth="1"/>
    <col min="9224" max="9224" width="73.140625" style="92" customWidth="1"/>
    <col min="9225" max="9475" width="9.140625" style="92"/>
    <col min="9476" max="9476" width="11.7109375" style="92" customWidth="1"/>
    <col min="9477" max="9477" width="10.140625" style="92" customWidth="1"/>
    <col min="9478" max="9478" width="9.140625" style="92"/>
    <col min="9479" max="9479" width="14.5703125" style="92" customWidth="1"/>
    <col min="9480" max="9480" width="73.140625" style="92" customWidth="1"/>
    <col min="9481" max="9731" width="9.140625" style="92"/>
    <col min="9732" max="9732" width="11.7109375" style="92" customWidth="1"/>
    <col min="9733" max="9733" width="10.140625" style="92" customWidth="1"/>
    <col min="9734" max="9734" width="9.140625" style="92"/>
    <col min="9735" max="9735" width="14.5703125" style="92" customWidth="1"/>
    <col min="9736" max="9736" width="73.140625" style="92" customWidth="1"/>
    <col min="9737" max="9987" width="9.140625" style="92"/>
    <col min="9988" max="9988" width="11.7109375" style="92" customWidth="1"/>
    <col min="9989" max="9989" width="10.140625" style="92" customWidth="1"/>
    <col min="9990" max="9990" width="9.140625" style="92"/>
    <col min="9991" max="9991" width="14.5703125" style="92" customWidth="1"/>
    <col min="9992" max="9992" width="73.140625" style="92" customWidth="1"/>
    <col min="9993" max="10243" width="9.140625" style="92"/>
    <col min="10244" max="10244" width="11.7109375" style="92" customWidth="1"/>
    <col min="10245" max="10245" width="10.140625" style="92" customWidth="1"/>
    <col min="10246" max="10246" width="9.140625" style="92"/>
    <col min="10247" max="10247" width="14.5703125" style="92" customWidth="1"/>
    <col min="10248" max="10248" width="73.140625" style="92" customWidth="1"/>
    <col min="10249" max="10499" width="9.140625" style="92"/>
    <col min="10500" max="10500" width="11.7109375" style="92" customWidth="1"/>
    <col min="10501" max="10501" width="10.140625" style="92" customWidth="1"/>
    <col min="10502" max="10502" width="9.140625" style="92"/>
    <col min="10503" max="10503" width="14.5703125" style="92" customWidth="1"/>
    <col min="10504" max="10504" width="73.140625" style="92" customWidth="1"/>
    <col min="10505" max="10755" width="9.140625" style="92"/>
    <col min="10756" max="10756" width="11.7109375" style="92" customWidth="1"/>
    <col min="10757" max="10757" width="10.140625" style="92" customWidth="1"/>
    <col min="10758" max="10758" width="9.140625" style="92"/>
    <col min="10759" max="10759" width="14.5703125" style="92" customWidth="1"/>
    <col min="10760" max="10760" width="73.140625" style="92" customWidth="1"/>
    <col min="10761" max="11011" width="9.140625" style="92"/>
    <col min="11012" max="11012" width="11.7109375" style="92" customWidth="1"/>
    <col min="11013" max="11013" width="10.140625" style="92" customWidth="1"/>
    <col min="11014" max="11014" width="9.140625" style="92"/>
    <col min="11015" max="11015" width="14.5703125" style="92" customWidth="1"/>
    <col min="11016" max="11016" width="73.140625" style="92" customWidth="1"/>
    <col min="11017" max="11267" width="9.140625" style="92"/>
    <col min="11268" max="11268" width="11.7109375" style="92" customWidth="1"/>
    <col min="11269" max="11269" width="10.140625" style="92" customWidth="1"/>
    <col min="11270" max="11270" width="9.140625" style="92"/>
    <col min="11271" max="11271" width="14.5703125" style="92" customWidth="1"/>
    <col min="11272" max="11272" width="73.140625" style="92" customWidth="1"/>
    <col min="11273" max="11523" width="9.140625" style="92"/>
    <col min="11524" max="11524" width="11.7109375" style="92" customWidth="1"/>
    <col min="11525" max="11525" width="10.140625" style="92" customWidth="1"/>
    <col min="11526" max="11526" width="9.140625" style="92"/>
    <col min="11527" max="11527" width="14.5703125" style="92" customWidth="1"/>
    <col min="11528" max="11528" width="73.140625" style="92" customWidth="1"/>
    <col min="11529" max="11779" width="9.140625" style="92"/>
    <col min="11780" max="11780" width="11.7109375" style="92" customWidth="1"/>
    <col min="11781" max="11781" width="10.140625" style="92" customWidth="1"/>
    <col min="11782" max="11782" width="9.140625" style="92"/>
    <col min="11783" max="11783" width="14.5703125" style="92" customWidth="1"/>
    <col min="11784" max="11784" width="73.140625" style="92" customWidth="1"/>
    <col min="11785" max="12035" width="9.140625" style="92"/>
    <col min="12036" max="12036" width="11.7109375" style="92" customWidth="1"/>
    <col min="12037" max="12037" width="10.140625" style="92" customWidth="1"/>
    <col min="12038" max="12038" width="9.140625" style="92"/>
    <col min="12039" max="12039" width="14.5703125" style="92" customWidth="1"/>
    <col min="12040" max="12040" width="73.140625" style="92" customWidth="1"/>
    <col min="12041" max="12291" width="9.140625" style="92"/>
    <col min="12292" max="12292" width="11.7109375" style="92" customWidth="1"/>
    <col min="12293" max="12293" width="10.140625" style="92" customWidth="1"/>
    <col min="12294" max="12294" width="9.140625" style="92"/>
    <col min="12295" max="12295" width="14.5703125" style="92" customWidth="1"/>
    <col min="12296" max="12296" width="73.140625" style="92" customWidth="1"/>
    <col min="12297" max="12547" width="9.140625" style="92"/>
    <col min="12548" max="12548" width="11.7109375" style="92" customWidth="1"/>
    <col min="12549" max="12549" width="10.140625" style="92" customWidth="1"/>
    <col min="12550" max="12550" width="9.140625" style="92"/>
    <col min="12551" max="12551" width="14.5703125" style="92" customWidth="1"/>
    <col min="12552" max="12552" width="73.140625" style="92" customWidth="1"/>
    <col min="12553" max="12803" width="9.140625" style="92"/>
    <col min="12804" max="12804" width="11.7109375" style="92" customWidth="1"/>
    <col min="12805" max="12805" width="10.140625" style="92" customWidth="1"/>
    <col min="12806" max="12806" width="9.140625" style="92"/>
    <col min="12807" max="12807" width="14.5703125" style="92" customWidth="1"/>
    <col min="12808" max="12808" width="73.140625" style="92" customWidth="1"/>
    <col min="12809" max="13059" width="9.140625" style="92"/>
    <col min="13060" max="13060" width="11.7109375" style="92" customWidth="1"/>
    <col min="13061" max="13061" width="10.140625" style="92" customWidth="1"/>
    <col min="13062" max="13062" width="9.140625" style="92"/>
    <col min="13063" max="13063" width="14.5703125" style="92" customWidth="1"/>
    <col min="13064" max="13064" width="73.140625" style="92" customWidth="1"/>
    <col min="13065" max="13315" width="9.140625" style="92"/>
    <col min="13316" max="13316" width="11.7109375" style="92" customWidth="1"/>
    <col min="13317" max="13317" width="10.140625" style="92" customWidth="1"/>
    <col min="13318" max="13318" width="9.140625" style="92"/>
    <col min="13319" max="13319" width="14.5703125" style="92" customWidth="1"/>
    <col min="13320" max="13320" width="73.140625" style="92" customWidth="1"/>
    <col min="13321" max="13571" width="9.140625" style="92"/>
    <col min="13572" max="13572" width="11.7109375" style="92" customWidth="1"/>
    <col min="13573" max="13573" width="10.140625" style="92" customWidth="1"/>
    <col min="13574" max="13574" width="9.140625" style="92"/>
    <col min="13575" max="13575" width="14.5703125" style="92" customWidth="1"/>
    <col min="13576" max="13576" width="73.140625" style="92" customWidth="1"/>
    <col min="13577" max="13827" width="9.140625" style="92"/>
    <col min="13828" max="13828" width="11.7109375" style="92" customWidth="1"/>
    <col min="13829" max="13829" width="10.140625" style="92" customWidth="1"/>
    <col min="13830" max="13830" width="9.140625" style="92"/>
    <col min="13831" max="13831" width="14.5703125" style="92" customWidth="1"/>
    <col min="13832" max="13832" width="73.140625" style="92" customWidth="1"/>
    <col min="13833" max="14083" width="9.140625" style="92"/>
    <col min="14084" max="14084" width="11.7109375" style="92" customWidth="1"/>
    <col min="14085" max="14085" width="10.140625" style="92" customWidth="1"/>
    <col min="14086" max="14086" width="9.140625" style="92"/>
    <col min="14087" max="14087" width="14.5703125" style="92" customWidth="1"/>
    <col min="14088" max="14088" width="73.140625" style="92" customWidth="1"/>
    <col min="14089" max="14339" width="9.140625" style="92"/>
    <col min="14340" max="14340" width="11.7109375" style="92" customWidth="1"/>
    <col min="14341" max="14341" width="10.140625" style="92" customWidth="1"/>
    <col min="14342" max="14342" width="9.140625" style="92"/>
    <col min="14343" max="14343" width="14.5703125" style="92" customWidth="1"/>
    <col min="14344" max="14344" width="73.140625" style="92" customWidth="1"/>
    <col min="14345" max="14595" width="9.140625" style="92"/>
    <col min="14596" max="14596" width="11.7109375" style="92" customWidth="1"/>
    <col min="14597" max="14597" width="10.140625" style="92" customWidth="1"/>
    <col min="14598" max="14598" width="9.140625" style="92"/>
    <col min="14599" max="14599" width="14.5703125" style="92" customWidth="1"/>
    <col min="14600" max="14600" width="73.140625" style="92" customWidth="1"/>
    <col min="14601" max="14851" width="9.140625" style="92"/>
    <col min="14852" max="14852" width="11.7109375" style="92" customWidth="1"/>
    <col min="14853" max="14853" width="10.140625" style="92" customWidth="1"/>
    <col min="14854" max="14854" width="9.140625" style="92"/>
    <col min="14855" max="14855" width="14.5703125" style="92" customWidth="1"/>
    <col min="14856" max="14856" width="73.140625" style="92" customWidth="1"/>
    <col min="14857" max="15107" width="9.140625" style="92"/>
    <col min="15108" max="15108" width="11.7109375" style="92" customWidth="1"/>
    <col min="15109" max="15109" width="10.140625" style="92" customWidth="1"/>
    <col min="15110" max="15110" width="9.140625" style="92"/>
    <col min="15111" max="15111" width="14.5703125" style="92" customWidth="1"/>
    <col min="15112" max="15112" width="73.140625" style="92" customWidth="1"/>
    <col min="15113" max="15363" width="9.140625" style="92"/>
    <col min="15364" max="15364" width="11.7109375" style="92" customWidth="1"/>
    <col min="15365" max="15365" width="10.140625" style="92" customWidth="1"/>
    <col min="15366" max="15366" width="9.140625" style="92"/>
    <col min="15367" max="15367" width="14.5703125" style="92" customWidth="1"/>
    <col min="15368" max="15368" width="73.140625" style="92" customWidth="1"/>
    <col min="15369" max="15619" width="9.140625" style="92"/>
    <col min="15620" max="15620" width="11.7109375" style="92" customWidth="1"/>
    <col min="15621" max="15621" width="10.140625" style="92" customWidth="1"/>
    <col min="15622" max="15622" width="9.140625" style="92"/>
    <col min="15623" max="15623" width="14.5703125" style="92" customWidth="1"/>
    <col min="15624" max="15624" width="73.140625" style="92" customWidth="1"/>
    <col min="15625" max="15875" width="9.140625" style="92"/>
    <col min="15876" max="15876" width="11.7109375" style="92" customWidth="1"/>
    <col min="15877" max="15877" width="10.140625" style="92" customWidth="1"/>
    <col min="15878" max="15878" width="9.140625" style="92"/>
    <col min="15879" max="15879" width="14.5703125" style="92" customWidth="1"/>
    <col min="15880" max="15880" width="73.140625" style="92" customWidth="1"/>
    <col min="15881" max="16131" width="9.140625" style="92"/>
    <col min="16132" max="16132" width="11.7109375" style="92" customWidth="1"/>
    <col min="16133" max="16133" width="10.140625" style="92" customWidth="1"/>
    <col min="16134" max="16134" width="9.140625" style="92"/>
    <col min="16135" max="16135" width="14.5703125" style="92" customWidth="1"/>
    <col min="16136" max="16136" width="73.140625" style="92" customWidth="1"/>
    <col min="16137" max="16384" width="9.140625" style="92"/>
  </cols>
  <sheetData>
    <row r="1" spans="2:35">
      <c r="B1" s="88" t="s">
        <v>12</v>
      </c>
      <c r="C1" s="89"/>
      <c r="D1" s="88"/>
      <c r="E1" s="88"/>
      <c r="F1" s="90"/>
      <c r="G1" s="91"/>
      <c r="H1" s="90"/>
    </row>
    <row r="2" spans="2:35">
      <c r="B2" s="88"/>
      <c r="C2" s="89"/>
      <c r="D2" s="88"/>
      <c r="E2" s="88"/>
      <c r="F2" s="90"/>
      <c r="G2" s="91"/>
      <c r="H2" s="90"/>
    </row>
    <row r="3" spans="2:35">
      <c r="B3" s="93"/>
      <c r="C3" s="94"/>
      <c r="D3" s="235" t="s">
        <v>147</v>
      </c>
      <c r="E3" s="235"/>
      <c r="F3" s="235"/>
      <c r="G3" s="235"/>
      <c r="H3" s="235"/>
    </row>
    <row r="4" spans="2:35">
      <c r="B4" s="93"/>
      <c r="C4" s="94"/>
      <c r="D4" s="235" t="s">
        <v>46</v>
      </c>
      <c r="E4" s="235"/>
      <c r="F4" s="235"/>
      <c r="G4" s="235"/>
      <c r="H4" s="235"/>
    </row>
    <row r="5" spans="2:35">
      <c r="B5" s="95" t="s">
        <v>76</v>
      </c>
      <c r="C5" s="96"/>
      <c r="D5" s="96"/>
      <c r="E5" s="96"/>
      <c r="F5" s="95"/>
      <c r="G5" s="97"/>
      <c r="H5" s="98"/>
    </row>
    <row r="6" spans="2:35">
      <c r="B6" s="236" t="s">
        <v>47</v>
      </c>
      <c r="C6" s="236" t="s">
        <v>15</v>
      </c>
      <c r="D6" s="236" t="s">
        <v>16</v>
      </c>
      <c r="E6" s="237" t="s">
        <v>14</v>
      </c>
      <c r="F6" s="237"/>
      <c r="G6" s="238" t="s">
        <v>17</v>
      </c>
      <c r="H6" s="236" t="s">
        <v>18</v>
      </c>
    </row>
    <row r="7" spans="2:35">
      <c r="B7" s="236"/>
      <c r="C7" s="236"/>
      <c r="D7" s="236"/>
      <c r="E7" s="99" t="s">
        <v>48</v>
      </c>
      <c r="F7" s="99" t="s">
        <v>49</v>
      </c>
      <c r="G7" s="238"/>
      <c r="H7" s="236"/>
    </row>
    <row r="8" spans="2:35" s="106" customFormat="1" ht="45">
      <c r="B8" s="100">
        <v>1</v>
      </c>
      <c r="C8" s="100">
        <v>5</v>
      </c>
      <c r="D8" s="101" t="s">
        <v>158</v>
      </c>
      <c r="E8" s="100" t="s">
        <v>51</v>
      </c>
      <c r="F8" s="100" t="s">
        <v>52</v>
      </c>
      <c r="G8" s="102">
        <v>850000</v>
      </c>
      <c r="H8" s="103" t="s">
        <v>160</v>
      </c>
      <c r="I8" s="104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</row>
    <row r="9" spans="2:35" s="106" customFormat="1" ht="30">
      <c r="B9" s="100">
        <v>2</v>
      </c>
      <c r="C9" s="100">
        <v>331</v>
      </c>
      <c r="D9" s="101" t="s">
        <v>159</v>
      </c>
      <c r="E9" s="100" t="s">
        <v>51</v>
      </c>
      <c r="F9" s="100" t="s">
        <v>52</v>
      </c>
      <c r="G9" s="102">
        <v>29000</v>
      </c>
      <c r="H9" s="103" t="s">
        <v>161</v>
      </c>
      <c r="I9" s="104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</row>
    <row r="10" spans="2:35" s="113" customFormat="1">
      <c r="B10" s="107"/>
      <c r="C10" s="107"/>
      <c r="D10" s="108"/>
      <c r="E10" s="107"/>
      <c r="F10" s="107"/>
      <c r="G10" s="109">
        <f>SUM(G8:G9)</f>
        <v>879000</v>
      </c>
      <c r="H10" s="110"/>
      <c r="I10" s="111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</row>
    <row r="11" spans="2:35" s="106" customFormat="1" ht="30">
      <c r="B11" s="100">
        <v>3</v>
      </c>
      <c r="C11" s="114">
        <v>6</v>
      </c>
      <c r="D11" s="101" t="s">
        <v>158</v>
      </c>
      <c r="E11" s="100" t="s">
        <v>56</v>
      </c>
      <c r="F11" s="100" t="s">
        <v>52</v>
      </c>
      <c r="G11" s="115">
        <v>122309361</v>
      </c>
      <c r="H11" s="103" t="s">
        <v>163</v>
      </c>
      <c r="I11" s="104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</row>
    <row r="12" spans="2:35" s="106" customFormat="1" ht="48.75" customHeight="1">
      <c r="B12" s="100">
        <v>4</v>
      </c>
      <c r="C12" s="114">
        <v>332</v>
      </c>
      <c r="D12" s="101" t="s">
        <v>159</v>
      </c>
      <c r="E12" s="100" t="s">
        <v>56</v>
      </c>
      <c r="F12" s="100" t="s">
        <v>52</v>
      </c>
      <c r="G12" s="115">
        <v>18286164</v>
      </c>
      <c r="H12" s="103" t="s">
        <v>162</v>
      </c>
      <c r="I12" s="104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</row>
    <row r="13" spans="2:35" s="113" customFormat="1">
      <c r="B13" s="107"/>
      <c r="C13" s="110"/>
      <c r="D13" s="108"/>
      <c r="E13" s="107"/>
      <c r="F13" s="107"/>
      <c r="G13" s="116">
        <f>SUM(G11:G12)</f>
        <v>140595525</v>
      </c>
      <c r="H13" s="117"/>
      <c r="I13" s="118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</row>
    <row r="14" spans="2:35" s="106" customFormat="1" ht="45">
      <c r="B14" s="100">
        <v>5</v>
      </c>
      <c r="C14" s="100">
        <v>184</v>
      </c>
      <c r="D14" s="100" t="s">
        <v>156</v>
      </c>
      <c r="E14" s="100" t="s">
        <v>53</v>
      </c>
      <c r="F14" s="100" t="s">
        <v>165</v>
      </c>
      <c r="G14" s="115">
        <v>133950</v>
      </c>
      <c r="H14" s="103" t="s">
        <v>164</v>
      </c>
      <c r="I14" s="125"/>
    </row>
    <row r="15" spans="2:35" s="130" customFormat="1">
      <c r="B15" s="126"/>
      <c r="C15" s="127"/>
      <c r="D15" s="128"/>
      <c r="E15" s="126"/>
      <c r="F15" s="126"/>
      <c r="G15" s="129">
        <f>SUM(G14:G14)</f>
        <v>133950</v>
      </c>
      <c r="H15" s="117"/>
      <c r="I15" s="158"/>
    </row>
    <row r="16" spans="2:35" s="113" customFormat="1" ht="45">
      <c r="B16" s="100">
        <v>6</v>
      </c>
      <c r="C16" s="114">
        <v>7</v>
      </c>
      <c r="D16" s="100" t="s">
        <v>158</v>
      </c>
      <c r="E16" s="120" t="s">
        <v>54</v>
      </c>
      <c r="F16" s="100" t="s">
        <v>52</v>
      </c>
      <c r="G16" s="102">
        <v>1267019</v>
      </c>
      <c r="H16" s="103" t="s">
        <v>166</v>
      </c>
      <c r="I16" s="111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</row>
    <row r="17" spans="2:9" ht="30">
      <c r="B17" s="114">
        <v>7</v>
      </c>
      <c r="C17" s="100">
        <v>136</v>
      </c>
      <c r="D17" s="124" t="s">
        <v>169</v>
      </c>
      <c r="E17" s="100" t="s">
        <v>54</v>
      </c>
      <c r="F17" s="100" t="s">
        <v>55</v>
      </c>
      <c r="G17" s="115">
        <v>650</v>
      </c>
      <c r="H17" s="103" t="s">
        <v>167</v>
      </c>
    </row>
    <row r="18" spans="2:9" ht="30">
      <c r="B18" s="114">
        <v>8</v>
      </c>
      <c r="C18" s="100">
        <v>137</v>
      </c>
      <c r="D18" s="124" t="s">
        <v>169</v>
      </c>
      <c r="E18" s="100" t="s">
        <v>54</v>
      </c>
      <c r="F18" s="100" t="s">
        <v>55</v>
      </c>
      <c r="G18" s="115">
        <v>2549</v>
      </c>
      <c r="H18" s="103" t="s">
        <v>168</v>
      </c>
    </row>
    <row r="19" spans="2:9" s="113" customFormat="1">
      <c r="B19" s="107"/>
      <c r="C19" s="121"/>
      <c r="D19" s="122"/>
      <c r="E19" s="107"/>
      <c r="F19" s="107"/>
      <c r="G19" s="116">
        <f>SUM(G16:G18)</f>
        <v>1270218</v>
      </c>
      <c r="H19" s="117"/>
      <c r="I19" s="123"/>
    </row>
    <row r="20" spans="2:9" s="106" customFormat="1" ht="45">
      <c r="B20" s="100">
        <v>9</v>
      </c>
      <c r="C20" s="100">
        <v>8</v>
      </c>
      <c r="D20" s="135" t="s">
        <v>158</v>
      </c>
      <c r="E20" s="100" t="s">
        <v>57</v>
      </c>
      <c r="F20" s="100" t="s">
        <v>52</v>
      </c>
      <c r="G20" s="115">
        <v>575</v>
      </c>
      <c r="H20" s="103" t="s">
        <v>170</v>
      </c>
      <c r="I20" s="125"/>
    </row>
    <row r="21" spans="2:9" s="106" customFormat="1" ht="45">
      <c r="B21" s="100">
        <v>10</v>
      </c>
      <c r="C21" s="100">
        <v>830</v>
      </c>
      <c r="D21" s="135" t="s">
        <v>159</v>
      </c>
      <c r="E21" s="100" t="s">
        <v>57</v>
      </c>
      <c r="F21" s="100" t="s">
        <v>52</v>
      </c>
      <c r="G21" s="115">
        <v>5724</v>
      </c>
      <c r="H21" s="103" t="s">
        <v>171</v>
      </c>
      <c r="I21" s="125"/>
    </row>
    <row r="22" spans="2:9" s="130" customFormat="1">
      <c r="B22" s="126"/>
      <c r="C22" s="127"/>
      <c r="D22" s="128"/>
      <c r="E22" s="126"/>
      <c r="F22" s="126"/>
      <c r="G22" s="129">
        <f>+G20+G21</f>
        <v>6299</v>
      </c>
      <c r="H22" s="117"/>
    </row>
    <row r="23" spans="2:9" s="130" customFormat="1">
      <c r="B23" s="137" t="s">
        <v>50</v>
      </c>
      <c r="C23" s="127"/>
      <c r="D23" s="128"/>
      <c r="E23" s="126"/>
      <c r="F23" s="126"/>
      <c r="G23" s="129">
        <f>G22+G19+G15+G13+G10</f>
        <v>142884992</v>
      </c>
      <c r="H23" s="117"/>
    </row>
    <row r="25" spans="2:9">
      <c r="C25" s="131"/>
    </row>
    <row r="26" spans="2:9">
      <c r="B26" s="234"/>
      <c r="C26" s="234"/>
      <c r="F26" s="136"/>
      <c r="G26" s="136"/>
    </row>
    <row r="27" spans="2:9">
      <c r="H27" s="133"/>
    </row>
    <row r="28" spans="2:9">
      <c r="C28" s="131"/>
      <c r="H28" s="134"/>
    </row>
    <row r="30" spans="2:9">
      <c r="H30" s="133"/>
    </row>
    <row r="31" spans="2:9">
      <c r="G31" s="136"/>
    </row>
    <row r="32" spans="2:9">
      <c r="D32" s="136"/>
      <c r="F32" s="136"/>
    </row>
    <row r="33" spans="4:4">
      <c r="D33" s="136"/>
    </row>
    <row r="34" spans="4:4">
      <c r="D34" s="136"/>
    </row>
  </sheetData>
  <mergeCells count="9">
    <mergeCell ref="B26:C26"/>
    <mergeCell ref="D3:H3"/>
    <mergeCell ref="D4:H4"/>
    <mergeCell ref="B6:B7"/>
    <mergeCell ref="C6:C7"/>
    <mergeCell ref="D6:D7"/>
    <mergeCell ref="E6:F6"/>
    <mergeCell ref="G6:G7"/>
    <mergeCell ref="H6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TITLUL I IANUARIE 2023</vt:lpstr>
      <vt:lpstr>TITLUL II IANUARIE 2023</vt:lpstr>
      <vt:lpstr>TITLUL II VENITURI PROPRII</vt:lpstr>
      <vt:lpstr>TITLUL 55 COTIZATII INTERNAT</vt:lpstr>
      <vt:lpstr>TITLUL 59 IANUARIE 2023</vt:lpstr>
      <vt:lpstr>TITLUL 58 SURSA A IANUARIE 2023</vt:lpstr>
      <vt:lpstr>TITLUL 58 SURSA D IANUARIE 2023</vt:lpstr>
      <vt:lpstr>TRANSFERURI IANUARIE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2023-05-09T13:58:15Z</dcterms:modified>
</cp:coreProperties>
</file>