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D:\DogaruA\Desktop\Situatie Plati\2022\10.Octombrie\31.10.2022\"/>
    </mc:Choice>
  </mc:AlternateContent>
  <xr:revisionPtr revIDLastSave="0" documentId="13_ncr:1_{D974F783-7220-4BEB-AD48-E96E41F9BAF2}" xr6:coauthVersionLast="36" xr6:coauthVersionMax="36" xr10:uidLastSave="{00000000-0000-0000-0000-000000000000}"/>
  <bookViews>
    <workbookView xWindow="0" yWindow="0" windowWidth="14205" windowHeight="12000" xr2:uid="{00000000-000D-0000-FFFF-FFFF00000000}"/>
  </bookViews>
  <sheets>
    <sheet name="31.10.2022" sheetId="1" r:id="rId1"/>
  </sheets>
  <definedNames>
    <definedName name="_xlnm._FilterDatabase" localSheetId="0" hidden="1">'31.10.2022'!$A$12:$E$76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6" i="1" l="1"/>
  <c r="B130" i="1" l="1"/>
  <c r="B8" i="1" l="1"/>
  <c r="B127" i="1" l="1"/>
  <c r="B126" i="1"/>
  <c r="B67" i="1" l="1"/>
  <c r="B64" i="1" l="1"/>
  <c r="B63" i="1"/>
  <c r="B60" i="1" l="1"/>
  <c r="B59" i="1"/>
  <c r="B46" i="1" l="1"/>
  <c r="B40" i="1" l="1"/>
  <c r="B33" i="1" l="1"/>
  <c r="B18" i="1" l="1"/>
</calcChain>
</file>

<file path=xl/sharedStrings.xml><?xml version="1.0" encoding="utf-8"?>
<sst xmlns="http://schemas.openxmlformats.org/spreadsheetml/2006/main" count="331" uniqueCount="161">
  <si>
    <t>SITUAȚIA</t>
  </si>
  <si>
    <t>SUMA PLĂTITĂ</t>
  </si>
  <si>
    <t>BENEFICIAR</t>
  </si>
  <si>
    <t>OBIECTIV</t>
  </si>
  <si>
    <t>DATA PLATII</t>
  </si>
  <si>
    <t>Nr. crt</t>
  </si>
  <si>
    <t xml:space="preserve">MINISTERUL DEZVOLTARII, LUCRARILOR PUBLICE SI ADMINISTRATIEI </t>
  </si>
  <si>
    <t>Personal MDRAP</t>
  </si>
  <si>
    <t>BUNURI SI SERVICII</t>
  </si>
  <si>
    <t>Nr. Crt</t>
  </si>
  <si>
    <t>Nr. crt.</t>
  </si>
  <si>
    <t>TRANSFERURI</t>
  </si>
  <si>
    <t>Cheltuieli deplasari interne</t>
  </si>
  <si>
    <t>PROIECTE CU FINANTARE DIN FONDURI EXTERNE NERAMBURSABILE</t>
  </si>
  <si>
    <t>Servicii mentenanta</t>
  </si>
  <si>
    <t>CNI</t>
  </si>
  <si>
    <t>PROSOFT</t>
  </si>
  <si>
    <t>PANTELIMON</t>
  </si>
  <si>
    <t>TIMAS</t>
  </si>
  <si>
    <t>Service auto</t>
  </si>
  <si>
    <t>MIDA SOFT BUSINESS</t>
  </si>
  <si>
    <t>CL ARAD</t>
  </si>
  <si>
    <t>Transfer cf OUG 53/2019 termoficare</t>
  </si>
  <si>
    <t>INA</t>
  </si>
  <si>
    <t>Transfer subventie INA</t>
  </si>
  <si>
    <t>Transfer subventie CNI</t>
  </si>
  <si>
    <t>GENKO OUTDOOR</t>
  </si>
  <si>
    <t>Abonament platforma electronica</t>
  </si>
  <si>
    <t>SLATINA</t>
  </si>
  <si>
    <t>M.J.D. PRESTIGE</t>
  </si>
  <si>
    <t>ROUND THE WORLD</t>
  </si>
  <si>
    <t>SYSDOM PROIECTE</t>
  </si>
  <si>
    <t>BRADY TRADE</t>
  </si>
  <si>
    <t>Cheltuieli transport</t>
  </si>
  <si>
    <t>OLIMPIC INTERNATIONAL</t>
  </si>
  <si>
    <t>COMIGA PROD</t>
  </si>
  <si>
    <t>Servicii protocol</t>
  </si>
  <si>
    <t>Servicii evaluare</t>
  </si>
  <si>
    <t>KVB CONSULTING</t>
  </si>
  <si>
    <t>MSG FACTORY</t>
  </si>
  <si>
    <t>OMV PETROM</t>
  </si>
  <si>
    <t>OLIMPIC INTERNATIONAL TURISM</t>
  </si>
  <si>
    <t>Achizitie roviniete</t>
  </si>
  <si>
    <t>Servicii monitorizare presa</t>
  </si>
  <si>
    <t>Cota parte utilitati</t>
  </si>
  <si>
    <t>CERTSIGN</t>
  </si>
  <si>
    <t>MINISTERUL ECONOMIEI</t>
  </si>
  <si>
    <t>MINISTERUL MEDIULUI</t>
  </si>
  <si>
    <t>MINISTERUL FINANTELOR</t>
  </si>
  <si>
    <t>MINISTERUL JUSTITIEI</t>
  </si>
  <si>
    <t>RENAULT COMMERCIAL ROUMANIE</t>
  </si>
  <si>
    <t>Achizitie mijloace fixe</t>
  </si>
  <si>
    <t>GRUPUL DE CONSULTANTA PT DEZVOLTARE</t>
  </si>
  <si>
    <t xml:space="preserve">Servicii arhivare </t>
  </si>
  <si>
    <t>CIVITTA STRATEGY</t>
  </si>
  <si>
    <t>Servicii asistenta</t>
  </si>
  <si>
    <t>VENITURI  PROPRII</t>
  </si>
  <si>
    <t>Lucrari in prima urgenta</t>
  </si>
  <si>
    <t>Servicii instruire si elaborare ghid</t>
  </si>
  <si>
    <t>PARLAM ROM CAM DEPUTATILOR</t>
  </si>
  <si>
    <t>ROMGERMED VACARESTI</t>
  </si>
  <si>
    <t>Servicii medicina muncii</t>
  </si>
  <si>
    <t>DITL ECTOR 5</t>
  </si>
  <si>
    <t>Cheltuieli judiciare</t>
  </si>
  <si>
    <t>INSPECTORATUL DE STAT IN CONSTRUCTII</t>
  </si>
  <si>
    <t>APA NOVA</t>
  </si>
  <si>
    <t>RCS RDS</t>
  </si>
  <si>
    <t>QUARTZ GRUP SECURITY</t>
  </si>
  <si>
    <t xml:space="preserve">Servicii furnizare cablu </t>
  </si>
  <si>
    <t>Servicii paza</t>
  </si>
  <si>
    <t>Consum apa</t>
  </si>
  <si>
    <t>MEDICINA PREVENTIVA DR. IVANUS</t>
  </si>
  <si>
    <t>Protectia muncii</t>
  </si>
  <si>
    <t xml:space="preserve">CL IASI </t>
  </si>
  <si>
    <t>TELEKOM ROMANIA</t>
  </si>
  <si>
    <t>Servicii telefonie</t>
  </si>
  <si>
    <t>M.M.</t>
  </si>
  <si>
    <t>HOPE PROMO</t>
  </si>
  <si>
    <t>Achizitie materiale</t>
  </si>
  <si>
    <t>ORANGE ROMANIA</t>
  </si>
  <si>
    <t>ALMATAR TRANS</t>
  </si>
  <si>
    <t>MINISTERUL AF INTERNE</t>
  </si>
  <si>
    <t xml:space="preserve">OMV PETROM </t>
  </si>
  <si>
    <t>EUROTOTAL COMP</t>
  </si>
  <si>
    <t>ASIROM</t>
  </si>
  <si>
    <t>Achizitie carburanti</t>
  </si>
  <si>
    <t>Servicii intretinere spatii</t>
  </si>
  <si>
    <t>Asigurari CASCO</t>
  </si>
  <si>
    <t>CERNAVODA</t>
  </si>
  <si>
    <t>ROVINARI</t>
  </si>
  <si>
    <t>BUFTEA</t>
  </si>
  <si>
    <t>SECTOR 3</t>
  </si>
  <si>
    <t>GAESTI</t>
  </si>
  <si>
    <t>ARCANI</t>
  </si>
  <si>
    <t>VATRA DORNEI</t>
  </si>
  <si>
    <t>Transfer cf.  OUG 18/2009 reabilitare termica</t>
  </si>
  <si>
    <t>EXPERT COPY SERVICE</t>
  </si>
  <si>
    <t>TRAVERSAL SOFTWARE SOLUTION</t>
  </si>
  <si>
    <t>CIP AVANTAJ</t>
  </si>
  <si>
    <t>DOLAS ECOTRADE</t>
  </si>
  <si>
    <t>IT GENETICS</t>
  </si>
  <si>
    <t>DUNAREA SA</t>
  </si>
  <si>
    <t>Servicii furnizare internet</t>
  </si>
  <si>
    <t>Achizitie rovinieta</t>
  </si>
  <si>
    <t>CHELTUIELI PERSONAL</t>
  </si>
  <si>
    <t>Buget de stat</t>
  </si>
  <si>
    <t>Impozit salarii, contributii etc.</t>
  </si>
  <si>
    <t>ADVANCED TECHNOLOGY SYSTEM</t>
  </si>
  <si>
    <t>POSTA ROMANA</t>
  </si>
  <si>
    <t>SERVICII SALUBRIZARE SECTOR 5</t>
  </si>
  <si>
    <t xml:space="preserve">Servicii postale </t>
  </si>
  <si>
    <t>Servicii colectare deseuri</t>
  </si>
  <si>
    <t>Achizitie tonere</t>
  </si>
  <si>
    <t>REDVECTOR</t>
  </si>
  <si>
    <t>KONSCHAFT</t>
  </si>
  <si>
    <t>Servicii proiectare grafica</t>
  </si>
  <si>
    <t>C.N. POSTA ROMANA</t>
  </si>
  <si>
    <t>Servicii curierat</t>
  </si>
  <si>
    <t>HIKARI GROUP</t>
  </si>
  <si>
    <t>Servicii editarte</t>
  </si>
  <si>
    <t xml:space="preserve">ORANGE </t>
  </si>
  <si>
    <t>CENTRUL TERITORIAL DE CALCUL</t>
  </si>
  <si>
    <t xml:space="preserve">Servicii telefonie </t>
  </si>
  <si>
    <t>Servicii furnizare data legislative</t>
  </si>
  <si>
    <t>Servicii instruire ISU</t>
  </si>
  <si>
    <t>PRIMARIA SECTORULUIN 5</t>
  </si>
  <si>
    <t>MONITORUL OFICIAL</t>
  </si>
  <si>
    <t>Servicii publicare anunturi</t>
  </si>
  <si>
    <t>PARLAMENTUL ROM CAM DEPUTATILOR</t>
  </si>
  <si>
    <t>LGA EXPERT GRUP</t>
  </si>
  <si>
    <t>ASCENSORUL</t>
  </si>
  <si>
    <t>ACTVET CONTROLA</t>
  </si>
  <si>
    <t>Servicii desinfectie</t>
  </si>
  <si>
    <t>Servicii expertiza</t>
  </si>
  <si>
    <t>EDG CONSULT</t>
  </si>
  <si>
    <t>MINISTERUL AFACERILOR INTERNE</t>
  </si>
  <si>
    <t xml:space="preserve">Cota handicap septembrie 2022 </t>
  </si>
  <si>
    <t>COMPANIA DE TRANSPORT BUSU</t>
  </si>
  <si>
    <t>Servicii spalari autoturisme</t>
  </si>
  <si>
    <t>GLOBAL ARCHIVE MANAGEMENT</t>
  </si>
  <si>
    <t>BUGETUL DE STAT</t>
  </si>
  <si>
    <t>AVANGARDE BUSINESS</t>
  </si>
  <si>
    <t>Servicii organizare</t>
  </si>
  <si>
    <t>CIVITA STRATEGY CONSULTING</t>
  </si>
  <si>
    <t>Servicii realizare studii</t>
  </si>
  <si>
    <t>CJ TELEORMAN</t>
  </si>
  <si>
    <t>Transfer cf HG 932/2007 harti de risc</t>
  </si>
  <si>
    <t>Servicii editare</t>
  </si>
  <si>
    <t>ROMSYSTEMS</t>
  </si>
  <si>
    <t>Drepturi salariale</t>
  </si>
  <si>
    <t>CNCIR</t>
  </si>
  <si>
    <t>Servicii verificare tehnica ascensoare</t>
  </si>
  <si>
    <t>Servicii furnizare date online</t>
  </si>
  <si>
    <t>Transfer cf OUG 18/2009 reabilitare termica</t>
  </si>
  <si>
    <t>CL ROVINARI</t>
  </si>
  <si>
    <t>CL CASIMCEA</t>
  </si>
  <si>
    <t>ORANGE</t>
  </si>
  <si>
    <t>plăților efectuate în perioada 03-31.10.2022</t>
  </si>
  <si>
    <t>SODEXO PASS</t>
  </si>
  <si>
    <t>Vouchere vacanta</t>
  </si>
  <si>
    <t>Achizitie carburant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</si>
</sst>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theme="1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9"/>
      <name val="Calibri"/>
      <family val="2"/>
    </font>
    <font>
      <sz val="9"/>
      <name val="Calibri"/>
      <family val="2"/>
      <charset val="238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5" fillId="0" borderId="0"/>
    <xf numFmtId="0" fontId="4" fillId="0" borderId="0"/>
  </cellStyleXfs>
  <cellXfs count="57">
    <xf numFmtId="0" fontId="0" fillId="0" borderId="0" xfId="0"/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0" fillId="2" borderId="1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4" fontId="6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4" fontId="3" fillId="2" borderId="0" xfId="0" applyNumberFormat="1" applyFont="1" applyFill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4" fontId="6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14" fontId="6" fillId="2" borderId="1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4" fontId="6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14" fontId="6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/>
    </xf>
    <xf numFmtId="4" fontId="8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left"/>
    </xf>
    <xf numFmtId="4" fontId="6" fillId="2" borderId="0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4" fontId="0" fillId="2" borderId="0" xfId="0" applyNumberFormat="1" applyFill="1"/>
    <xf numFmtId="0" fontId="1" fillId="2" borderId="3" xfId="0" applyFont="1" applyFill="1" applyBorder="1" applyAlignment="1">
      <alignment vertical="center"/>
    </xf>
    <xf numFmtId="4" fontId="6" fillId="2" borderId="3" xfId="0" applyNumberFormat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" fillId="2" borderId="1" xfId="0" quotePrefix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14" fontId="11" fillId="2" borderId="1" xfId="0" applyNumberFormat="1" applyFont="1" applyFill="1" applyBorder="1" applyAlignment="1">
      <alignment horizontal="center" vertical="center"/>
    </xf>
    <xf numFmtId="0" fontId="1" fillId="2" borderId="0" xfId="0" quotePrefix="1" applyFont="1" applyFill="1" applyBorder="1" applyAlignment="1">
      <alignment horizontal="center" vertical="center"/>
    </xf>
    <xf numFmtId="4" fontId="6" fillId="2" borderId="0" xfId="0" applyNumberFormat="1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14" fontId="11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4" fontId="6" fillId="3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14" fontId="6" fillId="3" borderId="1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2" xr:uid="{00000000-0005-0000-0000-000001000000}"/>
    <cellStyle name="Normal 3" xfId="3" xr:uid="{00000000-0005-0000-0000-000002000000}"/>
    <cellStyle name="Normal 4" xfId="1" xr:uid="{00000000-0005-0000-0000-000003000000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9"/>
  <sheetViews>
    <sheetView tabSelected="1" zoomScaleNormal="100" workbookViewId="0">
      <selection activeCell="B131" sqref="B131:E131"/>
    </sheetView>
  </sheetViews>
  <sheetFormatPr defaultRowHeight="12.75" x14ac:dyDescent="0.25"/>
  <cols>
    <col min="1" max="1" width="4.140625" style="2" customWidth="1"/>
    <col min="2" max="2" width="13.7109375" style="13" customWidth="1"/>
    <col min="3" max="3" width="34.42578125" style="14" customWidth="1"/>
    <col min="4" max="4" width="36.140625" style="14" customWidth="1"/>
    <col min="5" max="5" width="13.28515625" style="14" customWidth="1"/>
    <col min="6" max="6" width="21.140625" style="2" customWidth="1"/>
    <col min="7" max="9" width="9.140625" style="2"/>
    <col min="10" max="228" width="9.140625" style="1"/>
    <col min="229" max="229" width="4.42578125" style="1" customWidth="1"/>
    <col min="230" max="230" width="13.28515625" style="1" customWidth="1"/>
    <col min="231" max="231" width="37.7109375" style="1" customWidth="1"/>
    <col min="232" max="232" width="39.5703125" style="1" customWidth="1"/>
    <col min="233" max="233" width="11.140625" style="1" customWidth="1"/>
    <col min="234" max="484" width="9.140625" style="1"/>
    <col min="485" max="485" width="4.42578125" style="1" customWidth="1"/>
    <col min="486" max="486" width="13.28515625" style="1" customWidth="1"/>
    <col min="487" max="487" width="37.7109375" style="1" customWidth="1"/>
    <col min="488" max="488" width="39.5703125" style="1" customWidth="1"/>
    <col min="489" max="489" width="11.140625" style="1" customWidth="1"/>
    <col min="490" max="740" width="9.140625" style="1"/>
    <col min="741" max="741" width="4.42578125" style="1" customWidth="1"/>
    <col min="742" max="742" width="13.28515625" style="1" customWidth="1"/>
    <col min="743" max="743" width="37.7109375" style="1" customWidth="1"/>
    <col min="744" max="744" width="39.5703125" style="1" customWidth="1"/>
    <col min="745" max="745" width="11.140625" style="1" customWidth="1"/>
    <col min="746" max="996" width="9.140625" style="1"/>
    <col min="997" max="997" width="4.42578125" style="1" customWidth="1"/>
    <col min="998" max="998" width="13.28515625" style="1" customWidth="1"/>
    <col min="999" max="999" width="37.7109375" style="1" customWidth="1"/>
    <col min="1000" max="1000" width="39.5703125" style="1" customWidth="1"/>
    <col min="1001" max="1001" width="11.140625" style="1" customWidth="1"/>
    <col min="1002" max="1252" width="9.140625" style="1"/>
    <col min="1253" max="1253" width="4.42578125" style="1" customWidth="1"/>
    <col min="1254" max="1254" width="13.28515625" style="1" customWidth="1"/>
    <col min="1255" max="1255" width="37.7109375" style="1" customWidth="1"/>
    <col min="1256" max="1256" width="39.5703125" style="1" customWidth="1"/>
    <col min="1257" max="1257" width="11.140625" style="1" customWidth="1"/>
    <col min="1258" max="1508" width="9.140625" style="1"/>
    <col min="1509" max="1509" width="4.42578125" style="1" customWidth="1"/>
    <col min="1510" max="1510" width="13.28515625" style="1" customWidth="1"/>
    <col min="1511" max="1511" width="37.7109375" style="1" customWidth="1"/>
    <col min="1512" max="1512" width="39.5703125" style="1" customWidth="1"/>
    <col min="1513" max="1513" width="11.140625" style="1" customWidth="1"/>
    <col min="1514" max="1764" width="9.140625" style="1"/>
    <col min="1765" max="1765" width="4.42578125" style="1" customWidth="1"/>
    <col min="1766" max="1766" width="13.28515625" style="1" customWidth="1"/>
    <col min="1767" max="1767" width="37.7109375" style="1" customWidth="1"/>
    <col min="1768" max="1768" width="39.5703125" style="1" customWidth="1"/>
    <col min="1769" max="1769" width="11.140625" style="1" customWidth="1"/>
    <col min="1770" max="2020" width="9.140625" style="1"/>
    <col min="2021" max="2021" width="4.42578125" style="1" customWidth="1"/>
    <col min="2022" max="2022" width="13.28515625" style="1" customWidth="1"/>
    <col min="2023" max="2023" width="37.7109375" style="1" customWidth="1"/>
    <col min="2024" max="2024" width="39.5703125" style="1" customWidth="1"/>
    <col min="2025" max="2025" width="11.140625" style="1" customWidth="1"/>
    <col min="2026" max="2276" width="9.140625" style="1"/>
    <col min="2277" max="2277" width="4.42578125" style="1" customWidth="1"/>
    <col min="2278" max="2278" width="13.28515625" style="1" customWidth="1"/>
    <col min="2279" max="2279" width="37.7109375" style="1" customWidth="1"/>
    <col min="2280" max="2280" width="39.5703125" style="1" customWidth="1"/>
    <col min="2281" max="2281" width="11.140625" style="1" customWidth="1"/>
    <col min="2282" max="2532" width="9.140625" style="1"/>
    <col min="2533" max="2533" width="4.42578125" style="1" customWidth="1"/>
    <col min="2534" max="2534" width="13.28515625" style="1" customWidth="1"/>
    <col min="2535" max="2535" width="37.7109375" style="1" customWidth="1"/>
    <col min="2536" max="2536" width="39.5703125" style="1" customWidth="1"/>
    <col min="2537" max="2537" width="11.140625" style="1" customWidth="1"/>
    <col min="2538" max="2788" width="9.140625" style="1"/>
    <col min="2789" max="2789" width="4.42578125" style="1" customWidth="1"/>
    <col min="2790" max="2790" width="13.28515625" style="1" customWidth="1"/>
    <col min="2791" max="2791" width="37.7109375" style="1" customWidth="1"/>
    <col min="2792" max="2792" width="39.5703125" style="1" customWidth="1"/>
    <col min="2793" max="2793" width="11.140625" style="1" customWidth="1"/>
    <col min="2794" max="3044" width="9.140625" style="1"/>
    <col min="3045" max="3045" width="4.42578125" style="1" customWidth="1"/>
    <col min="3046" max="3046" width="13.28515625" style="1" customWidth="1"/>
    <col min="3047" max="3047" width="37.7109375" style="1" customWidth="1"/>
    <col min="3048" max="3048" width="39.5703125" style="1" customWidth="1"/>
    <col min="3049" max="3049" width="11.140625" style="1" customWidth="1"/>
    <col min="3050" max="3300" width="9.140625" style="1"/>
    <col min="3301" max="3301" width="4.42578125" style="1" customWidth="1"/>
    <col min="3302" max="3302" width="13.28515625" style="1" customWidth="1"/>
    <col min="3303" max="3303" width="37.7109375" style="1" customWidth="1"/>
    <col min="3304" max="3304" width="39.5703125" style="1" customWidth="1"/>
    <col min="3305" max="3305" width="11.140625" style="1" customWidth="1"/>
    <col min="3306" max="3556" width="9.140625" style="1"/>
    <col min="3557" max="3557" width="4.42578125" style="1" customWidth="1"/>
    <col min="3558" max="3558" width="13.28515625" style="1" customWidth="1"/>
    <col min="3559" max="3559" width="37.7109375" style="1" customWidth="1"/>
    <col min="3560" max="3560" width="39.5703125" style="1" customWidth="1"/>
    <col min="3561" max="3561" width="11.140625" style="1" customWidth="1"/>
    <col min="3562" max="3812" width="9.140625" style="1"/>
    <col min="3813" max="3813" width="4.42578125" style="1" customWidth="1"/>
    <col min="3814" max="3814" width="13.28515625" style="1" customWidth="1"/>
    <col min="3815" max="3815" width="37.7109375" style="1" customWidth="1"/>
    <col min="3816" max="3816" width="39.5703125" style="1" customWidth="1"/>
    <col min="3817" max="3817" width="11.140625" style="1" customWidth="1"/>
    <col min="3818" max="4068" width="9.140625" style="1"/>
    <col min="4069" max="4069" width="4.42578125" style="1" customWidth="1"/>
    <col min="4070" max="4070" width="13.28515625" style="1" customWidth="1"/>
    <col min="4071" max="4071" width="37.7109375" style="1" customWidth="1"/>
    <col min="4072" max="4072" width="39.5703125" style="1" customWidth="1"/>
    <col min="4073" max="4073" width="11.140625" style="1" customWidth="1"/>
    <col min="4074" max="4324" width="9.140625" style="1"/>
    <col min="4325" max="4325" width="4.42578125" style="1" customWidth="1"/>
    <col min="4326" max="4326" width="13.28515625" style="1" customWidth="1"/>
    <col min="4327" max="4327" width="37.7109375" style="1" customWidth="1"/>
    <col min="4328" max="4328" width="39.5703125" style="1" customWidth="1"/>
    <col min="4329" max="4329" width="11.140625" style="1" customWidth="1"/>
    <col min="4330" max="4580" width="9.140625" style="1"/>
    <col min="4581" max="4581" width="4.42578125" style="1" customWidth="1"/>
    <col min="4582" max="4582" width="13.28515625" style="1" customWidth="1"/>
    <col min="4583" max="4583" width="37.7109375" style="1" customWidth="1"/>
    <col min="4584" max="4584" width="39.5703125" style="1" customWidth="1"/>
    <col min="4585" max="4585" width="11.140625" style="1" customWidth="1"/>
    <col min="4586" max="4836" width="9.140625" style="1"/>
    <col min="4837" max="4837" width="4.42578125" style="1" customWidth="1"/>
    <col min="4838" max="4838" width="13.28515625" style="1" customWidth="1"/>
    <col min="4839" max="4839" width="37.7109375" style="1" customWidth="1"/>
    <col min="4840" max="4840" width="39.5703125" style="1" customWidth="1"/>
    <col min="4841" max="4841" width="11.140625" style="1" customWidth="1"/>
    <col min="4842" max="5092" width="9.140625" style="1"/>
    <col min="5093" max="5093" width="4.42578125" style="1" customWidth="1"/>
    <col min="5094" max="5094" width="13.28515625" style="1" customWidth="1"/>
    <col min="5095" max="5095" width="37.7109375" style="1" customWidth="1"/>
    <col min="5096" max="5096" width="39.5703125" style="1" customWidth="1"/>
    <col min="5097" max="5097" width="11.140625" style="1" customWidth="1"/>
    <col min="5098" max="5348" width="9.140625" style="1"/>
    <col min="5349" max="5349" width="4.42578125" style="1" customWidth="1"/>
    <col min="5350" max="5350" width="13.28515625" style="1" customWidth="1"/>
    <col min="5351" max="5351" width="37.7109375" style="1" customWidth="1"/>
    <col min="5352" max="5352" width="39.5703125" style="1" customWidth="1"/>
    <col min="5353" max="5353" width="11.140625" style="1" customWidth="1"/>
    <col min="5354" max="5604" width="9.140625" style="1"/>
    <col min="5605" max="5605" width="4.42578125" style="1" customWidth="1"/>
    <col min="5606" max="5606" width="13.28515625" style="1" customWidth="1"/>
    <col min="5607" max="5607" width="37.7109375" style="1" customWidth="1"/>
    <col min="5608" max="5608" width="39.5703125" style="1" customWidth="1"/>
    <col min="5609" max="5609" width="11.140625" style="1" customWidth="1"/>
    <col min="5610" max="5860" width="9.140625" style="1"/>
    <col min="5861" max="5861" width="4.42578125" style="1" customWidth="1"/>
    <col min="5862" max="5862" width="13.28515625" style="1" customWidth="1"/>
    <col min="5863" max="5863" width="37.7109375" style="1" customWidth="1"/>
    <col min="5864" max="5864" width="39.5703125" style="1" customWidth="1"/>
    <col min="5865" max="5865" width="11.140625" style="1" customWidth="1"/>
    <col min="5866" max="6116" width="9.140625" style="1"/>
    <col min="6117" max="6117" width="4.42578125" style="1" customWidth="1"/>
    <col min="6118" max="6118" width="13.28515625" style="1" customWidth="1"/>
    <col min="6119" max="6119" width="37.7109375" style="1" customWidth="1"/>
    <col min="6120" max="6120" width="39.5703125" style="1" customWidth="1"/>
    <col min="6121" max="6121" width="11.140625" style="1" customWidth="1"/>
    <col min="6122" max="6372" width="9.140625" style="1"/>
    <col min="6373" max="6373" width="4.42578125" style="1" customWidth="1"/>
    <col min="6374" max="6374" width="13.28515625" style="1" customWidth="1"/>
    <col min="6375" max="6375" width="37.7109375" style="1" customWidth="1"/>
    <col min="6376" max="6376" width="39.5703125" style="1" customWidth="1"/>
    <col min="6377" max="6377" width="11.140625" style="1" customWidth="1"/>
    <col min="6378" max="6628" width="9.140625" style="1"/>
    <col min="6629" max="6629" width="4.42578125" style="1" customWidth="1"/>
    <col min="6630" max="6630" width="13.28515625" style="1" customWidth="1"/>
    <col min="6631" max="6631" width="37.7109375" style="1" customWidth="1"/>
    <col min="6632" max="6632" width="39.5703125" style="1" customWidth="1"/>
    <col min="6633" max="6633" width="11.140625" style="1" customWidth="1"/>
    <col min="6634" max="6884" width="9.140625" style="1"/>
    <col min="6885" max="6885" width="4.42578125" style="1" customWidth="1"/>
    <col min="6886" max="6886" width="13.28515625" style="1" customWidth="1"/>
    <col min="6887" max="6887" width="37.7109375" style="1" customWidth="1"/>
    <col min="6888" max="6888" width="39.5703125" style="1" customWidth="1"/>
    <col min="6889" max="6889" width="11.140625" style="1" customWidth="1"/>
    <col min="6890" max="7140" width="9.140625" style="1"/>
    <col min="7141" max="7141" width="4.42578125" style="1" customWidth="1"/>
    <col min="7142" max="7142" width="13.28515625" style="1" customWidth="1"/>
    <col min="7143" max="7143" width="37.7109375" style="1" customWidth="1"/>
    <col min="7144" max="7144" width="39.5703125" style="1" customWidth="1"/>
    <col min="7145" max="7145" width="11.140625" style="1" customWidth="1"/>
    <col min="7146" max="7396" width="9.140625" style="1"/>
    <col min="7397" max="7397" width="4.42578125" style="1" customWidth="1"/>
    <col min="7398" max="7398" width="13.28515625" style="1" customWidth="1"/>
    <col min="7399" max="7399" width="37.7109375" style="1" customWidth="1"/>
    <col min="7400" max="7400" width="39.5703125" style="1" customWidth="1"/>
    <col min="7401" max="7401" width="11.140625" style="1" customWidth="1"/>
    <col min="7402" max="7652" width="9.140625" style="1"/>
    <col min="7653" max="7653" width="4.42578125" style="1" customWidth="1"/>
    <col min="7654" max="7654" width="13.28515625" style="1" customWidth="1"/>
    <col min="7655" max="7655" width="37.7109375" style="1" customWidth="1"/>
    <col min="7656" max="7656" width="39.5703125" style="1" customWidth="1"/>
    <col min="7657" max="7657" width="11.140625" style="1" customWidth="1"/>
    <col min="7658" max="7908" width="9.140625" style="1"/>
    <col min="7909" max="7909" width="4.42578125" style="1" customWidth="1"/>
    <col min="7910" max="7910" width="13.28515625" style="1" customWidth="1"/>
    <col min="7911" max="7911" width="37.7109375" style="1" customWidth="1"/>
    <col min="7912" max="7912" width="39.5703125" style="1" customWidth="1"/>
    <col min="7913" max="7913" width="11.140625" style="1" customWidth="1"/>
    <col min="7914" max="8164" width="9.140625" style="1"/>
    <col min="8165" max="8165" width="4.42578125" style="1" customWidth="1"/>
    <col min="8166" max="8166" width="13.28515625" style="1" customWidth="1"/>
    <col min="8167" max="8167" width="37.7109375" style="1" customWidth="1"/>
    <col min="8168" max="8168" width="39.5703125" style="1" customWidth="1"/>
    <col min="8169" max="8169" width="11.140625" style="1" customWidth="1"/>
    <col min="8170" max="8420" width="9.140625" style="1"/>
    <col min="8421" max="8421" width="4.42578125" style="1" customWidth="1"/>
    <col min="8422" max="8422" width="13.28515625" style="1" customWidth="1"/>
    <col min="8423" max="8423" width="37.7109375" style="1" customWidth="1"/>
    <col min="8424" max="8424" width="39.5703125" style="1" customWidth="1"/>
    <col min="8425" max="8425" width="11.140625" style="1" customWidth="1"/>
    <col min="8426" max="8676" width="9.140625" style="1"/>
    <col min="8677" max="8677" width="4.42578125" style="1" customWidth="1"/>
    <col min="8678" max="8678" width="13.28515625" style="1" customWidth="1"/>
    <col min="8679" max="8679" width="37.7109375" style="1" customWidth="1"/>
    <col min="8680" max="8680" width="39.5703125" style="1" customWidth="1"/>
    <col min="8681" max="8681" width="11.140625" style="1" customWidth="1"/>
    <col min="8682" max="8932" width="9.140625" style="1"/>
    <col min="8933" max="8933" width="4.42578125" style="1" customWidth="1"/>
    <col min="8934" max="8934" width="13.28515625" style="1" customWidth="1"/>
    <col min="8935" max="8935" width="37.7109375" style="1" customWidth="1"/>
    <col min="8936" max="8936" width="39.5703125" style="1" customWidth="1"/>
    <col min="8937" max="8937" width="11.140625" style="1" customWidth="1"/>
    <col min="8938" max="9188" width="9.140625" style="1"/>
    <col min="9189" max="9189" width="4.42578125" style="1" customWidth="1"/>
    <col min="9190" max="9190" width="13.28515625" style="1" customWidth="1"/>
    <col min="9191" max="9191" width="37.7109375" style="1" customWidth="1"/>
    <col min="9192" max="9192" width="39.5703125" style="1" customWidth="1"/>
    <col min="9193" max="9193" width="11.140625" style="1" customWidth="1"/>
    <col min="9194" max="9444" width="9.140625" style="1"/>
    <col min="9445" max="9445" width="4.42578125" style="1" customWidth="1"/>
    <col min="9446" max="9446" width="13.28515625" style="1" customWidth="1"/>
    <col min="9447" max="9447" width="37.7109375" style="1" customWidth="1"/>
    <col min="9448" max="9448" width="39.5703125" style="1" customWidth="1"/>
    <col min="9449" max="9449" width="11.140625" style="1" customWidth="1"/>
    <col min="9450" max="9700" width="9.140625" style="1"/>
    <col min="9701" max="9701" width="4.42578125" style="1" customWidth="1"/>
    <col min="9702" max="9702" width="13.28515625" style="1" customWidth="1"/>
    <col min="9703" max="9703" width="37.7109375" style="1" customWidth="1"/>
    <col min="9704" max="9704" width="39.5703125" style="1" customWidth="1"/>
    <col min="9705" max="9705" width="11.140625" style="1" customWidth="1"/>
    <col min="9706" max="9956" width="9.140625" style="1"/>
    <col min="9957" max="9957" width="4.42578125" style="1" customWidth="1"/>
    <col min="9958" max="9958" width="13.28515625" style="1" customWidth="1"/>
    <col min="9959" max="9959" width="37.7109375" style="1" customWidth="1"/>
    <col min="9960" max="9960" width="39.5703125" style="1" customWidth="1"/>
    <col min="9961" max="9961" width="11.140625" style="1" customWidth="1"/>
    <col min="9962" max="10212" width="9.140625" style="1"/>
    <col min="10213" max="10213" width="4.42578125" style="1" customWidth="1"/>
    <col min="10214" max="10214" width="13.28515625" style="1" customWidth="1"/>
    <col min="10215" max="10215" width="37.7109375" style="1" customWidth="1"/>
    <col min="10216" max="10216" width="39.5703125" style="1" customWidth="1"/>
    <col min="10217" max="10217" width="11.140625" style="1" customWidth="1"/>
    <col min="10218" max="10468" width="9.140625" style="1"/>
    <col min="10469" max="10469" width="4.42578125" style="1" customWidth="1"/>
    <col min="10470" max="10470" width="13.28515625" style="1" customWidth="1"/>
    <col min="10471" max="10471" width="37.7109375" style="1" customWidth="1"/>
    <col min="10472" max="10472" width="39.5703125" style="1" customWidth="1"/>
    <col min="10473" max="10473" width="11.140625" style="1" customWidth="1"/>
    <col min="10474" max="10724" width="9.140625" style="1"/>
    <col min="10725" max="10725" width="4.42578125" style="1" customWidth="1"/>
    <col min="10726" max="10726" width="13.28515625" style="1" customWidth="1"/>
    <col min="10727" max="10727" width="37.7109375" style="1" customWidth="1"/>
    <col min="10728" max="10728" width="39.5703125" style="1" customWidth="1"/>
    <col min="10729" max="10729" width="11.140625" style="1" customWidth="1"/>
    <col min="10730" max="10980" width="9.140625" style="1"/>
    <col min="10981" max="10981" width="4.42578125" style="1" customWidth="1"/>
    <col min="10982" max="10982" width="13.28515625" style="1" customWidth="1"/>
    <col min="10983" max="10983" width="37.7109375" style="1" customWidth="1"/>
    <col min="10984" max="10984" width="39.5703125" style="1" customWidth="1"/>
    <col min="10985" max="10985" width="11.140625" style="1" customWidth="1"/>
    <col min="10986" max="11236" width="9.140625" style="1"/>
    <col min="11237" max="11237" width="4.42578125" style="1" customWidth="1"/>
    <col min="11238" max="11238" width="13.28515625" style="1" customWidth="1"/>
    <col min="11239" max="11239" width="37.7109375" style="1" customWidth="1"/>
    <col min="11240" max="11240" width="39.5703125" style="1" customWidth="1"/>
    <col min="11241" max="11241" width="11.140625" style="1" customWidth="1"/>
    <col min="11242" max="11492" width="9.140625" style="1"/>
    <col min="11493" max="11493" width="4.42578125" style="1" customWidth="1"/>
    <col min="11494" max="11494" width="13.28515625" style="1" customWidth="1"/>
    <col min="11495" max="11495" width="37.7109375" style="1" customWidth="1"/>
    <col min="11496" max="11496" width="39.5703125" style="1" customWidth="1"/>
    <col min="11497" max="11497" width="11.140625" style="1" customWidth="1"/>
    <col min="11498" max="11748" width="9.140625" style="1"/>
    <col min="11749" max="11749" width="4.42578125" style="1" customWidth="1"/>
    <col min="11750" max="11750" width="13.28515625" style="1" customWidth="1"/>
    <col min="11751" max="11751" width="37.7109375" style="1" customWidth="1"/>
    <col min="11752" max="11752" width="39.5703125" style="1" customWidth="1"/>
    <col min="11753" max="11753" width="11.140625" style="1" customWidth="1"/>
    <col min="11754" max="12004" width="9.140625" style="1"/>
    <col min="12005" max="12005" width="4.42578125" style="1" customWidth="1"/>
    <col min="12006" max="12006" width="13.28515625" style="1" customWidth="1"/>
    <col min="12007" max="12007" width="37.7109375" style="1" customWidth="1"/>
    <col min="12008" max="12008" width="39.5703125" style="1" customWidth="1"/>
    <col min="12009" max="12009" width="11.140625" style="1" customWidth="1"/>
    <col min="12010" max="12260" width="9.140625" style="1"/>
    <col min="12261" max="12261" width="4.42578125" style="1" customWidth="1"/>
    <col min="12262" max="12262" width="13.28515625" style="1" customWidth="1"/>
    <col min="12263" max="12263" width="37.7109375" style="1" customWidth="1"/>
    <col min="12264" max="12264" width="39.5703125" style="1" customWidth="1"/>
    <col min="12265" max="12265" width="11.140625" style="1" customWidth="1"/>
    <col min="12266" max="12516" width="9.140625" style="1"/>
    <col min="12517" max="12517" width="4.42578125" style="1" customWidth="1"/>
    <col min="12518" max="12518" width="13.28515625" style="1" customWidth="1"/>
    <col min="12519" max="12519" width="37.7109375" style="1" customWidth="1"/>
    <col min="12520" max="12520" width="39.5703125" style="1" customWidth="1"/>
    <col min="12521" max="12521" width="11.140625" style="1" customWidth="1"/>
    <col min="12522" max="12772" width="9.140625" style="1"/>
    <col min="12773" max="12773" width="4.42578125" style="1" customWidth="1"/>
    <col min="12774" max="12774" width="13.28515625" style="1" customWidth="1"/>
    <col min="12775" max="12775" width="37.7109375" style="1" customWidth="1"/>
    <col min="12776" max="12776" width="39.5703125" style="1" customWidth="1"/>
    <col min="12777" max="12777" width="11.140625" style="1" customWidth="1"/>
    <col min="12778" max="13028" width="9.140625" style="1"/>
    <col min="13029" max="13029" width="4.42578125" style="1" customWidth="1"/>
    <col min="13030" max="13030" width="13.28515625" style="1" customWidth="1"/>
    <col min="13031" max="13031" width="37.7109375" style="1" customWidth="1"/>
    <col min="13032" max="13032" width="39.5703125" style="1" customWidth="1"/>
    <col min="13033" max="13033" width="11.140625" style="1" customWidth="1"/>
    <col min="13034" max="13284" width="9.140625" style="1"/>
    <col min="13285" max="13285" width="4.42578125" style="1" customWidth="1"/>
    <col min="13286" max="13286" width="13.28515625" style="1" customWidth="1"/>
    <col min="13287" max="13287" width="37.7109375" style="1" customWidth="1"/>
    <col min="13288" max="13288" width="39.5703125" style="1" customWidth="1"/>
    <col min="13289" max="13289" width="11.140625" style="1" customWidth="1"/>
    <col min="13290" max="13540" width="9.140625" style="1"/>
    <col min="13541" max="13541" width="4.42578125" style="1" customWidth="1"/>
    <col min="13542" max="13542" width="13.28515625" style="1" customWidth="1"/>
    <col min="13543" max="13543" width="37.7109375" style="1" customWidth="1"/>
    <col min="13544" max="13544" width="39.5703125" style="1" customWidth="1"/>
    <col min="13545" max="13545" width="11.140625" style="1" customWidth="1"/>
    <col min="13546" max="13796" width="9.140625" style="1"/>
    <col min="13797" max="13797" width="4.42578125" style="1" customWidth="1"/>
    <col min="13798" max="13798" width="13.28515625" style="1" customWidth="1"/>
    <col min="13799" max="13799" width="37.7109375" style="1" customWidth="1"/>
    <col min="13800" max="13800" width="39.5703125" style="1" customWidth="1"/>
    <col min="13801" max="13801" width="11.140625" style="1" customWidth="1"/>
    <col min="13802" max="14052" width="9.140625" style="1"/>
    <col min="14053" max="14053" width="4.42578125" style="1" customWidth="1"/>
    <col min="14054" max="14054" width="13.28515625" style="1" customWidth="1"/>
    <col min="14055" max="14055" width="37.7109375" style="1" customWidth="1"/>
    <col min="14056" max="14056" width="39.5703125" style="1" customWidth="1"/>
    <col min="14057" max="14057" width="11.140625" style="1" customWidth="1"/>
    <col min="14058" max="14308" width="9.140625" style="1"/>
    <col min="14309" max="14309" width="4.42578125" style="1" customWidth="1"/>
    <col min="14310" max="14310" width="13.28515625" style="1" customWidth="1"/>
    <col min="14311" max="14311" width="37.7109375" style="1" customWidth="1"/>
    <col min="14312" max="14312" width="39.5703125" style="1" customWidth="1"/>
    <col min="14313" max="14313" width="11.140625" style="1" customWidth="1"/>
    <col min="14314" max="14564" width="9.140625" style="1"/>
    <col min="14565" max="14565" width="4.42578125" style="1" customWidth="1"/>
    <col min="14566" max="14566" width="13.28515625" style="1" customWidth="1"/>
    <col min="14567" max="14567" width="37.7109375" style="1" customWidth="1"/>
    <col min="14568" max="14568" width="39.5703125" style="1" customWidth="1"/>
    <col min="14569" max="14569" width="11.140625" style="1" customWidth="1"/>
    <col min="14570" max="14820" width="9.140625" style="1"/>
    <col min="14821" max="14821" width="4.42578125" style="1" customWidth="1"/>
    <col min="14822" max="14822" width="13.28515625" style="1" customWidth="1"/>
    <col min="14823" max="14823" width="37.7109375" style="1" customWidth="1"/>
    <col min="14824" max="14824" width="39.5703125" style="1" customWidth="1"/>
    <col min="14825" max="14825" width="11.140625" style="1" customWidth="1"/>
    <col min="14826" max="15076" width="9.140625" style="1"/>
    <col min="15077" max="15077" width="4.42578125" style="1" customWidth="1"/>
    <col min="15078" max="15078" width="13.28515625" style="1" customWidth="1"/>
    <col min="15079" max="15079" width="37.7109375" style="1" customWidth="1"/>
    <col min="15080" max="15080" width="39.5703125" style="1" customWidth="1"/>
    <col min="15081" max="15081" width="11.140625" style="1" customWidth="1"/>
    <col min="15082" max="15332" width="9.140625" style="1"/>
    <col min="15333" max="15333" width="4.42578125" style="1" customWidth="1"/>
    <col min="15334" max="15334" width="13.28515625" style="1" customWidth="1"/>
    <col min="15335" max="15335" width="37.7109375" style="1" customWidth="1"/>
    <col min="15336" max="15336" width="39.5703125" style="1" customWidth="1"/>
    <col min="15337" max="15337" width="11.140625" style="1" customWidth="1"/>
    <col min="15338" max="15588" width="9.140625" style="1"/>
    <col min="15589" max="15589" width="4.42578125" style="1" customWidth="1"/>
    <col min="15590" max="15590" width="13.28515625" style="1" customWidth="1"/>
    <col min="15591" max="15591" width="37.7109375" style="1" customWidth="1"/>
    <col min="15592" max="15592" width="39.5703125" style="1" customWidth="1"/>
    <col min="15593" max="15593" width="11.140625" style="1" customWidth="1"/>
    <col min="15594" max="15844" width="9.140625" style="1"/>
    <col min="15845" max="15845" width="4.42578125" style="1" customWidth="1"/>
    <col min="15846" max="15846" width="13.28515625" style="1" customWidth="1"/>
    <col min="15847" max="15847" width="37.7109375" style="1" customWidth="1"/>
    <col min="15848" max="15848" width="39.5703125" style="1" customWidth="1"/>
    <col min="15849" max="15849" width="11.140625" style="1" customWidth="1"/>
    <col min="15850" max="16100" width="9.140625" style="1"/>
    <col min="16101" max="16101" width="4.42578125" style="1" customWidth="1"/>
    <col min="16102" max="16102" width="13.28515625" style="1" customWidth="1"/>
    <col min="16103" max="16103" width="37.7109375" style="1" customWidth="1"/>
    <col min="16104" max="16104" width="39.5703125" style="1" customWidth="1"/>
    <col min="16105" max="16105" width="11.140625" style="1" customWidth="1"/>
    <col min="16106" max="16384" width="9.140625" style="1"/>
  </cols>
  <sheetData>
    <row r="1" spans="1:9" x14ac:dyDescent="0.25">
      <c r="A1" s="51" t="s">
        <v>6</v>
      </c>
      <c r="B1" s="51"/>
      <c r="C1" s="51"/>
      <c r="D1" s="51"/>
      <c r="E1" s="12"/>
    </row>
    <row r="2" spans="1:9" x14ac:dyDescent="0.25">
      <c r="A2" s="3"/>
      <c r="E2" s="12"/>
    </row>
    <row r="3" spans="1:9" ht="15" x14ac:dyDescent="0.25">
      <c r="A3" s="52" t="s">
        <v>0</v>
      </c>
      <c r="B3" s="52"/>
      <c r="C3" s="52"/>
      <c r="D3" s="52"/>
      <c r="E3" s="12"/>
    </row>
    <row r="4" spans="1:9" ht="12" customHeight="1" x14ac:dyDescent="0.25">
      <c r="A4" s="52" t="s">
        <v>157</v>
      </c>
      <c r="B4" s="52"/>
      <c r="C4" s="52"/>
      <c r="D4" s="52"/>
      <c r="E4" s="12"/>
    </row>
    <row r="5" spans="1:9" ht="12" customHeight="1" x14ac:dyDescent="0.25">
      <c r="A5" s="39"/>
      <c r="B5" s="49"/>
      <c r="C5" s="49"/>
      <c r="D5" s="49"/>
      <c r="E5" s="12"/>
    </row>
    <row r="6" spans="1:9" ht="12" customHeight="1" x14ac:dyDescent="0.25">
      <c r="A6" s="50" t="s">
        <v>104</v>
      </c>
      <c r="B6" s="50"/>
      <c r="C6" s="40"/>
      <c r="D6" s="40"/>
      <c r="E6" s="12"/>
    </row>
    <row r="7" spans="1:9" ht="12" customHeight="1" x14ac:dyDescent="0.25">
      <c r="A7" s="34" t="s">
        <v>10</v>
      </c>
      <c r="B7" s="16" t="s">
        <v>1</v>
      </c>
      <c r="C7" s="17" t="s">
        <v>2</v>
      </c>
      <c r="D7" s="17" t="s">
        <v>3</v>
      </c>
      <c r="E7" s="17" t="s">
        <v>4</v>
      </c>
    </row>
    <row r="8" spans="1:9" s="2" customFormat="1" ht="12" customHeight="1" x14ac:dyDescent="0.25">
      <c r="A8" s="41">
        <v>1</v>
      </c>
      <c r="B8" s="18">
        <f>5532224+1712+502+525+104+580</f>
        <v>5535647</v>
      </c>
      <c r="C8" s="42" t="s">
        <v>7</v>
      </c>
      <c r="D8" s="43" t="s">
        <v>149</v>
      </c>
      <c r="E8" s="44"/>
    </row>
    <row r="9" spans="1:9" ht="12" customHeight="1" x14ac:dyDescent="0.25">
      <c r="A9" s="41">
        <v>2</v>
      </c>
      <c r="B9" s="18">
        <v>4239433</v>
      </c>
      <c r="C9" s="42" t="s">
        <v>105</v>
      </c>
      <c r="D9" s="43" t="s">
        <v>106</v>
      </c>
      <c r="E9" s="44">
        <v>44847</v>
      </c>
    </row>
    <row r="10" spans="1:9" ht="12" customHeight="1" x14ac:dyDescent="0.25">
      <c r="A10" s="45"/>
      <c r="B10" s="33"/>
      <c r="C10" s="46"/>
      <c r="D10" s="47"/>
      <c r="E10" s="48"/>
    </row>
    <row r="11" spans="1:9" s="9" customFormat="1" x14ac:dyDescent="0.25">
      <c r="A11" s="53" t="s">
        <v>8</v>
      </c>
      <c r="B11" s="53"/>
      <c r="C11" s="53"/>
      <c r="D11" s="53"/>
      <c r="E11" s="19"/>
      <c r="F11" s="8"/>
      <c r="G11" s="8"/>
      <c r="H11" s="8"/>
      <c r="I11" s="8"/>
    </row>
    <row r="12" spans="1:9" ht="21" customHeight="1" x14ac:dyDescent="0.25">
      <c r="A12" s="4" t="s">
        <v>9</v>
      </c>
      <c r="B12" s="16" t="s">
        <v>1</v>
      </c>
      <c r="C12" s="17" t="s">
        <v>2</v>
      </c>
      <c r="D12" s="20" t="s">
        <v>3</v>
      </c>
      <c r="E12" s="17" t="s">
        <v>4</v>
      </c>
    </row>
    <row r="13" spans="1:9" x14ac:dyDescent="0.25">
      <c r="A13" s="10">
        <v>1</v>
      </c>
      <c r="B13" s="21">
        <v>7137.01</v>
      </c>
      <c r="C13" s="22" t="s">
        <v>18</v>
      </c>
      <c r="D13" s="22" t="s">
        <v>19</v>
      </c>
      <c r="E13" s="23">
        <v>44837</v>
      </c>
    </row>
    <row r="14" spans="1:9" x14ac:dyDescent="0.25">
      <c r="A14" s="10">
        <v>2</v>
      </c>
      <c r="B14" s="21">
        <v>5316.48</v>
      </c>
      <c r="C14" s="22" t="s">
        <v>32</v>
      </c>
      <c r="D14" s="22" t="s">
        <v>19</v>
      </c>
      <c r="E14" s="23">
        <v>44838</v>
      </c>
    </row>
    <row r="15" spans="1:9" x14ac:dyDescent="0.25">
      <c r="A15" s="10">
        <v>3</v>
      </c>
      <c r="B15" s="21">
        <v>2432.62</v>
      </c>
      <c r="C15" s="22" t="s">
        <v>30</v>
      </c>
      <c r="D15" s="22" t="s">
        <v>33</v>
      </c>
      <c r="E15" s="23">
        <v>44838</v>
      </c>
    </row>
    <row r="16" spans="1:9" x14ac:dyDescent="0.25">
      <c r="A16" s="10">
        <v>4</v>
      </c>
      <c r="B16" s="21">
        <v>2985.71</v>
      </c>
      <c r="C16" s="22" t="s">
        <v>35</v>
      </c>
      <c r="D16" s="22" t="s">
        <v>36</v>
      </c>
      <c r="E16" s="23">
        <v>44839</v>
      </c>
    </row>
    <row r="17" spans="1:5" x14ac:dyDescent="0.25">
      <c r="A17" s="10">
        <v>5</v>
      </c>
      <c r="B17" s="21">
        <v>4463.0200000000004</v>
      </c>
      <c r="C17" s="22" t="s">
        <v>46</v>
      </c>
      <c r="D17" s="22" t="s">
        <v>44</v>
      </c>
      <c r="E17" s="23">
        <v>44840</v>
      </c>
    </row>
    <row r="18" spans="1:5" x14ac:dyDescent="0.25">
      <c r="A18" s="10">
        <v>6</v>
      </c>
      <c r="B18" s="21">
        <f>26.44+4759.81+2040.96</f>
        <v>6827.21</v>
      </c>
      <c r="C18" s="22" t="s">
        <v>47</v>
      </c>
      <c r="D18" s="22" t="s">
        <v>44</v>
      </c>
      <c r="E18" s="23">
        <v>44840</v>
      </c>
    </row>
    <row r="19" spans="1:5" x14ac:dyDescent="0.25">
      <c r="A19" s="10">
        <v>7</v>
      </c>
      <c r="B19" s="21">
        <v>46734.2</v>
      </c>
      <c r="C19" s="22" t="s">
        <v>48</v>
      </c>
      <c r="D19" s="22" t="s">
        <v>44</v>
      </c>
      <c r="E19" s="23">
        <v>44840</v>
      </c>
    </row>
    <row r="20" spans="1:5" x14ac:dyDescent="0.25">
      <c r="A20" s="10">
        <v>8</v>
      </c>
      <c r="B20" s="21">
        <v>514.71</v>
      </c>
      <c r="C20" s="22" t="s">
        <v>49</v>
      </c>
      <c r="D20" s="22" t="s">
        <v>44</v>
      </c>
      <c r="E20" s="23">
        <v>44840</v>
      </c>
    </row>
    <row r="21" spans="1:5" x14ac:dyDescent="0.25">
      <c r="A21" s="10">
        <v>9</v>
      </c>
      <c r="B21" s="21">
        <v>5497.8</v>
      </c>
      <c r="C21" s="22" t="s">
        <v>39</v>
      </c>
      <c r="D21" s="22" t="s">
        <v>43</v>
      </c>
      <c r="E21" s="23">
        <v>44840</v>
      </c>
    </row>
    <row r="22" spans="1:5" x14ac:dyDescent="0.25">
      <c r="A22" s="10">
        <v>10</v>
      </c>
      <c r="B22" s="21">
        <v>1226.07</v>
      </c>
      <c r="C22" s="22" t="s">
        <v>40</v>
      </c>
      <c r="D22" s="22" t="s">
        <v>42</v>
      </c>
      <c r="E22" s="23">
        <v>44840</v>
      </c>
    </row>
    <row r="23" spans="1:5" x14ac:dyDescent="0.25">
      <c r="A23" s="10">
        <v>11</v>
      </c>
      <c r="B23" s="21">
        <v>3582.1</v>
      </c>
      <c r="C23" s="22" t="s">
        <v>41</v>
      </c>
      <c r="D23" s="22" t="s">
        <v>33</v>
      </c>
      <c r="E23" s="23">
        <v>44840</v>
      </c>
    </row>
    <row r="24" spans="1:5" x14ac:dyDescent="0.25">
      <c r="A24" s="10">
        <v>12</v>
      </c>
      <c r="B24" s="21">
        <v>44.25</v>
      </c>
      <c r="C24" s="22" t="s">
        <v>35</v>
      </c>
      <c r="D24" s="22" t="s">
        <v>36</v>
      </c>
      <c r="E24" s="23">
        <v>44840</v>
      </c>
    </row>
    <row r="25" spans="1:5" x14ac:dyDescent="0.25">
      <c r="A25" s="10">
        <v>13</v>
      </c>
      <c r="B25" s="21">
        <v>565845</v>
      </c>
      <c r="C25" s="22" t="s">
        <v>50</v>
      </c>
      <c r="D25" s="22" t="s">
        <v>51</v>
      </c>
      <c r="E25" s="23">
        <v>44840</v>
      </c>
    </row>
    <row r="26" spans="1:5" x14ac:dyDescent="0.25">
      <c r="A26" s="10">
        <v>14</v>
      </c>
      <c r="B26" s="21">
        <v>5390.75</v>
      </c>
      <c r="C26" s="22" t="s">
        <v>59</v>
      </c>
      <c r="D26" s="22" t="s">
        <v>44</v>
      </c>
      <c r="E26" s="23">
        <v>44841</v>
      </c>
    </row>
    <row r="27" spans="1:5" x14ac:dyDescent="0.25">
      <c r="A27" s="10">
        <v>15</v>
      </c>
      <c r="B27" s="21">
        <v>565.04</v>
      </c>
      <c r="C27" s="22" t="s">
        <v>46</v>
      </c>
      <c r="D27" s="22" t="s">
        <v>44</v>
      </c>
      <c r="E27" s="23">
        <v>44841</v>
      </c>
    </row>
    <row r="28" spans="1:5" x14ac:dyDescent="0.25">
      <c r="A28" s="10">
        <v>16</v>
      </c>
      <c r="B28" s="21">
        <v>2026.67</v>
      </c>
      <c r="C28" s="22" t="s">
        <v>49</v>
      </c>
      <c r="D28" s="22" t="s">
        <v>44</v>
      </c>
      <c r="E28" s="23">
        <v>44841</v>
      </c>
    </row>
    <row r="29" spans="1:5" x14ac:dyDescent="0.25">
      <c r="A29" s="10">
        <v>17</v>
      </c>
      <c r="B29" s="21">
        <v>8642.48</v>
      </c>
      <c r="C29" s="22" t="s">
        <v>18</v>
      </c>
      <c r="D29" s="22" t="s">
        <v>19</v>
      </c>
      <c r="E29" s="23">
        <v>44841</v>
      </c>
    </row>
    <row r="30" spans="1:5" x14ac:dyDescent="0.25">
      <c r="A30" s="10">
        <v>18</v>
      </c>
      <c r="B30" s="21">
        <v>6985.71</v>
      </c>
      <c r="C30" s="22" t="s">
        <v>60</v>
      </c>
      <c r="D30" s="22" t="s">
        <v>61</v>
      </c>
      <c r="E30" s="23">
        <v>44841</v>
      </c>
    </row>
    <row r="31" spans="1:5" x14ac:dyDescent="0.25">
      <c r="A31" s="10">
        <v>19</v>
      </c>
      <c r="B31" s="21">
        <v>200</v>
      </c>
      <c r="C31" s="22" t="s">
        <v>62</v>
      </c>
      <c r="D31" s="22" t="s">
        <v>63</v>
      </c>
      <c r="E31" s="23">
        <v>44841</v>
      </c>
    </row>
    <row r="32" spans="1:5" x14ac:dyDescent="0.25">
      <c r="A32" s="10">
        <v>20</v>
      </c>
      <c r="B32" s="21">
        <v>41.45</v>
      </c>
      <c r="C32" s="22" t="s">
        <v>48</v>
      </c>
      <c r="D32" s="22" t="s">
        <v>44</v>
      </c>
      <c r="E32" s="23">
        <v>44841</v>
      </c>
    </row>
    <row r="33" spans="1:5" x14ac:dyDescent="0.25">
      <c r="A33" s="10">
        <v>21</v>
      </c>
      <c r="B33" s="21">
        <f>49.18+266.63+714</f>
        <v>1029.81</v>
      </c>
      <c r="C33" s="22" t="s">
        <v>64</v>
      </c>
      <c r="D33" s="22" t="s">
        <v>44</v>
      </c>
      <c r="E33" s="23">
        <v>44844</v>
      </c>
    </row>
    <row r="34" spans="1:5" x14ac:dyDescent="0.25">
      <c r="A34" s="10">
        <v>22</v>
      </c>
      <c r="B34" s="21">
        <v>1235.02</v>
      </c>
      <c r="C34" s="22" t="s">
        <v>48</v>
      </c>
      <c r="D34" s="22" t="s">
        <v>44</v>
      </c>
      <c r="E34" s="23">
        <v>44844</v>
      </c>
    </row>
    <row r="35" spans="1:5" x14ac:dyDescent="0.25">
      <c r="A35" s="10">
        <v>23</v>
      </c>
      <c r="B35" s="21">
        <v>66.400000000000006</v>
      </c>
      <c r="C35" s="22" t="s">
        <v>65</v>
      </c>
      <c r="D35" s="22" t="s">
        <v>70</v>
      </c>
      <c r="E35" s="23">
        <v>44844</v>
      </c>
    </row>
    <row r="36" spans="1:5" x14ac:dyDescent="0.25">
      <c r="A36" s="10">
        <v>24</v>
      </c>
      <c r="B36" s="21">
        <v>598</v>
      </c>
      <c r="C36" s="22" t="s">
        <v>66</v>
      </c>
      <c r="D36" s="22" t="s">
        <v>68</v>
      </c>
      <c r="E36" s="23">
        <v>44844</v>
      </c>
    </row>
    <row r="37" spans="1:5" x14ac:dyDescent="0.25">
      <c r="A37" s="10">
        <v>25</v>
      </c>
      <c r="B37" s="21">
        <v>26800.7</v>
      </c>
      <c r="C37" s="22" t="s">
        <v>67</v>
      </c>
      <c r="D37" s="22" t="s">
        <v>69</v>
      </c>
      <c r="E37" s="23">
        <v>44844</v>
      </c>
    </row>
    <row r="38" spans="1:5" x14ac:dyDescent="0.25">
      <c r="A38" s="10">
        <v>26</v>
      </c>
      <c r="B38" s="21">
        <v>518.16999999999996</v>
      </c>
      <c r="C38" s="22" t="s">
        <v>71</v>
      </c>
      <c r="D38" s="22" t="s">
        <v>72</v>
      </c>
      <c r="E38" s="23">
        <v>44844</v>
      </c>
    </row>
    <row r="39" spans="1:5" x14ac:dyDescent="0.25">
      <c r="A39" s="10">
        <v>27</v>
      </c>
      <c r="B39" s="21">
        <v>200</v>
      </c>
      <c r="C39" s="22" t="s">
        <v>76</v>
      </c>
      <c r="D39" s="22" t="s">
        <v>63</v>
      </c>
      <c r="E39" s="23">
        <v>44845</v>
      </c>
    </row>
    <row r="40" spans="1:5" x14ac:dyDescent="0.25">
      <c r="A40" s="10">
        <v>28</v>
      </c>
      <c r="B40" s="21">
        <f>483.84+2083.74</f>
        <v>2567.58</v>
      </c>
      <c r="C40" s="22" t="s">
        <v>81</v>
      </c>
      <c r="D40" s="22" t="s">
        <v>44</v>
      </c>
      <c r="E40" s="23">
        <v>44846</v>
      </c>
    </row>
    <row r="41" spans="1:5" x14ac:dyDescent="0.25">
      <c r="A41" s="10">
        <v>29</v>
      </c>
      <c r="B41" s="21">
        <v>36513.379999999997</v>
      </c>
      <c r="C41" s="22" t="s">
        <v>82</v>
      </c>
      <c r="D41" s="22" t="s">
        <v>85</v>
      </c>
      <c r="E41" s="23">
        <v>44846</v>
      </c>
    </row>
    <row r="42" spans="1:5" x14ac:dyDescent="0.25">
      <c r="A42" s="10">
        <v>30</v>
      </c>
      <c r="B42" s="21">
        <v>53865.73</v>
      </c>
      <c r="C42" s="22" t="s">
        <v>83</v>
      </c>
      <c r="D42" s="22" t="s">
        <v>86</v>
      </c>
      <c r="E42" s="23">
        <v>44846</v>
      </c>
    </row>
    <row r="43" spans="1:5" x14ac:dyDescent="0.25">
      <c r="A43" s="10">
        <v>31</v>
      </c>
      <c r="B43" s="21">
        <v>101016.7</v>
      </c>
      <c r="C43" s="22" t="s">
        <v>84</v>
      </c>
      <c r="D43" s="22" t="s">
        <v>87</v>
      </c>
      <c r="E43" s="23">
        <v>44846</v>
      </c>
    </row>
    <row r="44" spans="1:5" x14ac:dyDescent="0.25">
      <c r="A44" s="10">
        <v>32</v>
      </c>
      <c r="B44" s="21">
        <v>39.14</v>
      </c>
      <c r="C44" s="22" t="s">
        <v>35</v>
      </c>
      <c r="D44" s="22" t="s">
        <v>36</v>
      </c>
      <c r="E44" s="23">
        <v>44848</v>
      </c>
    </row>
    <row r="45" spans="1:5" x14ac:dyDescent="0.25">
      <c r="A45" s="10">
        <v>33</v>
      </c>
      <c r="B45" s="21">
        <v>25086.400000000001</v>
      </c>
      <c r="C45" s="22" t="s">
        <v>48</v>
      </c>
      <c r="D45" s="22" t="s">
        <v>44</v>
      </c>
      <c r="E45" s="23">
        <v>44851</v>
      </c>
    </row>
    <row r="46" spans="1:5" x14ac:dyDescent="0.25">
      <c r="A46" s="10">
        <v>34</v>
      </c>
      <c r="B46" s="21">
        <f>473.52+1793.76+1126.42+200+1525.97</f>
        <v>5119.67</v>
      </c>
      <c r="C46" s="22" t="s">
        <v>32</v>
      </c>
      <c r="D46" s="22" t="s">
        <v>19</v>
      </c>
      <c r="E46" s="23">
        <v>44851</v>
      </c>
    </row>
    <row r="47" spans="1:5" x14ac:dyDescent="0.25">
      <c r="A47" s="10">
        <v>35</v>
      </c>
      <c r="B47" s="21">
        <v>138.56</v>
      </c>
      <c r="C47" s="22" t="s">
        <v>40</v>
      </c>
      <c r="D47" s="22" t="s">
        <v>103</v>
      </c>
      <c r="E47" s="23">
        <v>44851</v>
      </c>
    </row>
    <row r="48" spans="1:5" x14ac:dyDescent="0.25">
      <c r="A48" s="10">
        <v>36</v>
      </c>
      <c r="B48" s="21">
        <v>77231</v>
      </c>
      <c r="C48" s="22" t="s">
        <v>107</v>
      </c>
      <c r="D48" s="22" t="s">
        <v>14</v>
      </c>
      <c r="E48" s="23">
        <v>44852</v>
      </c>
    </row>
    <row r="49" spans="1:5" x14ac:dyDescent="0.25">
      <c r="A49" s="10">
        <v>37</v>
      </c>
      <c r="B49" s="21">
        <v>1252</v>
      </c>
      <c r="C49" s="22" t="s">
        <v>108</v>
      </c>
      <c r="D49" s="22" t="s">
        <v>110</v>
      </c>
      <c r="E49" s="23">
        <v>44852</v>
      </c>
    </row>
    <row r="50" spans="1:5" x14ac:dyDescent="0.25">
      <c r="A50" s="10">
        <v>38</v>
      </c>
      <c r="B50" s="21">
        <v>10328.64</v>
      </c>
      <c r="C50" s="22" t="s">
        <v>109</v>
      </c>
      <c r="D50" s="22" t="s">
        <v>111</v>
      </c>
      <c r="E50" s="23">
        <v>44852</v>
      </c>
    </row>
    <row r="51" spans="1:5" x14ac:dyDescent="0.25">
      <c r="A51" s="10">
        <v>39</v>
      </c>
      <c r="B51" s="21">
        <v>18982.400000000001</v>
      </c>
      <c r="C51" s="22" t="s">
        <v>20</v>
      </c>
      <c r="D51" s="22" t="s">
        <v>112</v>
      </c>
      <c r="E51" s="23">
        <v>44852</v>
      </c>
    </row>
    <row r="52" spans="1:5" x14ac:dyDescent="0.25">
      <c r="A52" s="10">
        <v>40</v>
      </c>
      <c r="B52" s="21">
        <v>77.400000000000006</v>
      </c>
      <c r="C52" s="22" t="s">
        <v>35</v>
      </c>
      <c r="D52" s="22" t="s">
        <v>36</v>
      </c>
      <c r="E52" s="23">
        <v>44852</v>
      </c>
    </row>
    <row r="53" spans="1:5" x14ac:dyDescent="0.25">
      <c r="A53" s="10">
        <v>41</v>
      </c>
      <c r="B53" s="21">
        <v>499.74</v>
      </c>
      <c r="C53" s="22" t="s">
        <v>46</v>
      </c>
      <c r="D53" s="22" t="s">
        <v>44</v>
      </c>
      <c r="E53" s="23">
        <v>44853</v>
      </c>
    </row>
    <row r="54" spans="1:5" x14ac:dyDescent="0.25">
      <c r="A54" s="10">
        <v>42</v>
      </c>
      <c r="B54" s="21">
        <v>4933.67</v>
      </c>
      <c r="C54" s="22" t="s">
        <v>120</v>
      </c>
      <c r="D54" s="22" t="s">
        <v>122</v>
      </c>
      <c r="E54" s="23">
        <v>44853</v>
      </c>
    </row>
    <row r="55" spans="1:5" x14ac:dyDescent="0.25">
      <c r="A55" s="10">
        <v>43</v>
      </c>
      <c r="B55" s="21">
        <v>833</v>
      </c>
      <c r="C55" s="22" t="s">
        <v>121</v>
      </c>
      <c r="D55" s="22" t="s">
        <v>123</v>
      </c>
      <c r="E55" s="23">
        <v>44853</v>
      </c>
    </row>
    <row r="56" spans="1:5" x14ac:dyDescent="0.25">
      <c r="A56" s="10">
        <v>44</v>
      </c>
      <c r="B56" s="21">
        <v>518.16999999999996</v>
      </c>
      <c r="C56" s="22" t="s">
        <v>71</v>
      </c>
      <c r="D56" s="22" t="s">
        <v>124</v>
      </c>
      <c r="E56" s="23">
        <v>44853</v>
      </c>
    </row>
    <row r="57" spans="1:5" x14ac:dyDescent="0.25">
      <c r="A57" s="10">
        <v>45</v>
      </c>
      <c r="B57" s="21">
        <v>200</v>
      </c>
      <c r="C57" s="22" t="s">
        <v>125</v>
      </c>
      <c r="D57" s="22" t="s">
        <v>63</v>
      </c>
      <c r="E57" s="23">
        <v>44853</v>
      </c>
    </row>
    <row r="58" spans="1:5" x14ac:dyDescent="0.25">
      <c r="A58" s="10">
        <v>46</v>
      </c>
      <c r="B58" s="21">
        <v>511</v>
      </c>
      <c r="C58" s="22" t="s">
        <v>126</v>
      </c>
      <c r="D58" s="22" t="s">
        <v>127</v>
      </c>
      <c r="E58" s="23">
        <v>44853</v>
      </c>
    </row>
    <row r="59" spans="1:5" x14ac:dyDescent="0.25">
      <c r="A59" s="10">
        <v>47</v>
      </c>
      <c r="B59" s="21">
        <f>11290.71+202.48</f>
        <v>11493.189999999999</v>
      </c>
      <c r="C59" s="22" t="s">
        <v>47</v>
      </c>
      <c r="D59" s="22" t="s">
        <v>44</v>
      </c>
      <c r="E59" s="23">
        <v>44854</v>
      </c>
    </row>
    <row r="60" spans="1:5" x14ac:dyDescent="0.25">
      <c r="A60" s="10">
        <v>48</v>
      </c>
      <c r="B60" s="21">
        <f>27.2+5203.2</f>
        <v>5230.3999999999996</v>
      </c>
      <c r="C60" s="22" t="s">
        <v>128</v>
      </c>
      <c r="D60" s="22" t="s">
        <v>44</v>
      </c>
      <c r="E60" s="23">
        <v>44854</v>
      </c>
    </row>
    <row r="61" spans="1:5" x14ac:dyDescent="0.25">
      <c r="A61" s="10">
        <v>49</v>
      </c>
      <c r="B61" s="21">
        <v>22514.99</v>
      </c>
      <c r="C61" s="22" t="s">
        <v>129</v>
      </c>
      <c r="D61" s="22" t="s">
        <v>14</v>
      </c>
      <c r="E61" s="23">
        <v>44854</v>
      </c>
    </row>
    <row r="62" spans="1:5" x14ac:dyDescent="0.25">
      <c r="A62" s="10">
        <v>50</v>
      </c>
      <c r="B62" s="21">
        <v>899.64</v>
      </c>
      <c r="C62" s="22" t="s">
        <v>130</v>
      </c>
      <c r="D62" s="22" t="s">
        <v>14</v>
      </c>
      <c r="E62" s="23">
        <v>44854</v>
      </c>
    </row>
    <row r="63" spans="1:5" x14ac:dyDescent="0.25">
      <c r="A63" s="10">
        <v>51</v>
      </c>
      <c r="B63" s="21">
        <f>1820.7+51.17+833</f>
        <v>2704.87</v>
      </c>
      <c r="C63" s="22" t="s">
        <v>137</v>
      </c>
      <c r="D63" s="22" t="s">
        <v>138</v>
      </c>
      <c r="E63" s="23">
        <v>44855</v>
      </c>
    </row>
    <row r="64" spans="1:5" x14ac:dyDescent="0.25">
      <c r="A64" s="10">
        <v>52</v>
      </c>
      <c r="B64" s="21">
        <f>822.05+978.95+180</f>
        <v>1981</v>
      </c>
      <c r="C64" s="22" t="s">
        <v>18</v>
      </c>
      <c r="D64" s="22" t="s">
        <v>19</v>
      </c>
      <c r="E64" s="23">
        <v>44855</v>
      </c>
    </row>
    <row r="65" spans="1:5" x14ac:dyDescent="0.25">
      <c r="A65" s="10">
        <v>53</v>
      </c>
      <c r="B65" s="21">
        <v>146</v>
      </c>
      <c r="C65" s="22" t="s">
        <v>126</v>
      </c>
      <c r="D65" s="22" t="s">
        <v>127</v>
      </c>
      <c r="E65" s="23">
        <v>44855</v>
      </c>
    </row>
    <row r="66" spans="1:5" x14ac:dyDescent="0.25">
      <c r="A66" s="10">
        <v>54</v>
      </c>
      <c r="B66" s="21">
        <v>81702</v>
      </c>
      <c r="C66" s="22" t="s">
        <v>140</v>
      </c>
      <c r="D66" s="22" t="s">
        <v>136</v>
      </c>
      <c r="E66" s="23">
        <v>44855</v>
      </c>
    </row>
    <row r="67" spans="1:5" s="2" customFormat="1" x14ac:dyDescent="0.25">
      <c r="A67" s="6">
        <v>55</v>
      </c>
      <c r="B67" s="21">
        <f>2455.01+714</f>
        <v>3169.01</v>
      </c>
      <c r="C67" s="22" t="s">
        <v>64</v>
      </c>
      <c r="D67" s="22" t="s">
        <v>44</v>
      </c>
      <c r="E67" s="23">
        <v>44859</v>
      </c>
    </row>
    <row r="68" spans="1:5" s="2" customFormat="1" x14ac:dyDescent="0.25">
      <c r="A68" s="10">
        <v>56</v>
      </c>
      <c r="B68" s="21">
        <v>6484.7</v>
      </c>
      <c r="C68" s="22" t="s">
        <v>20</v>
      </c>
      <c r="D68" s="22" t="s">
        <v>112</v>
      </c>
      <c r="E68" s="23">
        <v>44861</v>
      </c>
    </row>
    <row r="69" spans="1:5" s="2" customFormat="1" x14ac:dyDescent="0.25">
      <c r="A69" s="10">
        <v>57</v>
      </c>
      <c r="B69" s="21">
        <v>53865.73</v>
      </c>
      <c r="C69" s="22" t="s">
        <v>83</v>
      </c>
      <c r="D69" s="22" t="s">
        <v>86</v>
      </c>
      <c r="E69" s="23">
        <v>44861</v>
      </c>
    </row>
    <row r="70" spans="1:5" s="2" customFormat="1" x14ac:dyDescent="0.25">
      <c r="A70" s="10">
        <v>58</v>
      </c>
      <c r="B70" s="21">
        <v>692.8</v>
      </c>
      <c r="C70" s="22" t="s">
        <v>40</v>
      </c>
      <c r="D70" s="22" t="s">
        <v>42</v>
      </c>
      <c r="E70" s="23">
        <v>44861</v>
      </c>
    </row>
    <row r="71" spans="1:5" s="2" customFormat="1" x14ac:dyDescent="0.25">
      <c r="A71" s="6">
        <v>59</v>
      </c>
      <c r="B71" s="18">
        <v>20384.84</v>
      </c>
      <c r="C71" s="22" t="s">
        <v>45</v>
      </c>
      <c r="D71" s="22" t="s">
        <v>53</v>
      </c>
      <c r="E71" s="23">
        <v>44861</v>
      </c>
    </row>
    <row r="72" spans="1:5" s="2" customFormat="1" x14ac:dyDescent="0.25">
      <c r="A72" s="6">
        <v>60</v>
      </c>
      <c r="B72" s="18">
        <v>2270.52</v>
      </c>
      <c r="C72" s="22" t="s">
        <v>150</v>
      </c>
      <c r="D72" s="22" t="s">
        <v>151</v>
      </c>
      <c r="E72" s="23">
        <v>44861</v>
      </c>
    </row>
    <row r="73" spans="1:5" s="2" customFormat="1" x14ac:dyDescent="0.25">
      <c r="A73" s="6">
        <v>61</v>
      </c>
      <c r="B73" s="21">
        <v>135.83000000000001</v>
      </c>
      <c r="C73" s="22" t="s">
        <v>126</v>
      </c>
      <c r="D73" s="22" t="s">
        <v>152</v>
      </c>
      <c r="E73" s="23">
        <v>44861</v>
      </c>
    </row>
    <row r="74" spans="1:5" s="2" customFormat="1" x14ac:dyDescent="0.25">
      <c r="A74" s="6">
        <v>62</v>
      </c>
      <c r="B74" s="21">
        <v>882.29</v>
      </c>
      <c r="C74" s="22" t="s">
        <v>156</v>
      </c>
      <c r="D74" s="22" t="s">
        <v>122</v>
      </c>
      <c r="E74" s="23">
        <v>44862</v>
      </c>
    </row>
    <row r="75" spans="1:5" s="2" customFormat="1" x14ac:dyDescent="0.25">
      <c r="A75" s="6">
        <v>63</v>
      </c>
      <c r="B75" s="54">
        <v>8700</v>
      </c>
      <c r="C75" s="55" t="s">
        <v>158</v>
      </c>
      <c r="D75" s="55" t="s">
        <v>159</v>
      </c>
      <c r="E75" s="56">
        <v>44865</v>
      </c>
    </row>
    <row r="76" spans="1:5" s="2" customFormat="1" x14ac:dyDescent="0.25">
      <c r="A76" s="6">
        <v>64</v>
      </c>
      <c r="B76" s="21">
        <f>1394.77+532.26+1378.86+5519.86+4504.08+1393.61+1250+3145.78+246+935.6+10779.86+5395.61+2426.47+6600+3200+824.8</f>
        <v>49527.560000000005</v>
      </c>
      <c r="C76" s="22" t="s">
        <v>7</v>
      </c>
      <c r="D76" s="22" t="s">
        <v>12</v>
      </c>
      <c r="E76" s="23"/>
    </row>
    <row r="77" spans="1:5" ht="15" x14ac:dyDescent="0.25">
      <c r="A77" s="7"/>
      <c r="B77" s="15"/>
      <c r="C77" s="49"/>
      <c r="D77" s="49"/>
      <c r="E77" s="12"/>
    </row>
    <row r="79" spans="1:5" x14ac:dyDescent="0.25">
      <c r="A79" s="50" t="s">
        <v>13</v>
      </c>
      <c r="B79" s="50"/>
      <c r="C79" s="50"/>
      <c r="D79" s="50"/>
      <c r="E79" s="24"/>
    </row>
    <row r="80" spans="1:5" ht="24" x14ac:dyDescent="0.25">
      <c r="A80" s="4" t="s">
        <v>5</v>
      </c>
      <c r="B80" s="16" t="s">
        <v>1</v>
      </c>
      <c r="C80" s="17" t="s">
        <v>2</v>
      </c>
      <c r="D80" s="20" t="s">
        <v>3</v>
      </c>
      <c r="E80" s="17" t="s">
        <v>4</v>
      </c>
    </row>
    <row r="81" spans="1:5" s="2" customFormat="1" x14ac:dyDescent="0.2">
      <c r="A81" s="5">
        <v>1</v>
      </c>
      <c r="B81" s="18">
        <v>428.4</v>
      </c>
      <c r="C81" s="22" t="s">
        <v>26</v>
      </c>
      <c r="D81" s="32" t="s">
        <v>27</v>
      </c>
      <c r="E81" s="23">
        <v>44837</v>
      </c>
    </row>
    <row r="82" spans="1:5" s="2" customFormat="1" x14ac:dyDescent="0.25">
      <c r="A82" s="5">
        <v>2</v>
      </c>
      <c r="B82" s="18">
        <v>994.02</v>
      </c>
      <c r="C82" s="22" t="s">
        <v>20</v>
      </c>
      <c r="D82" s="22" t="s">
        <v>14</v>
      </c>
      <c r="E82" s="23">
        <v>44837</v>
      </c>
    </row>
    <row r="83" spans="1:5" s="2" customFormat="1" x14ac:dyDescent="0.25">
      <c r="A83" s="5">
        <v>3</v>
      </c>
      <c r="B83" s="18">
        <v>2054.5</v>
      </c>
      <c r="C83" s="22" t="s">
        <v>29</v>
      </c>
      <c r="D83" s="22" t="s">
        <v>19</v>
      </c>
      <c r="E83" s="23">
        <v>44837</v>
      </c>
    </row>
    <row r="84" spans="1:5" s="2" customFormat="1" x14ac:dyDescent="0.25">
      <c r="A84" s="5">
        <v>4</v>
      </c>
      <c r="B84" s="18">
        <v>9520</v>
      </c>
      <c r="C84" s="22" t="s">
        <v>16</v>
      </c>
      <c r="D84" s="22" t="s">
        <v>14</v>
      </c>
      <c r="E84" s="23">
        <v>44837</v>
      </c>
    </row>
    <row r="85" spans="1:5" s="2" customFormat="1" x14ac:dyDescent="0.25">
      <c r="A85" s="5">
        <v>5</v>
      </c>
      <c r="B85" s="18">
        <v>1737.4</v>
      </c>
      <c r="C85" s="22" t="s">
        <v>31</v>
      </c>
      <c r="D85" s="22" t="s">
        <v>14</v>
      </c>
      <c r="E85" s="23">
        <v>44838</v>
      </c>
    </row>
    <row r="86" spans="1:5" x14ac:dyDescent="0.25">
      <c r="A86" s="6">
        <v>6</v>
      </c>
      <c r="B86" s="21">
        <v>1023.68</v>
      </c>
      <c r="C86" s="22" t="s">
        <v>34</v>
      </c>
      <c r="D86" s="22" t="s">
        <v>33</v>
      </c>
      <c r="E86" s="23">
        <v>44838</v>
      </c>
    </row>
    <row r="87" spans="1:5" x14ac:dyDescent="0.25">
      <c r="A87" s="6">
        <v>7</v>
      </c>
      <c r="B87" s="21">
        <v>130561.2</v>
      </c>
      <c r="C87" s="22" t="s">
        <v>38</v>
      </c>
      <c r="D87" s="22" t="s">
        <v>37</v>
      </c>
      <c r="E87" s="23">
        <v>44839</v>
      </c>
    </row>
    <row r="88" spans="1:5" x14ac:dyDescent="0.25">
      <c r="A88" s="6">
        <v>8</v>
      </c>
      <c r="B88" s="18">
        <v>1589.92</v>
      </c>
      <c r="C88" s="22" t="s">
        <v>45</v>
      </c>
      <c r="D88" s="22" t="s">
        <v>53</v>
      </c>
      <c r="E88" s="23">
        <v>44840</v>
      </c>
    </row>
    <row r="89" spans="1:5" x14ac:dyDescent="0.25">
      <c r="A89" s="6">
        <v>9</v>
      </c>
      <c r="B89" s="18">
        <v>79925.16</v>
      </c>
      <c r="C89" s="22" t="s">
        <v>52</v>
      </c>
      <c r="D89" s="22" t="s">
        <v>58</v>
      </c>
      <c r="E89" s="23">
        <v>44840</v>
      </c>
    </row>
    <row r="90" spans="1:5" x14ac:dyDescent="0.25">
      <c r="A90" s="6">
        <v>10</v>
      </c>
      <c r="B90" s="18">
        <v>213248</v>
      </c>
      <c r="C90" s="22" t="s">
        <v>54</v>
      </c>
      <c r="D90" s="22" t="s">
        <v>55</v>
      </c>
      <c r="E90" s="23">
        <v>44840</v>
      </c>
    </row>
    <row r="91" spans="1:5" x14ac:dyDescent="0.25">
      <c r="A91" s="6">
        <v>11</v>
      </c>
      <c r="B91" s="18">
        <v>57673.35</v>
      </c>
      <c r="C91" s="22" t="s">
        <v>38</v>
      </c>
      <c r="D91" s="22" t="s">
        <v>37</v>
      </c>
      <c r="E91" s="23">
        <v>44840</v>
      </c>
    </row>
    <row r="92" spans="1:5" x14ac:dyDescent="0.25">
      <c r="A92" s="6">
        <v>12</v>
      </c>
      <c r="B92" s="18">
        <v>15495.1</v>
      </c>
      <c r="C92" s="22" t="s">
        <v>48</v>
      </c>
      <c r="D92" s="22" t="s">
        <v>44</v>
      </c>
      <c r="E92" s="23">
        <v>44841</v>
      </c>
    </row>
    <row r="93" spans="1:5" x14ac:dyDescent="0.25">
      <c r="A93" s="6">
        <v>13</v>
      </c>
      <c r="B93" s="18">
        <v>1487.69</v>
      </c>
      <c r="C93" s="22" t="s">
        <v>30</v>
      </c>
      <c r="D93" s="22" t="s">
        <v>33</v>
      </c>
      <c r="E93" s="23">
        <v>44841</v>
      </c>
    </row>
    <row r="94" spans="1:5" x14ac:dyDescent="0.25">
      <c r="A94" s="6">
        <v>14</v>
      </c>
      <c r="B94" s="18">
        <v>5326.5</v>
      </c>
      <c r="C94" s="22" t="s">
        <v>34</v>
      </c>
      <c r="D94" s="22" t="s">
        <v>33</v>
      </c>
      <c r="E94" s="23">
        <v>44844</v>
      </c>
    </row>
    <row r="95" spans="1:5" x14ac:dyDescent="0.25">
      <c r="A95" s="6">
        <v>15</v>
      </c>
      <c r="B95" s="18">
        <v>31839.200000000001</v>
      </c>
      <c r="C95" s="22" t="s">
        <v>74</v>
      </c>
      <c r="D95" s="22" t="s">
        <v>75</v>
      </c>
      <c r="E95" s="23">
        <v>44844</v>
      </c>
    </row>
    <row r="96" spans="1:5" x14ac:dyDescent="0.25">
      <c r="A96" s="6">
        <v>16</v>
      </c>
      <c r="B96" s="18">
        <v>136731</v>
      </c>
      <c r="C96" s="22" t="s">
        <v>77</v>
      </c>
      <c r="D96" s="22" t="s">
        <v>78</v>
      </c>
      <c r="E96" s="23">
        <v>44845</v>
      </c>
    </row>
    <row r="97" spans="1:5" x14ac:dyDescent="0.25">
      <c r="A97" s="6">
        <v>17</v>
      </c>
      <c r="B97" s="18">
        <v>1920.58</v>
      </c>
      <c r="C97" s="22" t="s">
        <v>79</v>
      </c>
      <c r="D97" s="22" t="s">
        <v>75</v>
      </c>
      <c r="E97" s="23">
        <v>44845</v>
      </c>
    </row>
    <row r="98" spans="1:5" x14ac:dyDescent="0.25">
      <c r="A98" s="6">
        <v>18</v>
      </c>
      <c r="B98" s="18">
        <v>3069.05</v>
      </c>
      <c r="C98" s="22" t="s">
        <v>30</v>
      </c>
      <c r="D98" s="22" t="s">
        <v>33</v>
      </c>
      <c r="E98" s="23">
        <v>44845</v>
      </c>
    </row>
    <row r="99" spans="1:5" x14ac:dyDescent="0.25">
      <c r="A99" s="6">
        <v>19</v>
      </c>
      <c r="B99" s="18">
        <v>811.4</v>
      </c>
      <c r="C99" s="22" t="s">
        <v>80</v>
      </c>
      <c r="D99" s="22" t="s">
        <v>33</v>
      </c>
      <c r="E99" s="23">
        <v>44845</v>
      </c>
    </row>
    <row r="100" spans="1:5" x14ac:dyDescent="0.25">
      <c r="A100" s="6">
        <v>20</v>
      </c>
      <c r="B100" s="18">
        <v>5653.97</v>
      </c>
      <c r="C100" s="22" t="s">
        <v>74</v>
      </c>
      <c r="D100" s="22" t="s">
        <v>75</v>
      </c>
      <c r="E100" s="23">
        <v>44845</v>
      </c>
    </row>
    <row r="101" spans="1:5" x14ac:dyDescent="0.25">
      <c r="A101" s="6">
        <v>21</v>
      </c>
      <c r="B101" s="18">
        <v>9.52</v>
      </c>
      <c r="C101" s="22" t="s">
        <v>20</v>
      </c>
      <c r="D101" s="22" t="s">
        <v>14</v>
      </c>
      <c r="E101" s="23">
        <v>44846</v>
      </c>
    </row>
    <row r="102" spans="1:5" x14ac:dyDescent="0.25">
      <c r="A102" s="6">
        <v>22</v>
      </c>
      <c r="B102" s="18">
        <v>2155.7800000000002</v>
      </c>
      <c r="C102" s="22" t="s">
        <v>31</v>
      </c>
      <c r="D102" s="22" t="s">
        <v>14</v>
      </c>
      <c r="E102" s="23">
        <v>44848</v>
      </c>
    </row>
    <row r="103" spans="1:5" x14ac:dyDescent="0.25">
      <c r="A103" s="6">
        <v>23</v>
      </c>
      <c r="B103" s="18">
        <v>535.5</v>
      </c>
      <c r="C103" s="22" t="s">
        <v>96</v>
      </c>
      <c r="D103" s="22" t="s">
        <v>14</v>
      </c>
      <c r="E103" s="23">
        <v>44848</v>
      </c>
    </row>
    <row r="104" spans="1:5" x14ac:dyDescent="0.2">
      <c r="A104" s="6">
        <v>24</v>
      </c>
      <c r="B104" s="18">
        <v>428.4</v>
      </c>
      <c r="C104" s="22" t="s">
        <v>97</v>
      </c>
      <c r="D104" s="32" t="s">
        <v>27</v>
      </c>
      <c r="E104" s="23">
        <v>44848</v>
      </c>
    </row>
    <row r="105" spans="1:5" x14ac:dyDescent="0.25">
      <c r="A105" s="6">
        <v>25</v>
      </c>
      <c r="B105" s="18">
        <v>8819.91</v>
      </c>
      <c r="C105" s="22" t="s">
        <v>98</v>
      </c>
      <c r="D105" s="22" t="s">
        <v>86</v>
      </c>
      <c r="E105" s="23">
        <v>44848</v>
      </c>
    </row>
    <row r="106" spans="1:5" x14ac:dyDescent="0.25">
      <c r="A106" s="6">
        <v>26</v>
      </c>
      <c r="B106" s="18">
        <v>354.58</v>
      </c>
      <c r="C106" s="22" t="s">
        <v>34</v>
      </c>
      <c r="D106" s="22" t="s">
        <v>33</v>
      </c>
      <c r="E106" s="23">
        <v>44848</v>
      </c>
    </row>
    <row r="107" spans="1:5" x14ac:dyDescent="0.25">
      <c r="A107" s="6">
        <v>27</v>
      </c>
      <c r="B107" s="18">
        <v>10733</v>
      </c>
      <c r="C107" s="22" t="s">
        <v>99</v>
      </c>
      <c r="D107" s="22" t="s">
        <v>36</v>
      </c>
      <c r="E107" s="23">
        <v>44851</v>
      </c>
    </row>
    <row r="108" spans="1:5" x14ac:dyDescent="0.25">
      <c r="A108" s="36">
        <v>28</v>
      </c>
      <c r="B108" s="37">
        <v>57054.55</v>
      </c>
      <c r="C108" s="38" t="s">
        <v>100</v>
      </c>
      <c r="D108" s="38" t="s">
        <v>51</v>
      </c>
      <c r="E108" s="23">
        <v>44851</v>
      </c>
    </row>
    <row r="109" spans="1:5" x14ac:dyDescent="0.25">
      <c r="A109" s="6">
        <v>29</v>
      </c>
      <c r="B109" s="18">
        <v>2000</v>
      </c>
      <c r="C109" s="22" t="s">
        <v>101</v>
      </c>
      <c r="D109" s="22" t="s">
        <v>36</v>
      </c>
      <c r="E109" s="23">
        <v>44851</v>
      </c>
    </row>
    <row r="110" spans="1:5" x14ac:dyDescent="0.25">
      <c r="A110" s="6">
        <v>30</v>
      </c>
      <c r="B110" s="18">
        <v>899.96</v>
      </c>
      <c r="C110" s="22" t="s">
        <v>79</v>
      </c>
      <c r="D110" s="22" t="s">
        <v>102</v>
      </c>
      <c r="E110" s="23">
        <v>44851</v>
      </c>
    </row>
    <row r="111" spans="1:5" x14ac:dyDescent="0.25">
      <c r="A111" s="36">
        <v>31</v>
      </c>
      <c r="B111" s="18">
        <v>1428</v>
      </c>
      <c r="C111" s="22" t="s">
        <v>113</v>
      </c>
      <c r="D111" s="22" t="s">
        <v>14</v>
      </c>
      <c r="E111" s="23">
        <v>44852</v>
      </c>
    </row>
    <row r="112" spans="1:5" x14ac:dyDescent="0.25">
      <c r="A112" s="6">
        <v>32</v>
      </c>
      <c r="B112" s="18">
        <v>2653.7</v>
      </c>
      <c r="C112" s="22" t="s">
        <v>114</v>
      </c>
      <c r="D112" s="22" t="s">
        <v>115</v>
      </c>
      <c r="E112" s="23">
        <v>44852</v>
      </c>
    </row>
    <row r="113" spans="1:5" x14ac:dyDescent="0.25">
      <c r="A113" s="6">
        <v>33</v>
      </c>
      <c r="B113" s="18">
        <v>5903</v>
      </c>
      <c r="C113" s="22" t="s">
        <v>116</v>
      </c>
      <c r="D113" s="22" t="s">
        <v>117</v>
      </c>
      <c r="E113" s="23">
        <v>44852</v>
      </c>
    </row>
    <row r="114" spans="1:5" x14ac:dyDescent="0.25">
      <c r="A114" s="36">
        <v>34</v>
      </c>
      <c r="B114" s="18">
        <v>24276</v>
      </c>
      <c r="C114" s="22" t="s">
        <v>118</v>
      </c>
      <c r="D114" s="22" t="s">
        <v>119</v>
      </c>
      <c r="E114" s="23">
        <v>44852</v>
      </c>
    </row>
    <row r="115" spans="1:5" x14ac:dyDescent="0.25">
      <c r="A115" s="6">
        <v>35</v>
      </c>
      <c r="B115" s="18">
        <v>2425.75</v>
      </c>
      <c r="C115" s="22" t="s">
        <v>29</v>
      </c>
      <c r="D115" s="22" t="s">
        <v>19</v>
      </c>
      <c r="E115" s="23">
        <v>44852</v>
      </c>
    </row>
    <row r="116" spans="1:5" x14ac:dyDescent="0.25">
      <c r="A116" s="6">
        <v>36</v>
      </c>
      <c r="B116" s="18">
        <v>812.13</v>
      </c>
      <c r="C116" s="22" t="s">
        <v>79</v>
      </c>
      <c r="D116" s="22" t="s">
        <v>75</v>
      </c>
      <c r="E116" s="23">
        <v>44853</v>
      </c>
    </row>
    <row r="117" spans="1:5" x14ac:dyDescent="0.25">
      <c r="A117" s="6">
        <v>37</v>
      </c>
      <c r="B117" s="18">
        <v>1300.6600000000001</v>
      </c>
      <c r="C117" s="22" t="s">
        <v>74</v>
      </c>
      <c r="D117" s="22" t="s">
        <v>75</v>
      </c>
      <c r="E117" s="23">
        <v>44853</v>
      </c>
    </row>
    <row r="118" spans="1:5" x14ac:dyDescent="0.25">
      <c r="A118" s="6">
        <v>38</v>
      </c>
      <c r="B118" s="18">
        <v>2088.4499999999998</v>
      </c>
      <c r="C118" s="22" t="s">
        <v>131</v>
      </c>
      <c r="D118" s="22" t="s">
        <v>132</v>
      </c>
      <c r="E118" s="23">
        <v>44854</v>
      </c>
    </row>
    <row r="119" spans="1:5" x14ac:dyDescent="0.25">
      <c r="A119" s="6">
        <v>39</v>
      </c>
      <c r="B119" s="18">
        <v>41.39</v>
      </c>
      <c r="C119" s="22" t="s">
        <v>116</v>
      </c>
      <c r="D119" s="22" t="s">
        <v>117</v>
      </c>
      <c r="E119" s="23">
        <v>44854</v>
      </c>
    </row>
    <row r="120" spans="1:5" x14ac:dyDescent="0.25">
      <c r="A120" s="6">
        <v>40</v>
      </c>
      <c r="B120" s="18">
        <v>237012.3</v>
      </c>
      <c r="C120" s="22" t="s">
        <v>38</v>
      </c>
      <c r="D120" s="22" t="s">
        <v>37</v>
      </c>
      <c r="E120" s="23">
        <v>44854</v>
      </c>
    </row>
    <row r="121" spans="1:5" x14ac:dyDescent="0.25">
      <c r="A121" s="6">
        <v>41</v>
      </c>
      <c r="B121" s="18">
        <v>153224.4</v>
      </c>
      <c r="C121" s="22" t="s">
        <v>134</v>
      </c>
      <c r="D121" s="22" t="s">
        <v>133</v>
      </c>
      <c r="E121" s="23">
        <v>44854</v>
      </c>
    </row>
    <row r="122" spans="1:5" x14ac:dyDescent="0.25">
      <c r="A122" s="6">
        <v>42</v>
      </c>
      <c r="B122" s="18">
        <v>887.65</v>
      </c>
      <c r="C122" s="22" t="s">
        <v>135</v>
      </c>
      <c r="D122" s="22" t="s">
        <v>44</v>
      </c>
      <c r="E122" s="23">
        <v>44582</v>
      </c>
    </row>
    <row r="123" spans="1:5" x14ac:dyDescent="0.25">
      <c r="A123" s="6">
        <v>43</v>
      </c>
      <c r="B123" s="18">
        <v>8727.07</v>
      </c>
      <c r="C123" s="22" t="s">
        <v>48</v>
      </c>
      <c r="D123" s="22" t="s">
        <v>44</v>
      </c>
      <c r="E123" s="23">
        <v>44855</v>
      </c>
    </row>
    <row r="124" spans="1:5" x14ac:dyDescent="0.25">
      <c r="A124" s="6">
        <v>44</v>
      </c>
      <c r="B124" s="18">
        <v>317.68</v>
      </c>
      <c r="C124" s="22" t="s">
        <v>139</v>
      </c>
      <c r="D124" s="22" t="s">
        <v>53</v>
      </c>
      <c r="E124" s="23">
        <v>44855</v>
      </c>
    </row>
    <row r="125" spans="1:5" x14ac:dyDescent="0.25">
      <c r="A125" s="6">
        <v>45</v>
      </c>
      <c r="B125" s="18">
        <v>15918</v>
      </c>
      <c r="C125" s="22" t="s">
        <v>141</v>
      </c>
      <c r="D125" s="22" t="s">
        <v>142</v>
      </c>
      <c r="E125" s="23">
        <v>44858</v>
      </c>
    </row>
    <row r="126" spans="1:5" s="2" customFormat="1" x14ac:dyDescent="0.25">
      <c r="A126" s="6">
        <v>46</v>
      </c>
      <c r="B126" s="21">
        <f>19102.4+105709.9</f>
        <v>124812.29999999999</v>
      </c>
      <c r="C126" s="22" t="s">
        <v>143</v>
      </c>
      <c r="D126" s="22" t="s">
        <v>144</v>
      </c>
      <c r="E126" s="23">
        <v>44859</v>
      </c>
    </row>
    <row r="127" spans="1:5" s="2" customFormat="1" x14ac:dyDescent="0.25">
      <c r="A127" s="5">
        <v>47</v>
      </c>
      <c r="B127" s="21">
        <f>22951.53+22951.53</f>
        <v>45903.06</v>
      </c>
      <c r="C127" s="22" t="s">
        <v>118</v>
      </c>
      <c r="D127" s="22" t="s">
        <v>147</v>
      </c>
      <c r="E127" s="23">
        <v>44859</v>
      </c>
    </row>
    <row r="128" spans="1:5" s="2" customFormat="1" x14ac:dyDescent="0.25">
      <c r="A128" s="5">
        <v>48</v>
      </c>
      <c r="B128" s="21">
        <v>20297.830000000002</v>
      </c>
      <c r="C128" s="22" t="s">
        <v>148</v>
      </c>
      <c r="D128" s="22" t="s">
        <v>51</v>
      </c>
      <c r="E128" s="23">
        <v>44859</v>
      </c>
    </row>
    <row r="129" spans="1:5" s="2" customFormat="1" x14ac:dyDescent="0.25">
      <c r="A129" s="6">
        <v>49</v>
      </c>
      <c r="B129" s="18">
        <v>569.01</v>
      </c>
      <c r="C129" s="22" t="s">
        <v>34</v>
      </c>
      <c r="D129" s="22" t="s">
        <v>33</v>
      </c>
      <c r="E129" s="23">
        <v>44860</v>
      </c>
    </row>
    <row r="130" spans="1:5" s="2" customFormat="1" x14ac:dyDescent="0.25">
      <c r="A130" s="6">
        <v>50</v>
      </c>
      <c r="B130" s="21">
        <f>5167.22+29280.9</f>
        <v>34448.120000000003</v>
      </c>
      <c r="C130" s="22" t="s">
        <v>143</v>
      </c>
      <c r="D130" s="22" t="s">
        <v>144</v>
      </c>
      <c r="E130" s="23">
        <v>44861</v>
      </c>
    </row>
    <row r="131" spans="1:5" s="2" customFormat="1" x14ac:dyDescent="0.25">
      <c r="A131" s="6">
        <v>51</v>
      </c>
      <c r="B131" s="54">
        <v>1767.85</v>
      </c>
      <c r="C131" s="55" t="s">
        <v>80</v>
      </c>
      <c r="D131" s="55" t="s">
        <v>160</v>
      </c>
      <c r="E131" s="56">
        <v>44865</v>
      </c>
    </row>
    <row r="132" spans="1:5" s="2" customFormat="1" x14ac:dyDescent="0.25">
      <c r="A132" s="5">
        <v>52</v>
      </c>
      <c r="B132" s="21">
        <v>8916.4699999999993</v>
      </c>
      <c r="C132" s="22" t="s">
        <v>7</v>
      </c>
      <c r="D132" s="22" t="s">
        <v>12</v>
      </c>
      <c r="E132" s="23"/>
    </row>
    <row r="133" spans="1:5" x14ac:dyDescent="0.25">
      <c r="A133" s="8"/>
      <c r="B133" s="33"/>
      <c r="C133" s="26"/>
      <c r="D133" s="26"/>
      <c r="E133" s="27"/>
    </row>
    <row r="134" spans="1:5" x14ac:dyDescent="0.25">
      <c r="A134" s="50" t="s">
        <v>56</v>
      </c>
      <c r="B134" s="50"/>
      <c r="C134" s="50"/>
      <c r="D134" s="50"/>
      <c r="E134" s="19"/>
    </row>
    <row r="135" spans="1:5" ht="25.5" x14ac:dyDescent="0.25">
      <c r="A135" s="34" t="s">
        <v>5</v>
      </c>
      <c r="B135" s="16" t="s">
        <v>1</v>
      </c>
      <c r="C135" s="17" t="s">
        <v>2</v>
      </c>
      <c r="D135" s="20" t="s">
        <v>3</v>
      </c>
      <c r="E135" s="17" t="s">
        <v>4</v>
      </c>
    </row>
    <row r="136" spans="1:5" x14ac:dyDescent="0.25">
      <c r="A136" s="6">
        <v>1</v>
      </c>
      <c r="B136" s="21">
        <v>24095299.600000001</v>
      </c>
      <c r="C136" s="22" t="s">
        <v>15</v>
      </c>
      <c r="D136" s="22" t="s">
        <v>57</v>
      </c>
      <c r="E136" s="23">
        <v>44840</v>
      </c>
    </row>
    <row r="137" spans="1:5" x14ac:dyDescent="0.25">
      <c r="A137" s="6">
        <v>2</v>
      </c>
      <c r="B137" s="21">
        <v>8455014.3499999996</v>
      </c>
      <c r="C137" s="22" t="s">
        <v>15</v>
      </c>
      <c r="D137" s="22" t="s">
        <v>57</v>
      </c>
      <c r="E137" s="23">
        <v>44841</v>
      </c>
    </row>
    <row r="138" spans="1:5" x14ac:dyDescent="0.25">
      <c r="A138" s="6">
        <v>3</v>
      </c>
      <c r="B138" s="21">
        <v>794572.46</v>
      </c>
      <c r="C138" s="22" t="s">
        <v>15</v>
      </c>
      <c r="D138" s="22" t="s">
        <v>57</v>
      </c>
      <c r="E138" s="23">
        <v>44847</v>
      </c>
    </row>
    <row r="139" spans="1:5" x14ac:dyDescent="0.25">
      <c r="A139" s="6">
        <v>4</v>
      </c>
      <c r="B139" s="21">
        <v>23411840.780000001</v>
      </c>
      <c r="C139" s="22" t="s">
        <v>15</v>
      </c>
      <c r="D139" s="22" t="s">
        <v>57</v>
      </c>
      <c r="E139" s="23">
        <v>44853</v>
      </c>
    </row>
    <row r="140" spans="1:5" s="2" customFormat="1" x14ac:dyDescent="0.25">
      <c r="A140" s="6">
        <v>5</v>
      </c>
      <c r="B140" s="21">
        <v>14105008.189999999</v>
      </c>
      <c r="C140" s="22" t="s">
        <v>15</v>
      </c>
      <c r="D140" s="22" t="s">
        <v>57</v>
      </c>
      <c r="E140" s="23">
        <v>44859</v>
      </c>
    </row>
    <row r="141" spans="1:5" s="2" customFormat="1" x14ac:dyDescent="0.25">
      <c r="A141" s="6">
        <v>6</v>
      </c>
      <c r="B141" s="21">
        <v>2667691.58</v>
      </c>
      <c r="C141" s="22" t="s">
        <v>15</v>
      </c>
      <c r="D141" s="22" t="s">
        <v>57</v>
      </c>
      <c r="E141" s="23">
        <v>44860</v>
      </c>
    </row>
    <row r="142" spans="1:5" s="2" customFormat="1" x14ac:dyDescent="0.25">
      <c r="A142" s="10">
        <v>7</v>
      </c>
      <c r="B142" s="21">
        <v>2698.6</v>
      </c>
      <c r="C142" s="22" t="s">
        <v>126</v>
      </c>
      <c r="D142" s="22" t="s">
        <v>127</v>
      </c>
      <c r="E142" s="23">
        <v>44861</v>
      </c>
    </row>
    <row r="143" spans="1:5" s="2" customFormat="1" x14ac:dyDescent="0.25">
      <c r="A143" s="10">
        <v>8</v>
      </c>
      <c r="B143" s="21">
        <v>292</v>
      </c>
      <c r="C143" s="22" t="s">
        <v>126</v>
      </c>
      <c r="D143" s="22" t="s">
        <v>127</v>
      </c>
      <c r="E143" s="23">
        <v>44862</v>
      </c>
    </row>
    <row r="144" spans="1:5" s="2" customFormat="1" x14ac:dyDescent="0.25">
      <c r="A144" s="10">
        <v>9</v>
      </c>
      <c r="B144" s="21">
        <v>672964.49</v>
      </c>
      <c r="C144" s="22" t="s">
        <v>15</v>
      </c>
      <c r="D144" s="22" t="s">
        <v>57</v>
      </c>
      <c r="E144" s="23">
        <v>44862</v>
      </c>
    </row>
    <row r="145" spans="1:6" ht="15" x14ac:dyDescent="0.25">
      <c r="A145" s="8"/>
      <c r="B145" s="35"/>
      <c r="C145" s="26"/>
      <c r="D145" s="26"/>
      <c r="E145" s="27"/>
    </row>
    <row r="146" spans="1:6" x14ac:dyDescent="0.2">
      <c r="A146" s="11" t="s">
        <v>11</v>
      </c>
      <c r="B146" s="25"/>
      <c r="C146" s="26"/>
      <c r="D146" s="28"/>
      <c r="E146" s="27"/>
    </row>
    <row r="147" spans="1:6" ht="24" x14ac:dyDescent="0.25">
      <c r="A147" s="4" t="s">
        <v>10</v>
      </c>
      <c r="B147" s="29" t="s">
        <v>1</v>
      </c>
      <c r="C147" s="30" t="s">
        <v>2</v>
      </c>
      <c r="D147" s="30" t="s">
        <v>3</v>
      </c>
      <c r="E147" s="17" t="s">
        <v>4</v>
      </c>
    </row>
    <row r="148" spans="1:6" ht="15" x14ac:dyDescent="0.25">
      <c r="A148" s="6">
        <v>1</v>
      </c>
      <c r="B148" s="31">
        <v>5019</v>
      </c>
      <c r="C148" s="22" t="s">
        <v>23</v>
      </c>
      <c r="D148" s="22" t="s">
        <v>24</v>
      </c>
      <c r="E148" s="23">
        <v>44837</v>
      </c>
      <c r="F148"/>
    </row>
    <row r="149" spans="1:6" x14ac:dyDescent="0.25">
      <c r="A149" s="6">
        <v>2</v>
      </c>
      <c r="B149" s="21">
        <v>3162581.34</v>
      </c>
      <c r="C149" s="22" t="s">
        <v>73</v>
      </c>
      <c r="D149" s="22" t="s">
        <v>22</v>
      </c>
      <c r="E149" s="23">
        <v>44844</v>
      </c>
    </row>
    <row r="150" spans="1:6" x14ac:dyDescent="0.25">
      <c r="A150" s="6">
        <v>3</v>
      </c>
      <c r="B150" s="21">
        <v>1303813</v>
      </c>
      <c r="C150" s="22" t="s">
        <v>23</v>
      </c>
      <c r="D150" s="22" t="s">
        <v>24</v>
      </c>
      <c r="E150" s="23">
        <v>44846</v>
      </c>
    </row>
    <row r="151" spans="1:6" x14ac:dyDescent="0.25">
      <c r="A151" s="6">
        <v>4</v>
      </c>
      <c r="B151" s="21">
        <v>250000000</v>
      </c>
      <c r="C151" s="22" t="s">
        <v>15</v>
      </c>
      <c r="D151" s="22" t="s">
        <v>25</v>
      </c>
      <c r="E151" s="23">
        <v>44846</v>
      </c>
    </row>
    <row r="152" spans="1:6" ht="15.75" customHeight="1" x14ac:dyDescent="0.25">
      <c r="A152" s="6">
        <v>5</v>
      </c>
      <c r="B152" s="21">
        <v>125890.94</v>
      </c>
      <c r="C152" s="22" t="s">
        <v>88</v>
      </c>
      <c r="D152" s="22" t="s">
        <v>95</v>
      </c>
      <c r="E152" s="23">
        <v>44847</v>
      </c>
    </row>
    <row r="153" spans="1:6" x14ac:dyDescent="0.25">
      <c r="A153" s="6">
        <v>6</v>
      </c>
      <c r="B153" s="21">
        <v>145562.47</v>
      </c>
      <c r="C153" s="22" t="s">
        <v>89</v>
      </c>
      <c r="D153" s="22" t="s">
        <v>95</v>
      </c>
      <c r="E153" s="23">
        <v>44847</v>
      </c>
    </row>
    <row r="154" spans="1:6" x14ac:dyDescent="0.25">
      <c r="A154" s="6">
        <v>7</v>
      </c>
      <c r="B154" s="21">
        <v>1584235.26</v>
      </c>
      <c r="C154" s="22" t="s">
        <v>90</v>
      </c>
      <c r="D154" s="22" t="s">
        <v>95</v>
      </c>
      <c r="E154" s="23">
        <v>44847</v>
      </c>
    </row>
    <row r="155" spans="1:6" x14ac:dyDescent="0.25">
      <c r="A155" s="6">
        <v>8</v>
      </c>
      <c r="B155" s="21">
        <v>1673240.22</v>
      </c>
      <c r="C155" s="22" t="s">
        <v>17</v>
      </c>
      <c r="D155" s="22" t="s">
        <v>95</v>
      </c>
      <c r="E155" s="23">
        <v>44847</v>
      </c>
    </row>
    <row r="156" spans="1:6" ht="15.75" customHeight="1" x14ac:dyDescent="0.25">
      <c r="A156" s="6">
        <v>9</v>
      </c>
      <c r="B156" s="21">
        <v>529198.61</v>
      </c>
      <c r="C156" s="22" t="s">
        <v>91</v>
      </c>
      <c r="D156" s="22" t="s">
        <v>95</v>
      </c>
      <c r="E156" s="23">
        <v>44847</v>
      </c>
    </row>
    <row r="157" spans="1:6" x14ac:dyDescent="0.25">
      <c r="A157" s="6">
        <v>10</v>
      </c>
      <c r="B157" s="21">
        <v>70232.98</v>
      </c>
      <c r="C157" s="22" t="s">
        <v>88</v>
      </c>
      <c r="D157" s="22" t="s">
        <v>95</v>
      </c>
      <c r="E157" s="23">
        <v>44847</v>
      </c>
    </row>
    <row r="158" spans="1:6" x14ac:dyDescent="0.25">
      <c r="A158" s="6">
        <v>11</v>
      </c>
      <c r="B158" s="21">
        <v>652143.1</v>
      </c>
      <c r="C158" s="22" t="s">
        <v>92</v>
      </c>
      <c r="D158" s="22" t="s">
        <v>95</v>
      </c>
      <c r="E158" s="23">
        <v>44847</v>
      </c>
    </row>
    <row r="159" spans="1:6" x14ac:dyDescent="0.25">
      <c r="A159" s="6">
        <v>12</v>
      </c>
      <c r="B159" s="21">
        <v>168036.71</v>
      </c>
      <c r="C159" s="22" t="s">
        <v>93</v>
      </c>
      <c r="D159" s="22" t="s">
        <v>95</v>
      </c>
      <c r="E159" s="23">
        <v>44847</v>
      </c>
    </row>
    <row r="160" spans="1:6" x14ac:dyDescent="0.25">
      <c r="A160" s="6">
        <v>13</v>
      </c>
      <c r="B160" s="21">
        <v>371530.57</v>
      </c>
      <c r="C160" s="22" t="s">
        <v>89</v>
      </c>
      <c r="D160" s="22" t="s">
        <v>95</v>
      </c>
      <c r="E160" s="23">
        <v>44847</v>
      </c>
    </row>
    <row r="161" spans="1:5" x14ac:dyDescent="0.25">
      <c r="A161" s="6">
        <v>14</v>
      </c>
      <c r="B161" s="21">
        <v>363280.7</v>
      </c>
      <c r="C161" s="22" t="s">
        <v>28</v>
      </c>
      <c r="D161" s="22" t="s">
        <v>95</v>
      </c>
      <c r="E161" s="23">
        <v>44847</v>
      </c>
    </row>
    <row r="162" spans="1:5" x14ac:dyDescent="0.25">
      <c r="A162" s="6">
        <v>15</v>
      </c>
      <c r="B162" s="21">
        <v>962632.64</v>
      </c>
      <c r="C162" s="22" t="s">
        <v>28</v>
      </c>
      <c r="D162" s="22" t="s">
        <v>95</v>
      </c>
      <c r="E162" s="23">
        <v>44847</v>
      </c>
    </row>
    <row r="163" spans="1:5" x14ac:dyDescent="0.25">
      <c r="A163" s="6">
        <v>16</v>
      </c>
      <c r="B163" s="21">
        <v>3120014.35</v>
      </c>
      <c r="C163" s="22" t="s">
        <v>94</v>
      </c>
      <c r="D163" s="22" t="s">
        <v>22</v>
      </c>
      <c r="E163" s="23">
        <v>44847</v>
      </c>
    </row>
    <row r="164" spans="1:5" x14ac:dyDescent="0.25">
      <c r="A164" s="6">
        <v>17</v>
      </c>
      <c r="B164" s="21">
        <v>4470452.3499999996</v>
      </c>
      <c r="C164" s="22" t="s">
        <v>21</v>
      </c>
      <c r="D164" s="22" t="s">
        <v>22</v>
      </c>
      <c r="E164" s="23">
        <v>44851</v>
      </c>
    </row>
    <row r="165" spans="1:5" s="2" customFormat="1" x14ac:dyDescent="0.25">
      <c r="A165" s="6">
        <v>18</v>
      </c>
      <c r="B165" s="31">
        <v>74555</v>
      </c>
      <c r="C165" s="43" t="s">
        <v>145</v>
      </c>
      <c r="D165" s="22" t="s">
        <v>146</v>
      </c>
      <c r="E165" s="23">
        <v>44859</v>
      </c>
    </row>
    <row r="166" spans="1:5" s="2" customFormat="1" x14ac:dyDescent="0.25">
      <c r="A166" s="6">
        <v>19</v>
      </c>
      <c r="B166" s="21">
        <v>458309.64</v>
      </c>
      <c r="C166" s="22" t="s">
        <v>21</v>
      </c>
      <c r="D166" s="22" t="s">
        <v>22</v>
      </c>
      <c r="E166" s="23">
        <v>44860</v>
      </c>
    </row>
    <row r="167" spans="1:5" s="2" customFormat="1" x14ac:dyDescent="0.25">
      <c r="A167" s="6">
        <v>20</v>
      </c>
      <c r="B167" s="21">
        <v>160863.24</v>
      </c>
      <c r="C167" s="22" t="s">
        <v>154</v>
      </c>
      <c r="D167" s="22" t="s">
        <v>153</v>
      </c>
      <c r="E167" s="23">
        <v>44861</v>
      </c>
    </row>
    <row r="168" spans="1:5" s="2" customFormat="1" x14ac:dyDescent="0.25">
      <c r="A168" s="6">
        <v>21</v>
      </c>
      <c r="B168" s="21">
        <v>1191408.05</v>
      </c>
      <c r="C168" s="22" t="s">
        <v>155</v>
      </c>
      <c r="D168" s="22" t="s">
        <v>153</v>
      </c>
      <c r="E168" s="23">
        <v>44861</v>
      </c>
    </row>
    <row r="169" spans="1:5" x14ac:dyDescent="0.25">
      <c r="A169" s="6">
        <v>22</v>
      </c>
      <c r="B169" s="54">
        <v>26108</v>
      </c>
      <c r="C169" s="55" t="s">
        <v>23</v>
      </c>
      <c r="D169" s="55" t="s">
        <v>24</v>
      </c>
      <c r="E169" s="56">
        <v>44865</v>
      </c>
    </row>
  </sheetData>
  <mergeCells count="7">
    <mergeCell ref="A134:D134"/>
    <mergeCell ref="A79:D79"/>
    <mergeCell ref="A1:D1"/>
    <mergeCell ref="A3:D3"/>
    <mergeCell ref="A4:D4"/>
    <mergeCell ref="A11:D11"/>
    <mergeCell ref="A6:B6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31.10.2022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Dogaru</dc:creator>
  <cp:lastModifiedBy>Alina Dogaru</cp:lastModifiedBy>
  <cp:lastPrinted>2021-12-24T10:03:39Z</cp:lastPrinted>
  <dcterms:created xsi:type="dcterms:W3CDTF">2020-03-03T07:59:12Z</dcterms:created>
  <dcterms:modified xsi:type="dcterms:W3CDTF">2022-11-01T11:45:08Z</dcterms:modified>
</cp:coreProperties>
</file>