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435" activeTab="0"/>
  </bookViews>
  <sheets>
    <sheet name="2016" sheetId="1" r:id="rId1"/>
  </sheets>
  <externalReferences>
    <externalReference r:id="rId4"/>
  </externalReferences>
  <definedNames>
    <definedName name="S_C">'[1]TotalNumeDefinedNames'!$B$501:$D$501</definedName>
    <definedName name="S_C_CONSERVARE">'[1]TotalNumeDefinedNames'!$B$502:$D$502</definedName>
    <definedName name="SECTII">'[1]TotalNumeDefinedNames'!$B$1:$FD$1</definedName>
  </definedNames>
  <calcPr fullCalcOnLoad="1"/>
</workbook>
</file>

<file path=xl/sharedStrings.xml><?xml version="1.0" encoding="utf-8"?>
<sst xmlns="http://schemas.openxmlformats.org/spreadsheetml/2006/main" count="677" uniqueCount="327">
  <si>
    <t>28</t>
  </si>
  <si>
    <t>judeţul M U R E Ş</t>
  </si>
  <si>
    <t xml:space="preserve"> - continuare -</t>
  </si>
  <si>
    <t>locuitori</t>
  </si>
  <si>
    <t xml:space="preserve">Nr. crt. </t>
  </si>
  <si>
    <t>UNITATE</t>
  </si>
  <si>
    <t>PATURI ÎN SPI-TALE FĂRĂ ÎNSOŢI-TORI</t>
  </si>
  <si>
    <t>DIN CARE:</t>
  </si>
  <si>
    <t xml:space="preserve"> </t>
  </si>
  <si>
    <t>INTERNE</t>
  </si>
  <si>
    <t>ENDOCRINOLOGIE</t>
  </si>
  <si>
    <t>CARDIOLOGIE</t>
  </si>
  <si>
    <t>REUMATOLOGIE</t>
  </si>
  <si>
    <t>DIABET ZAHARAT NUTRIŢIE ŞI BOLI METABOLICE</t>
  </si>
  <si>
    <t>GASTRO-ENTEROLOGIE</t>
  </si>
  <si>
    <t>GERIATRIE ŞI GERONTOLOGIE</t>
  </si>
  <si>
    <t>HEMATOLOGIE</t>
  </si>
  <si>
    <t>NEUROLOGIE</t>
  </si>
  <si>
    <t>din care:</t>
  </si>
  <si>
    <t>NEUROCHIRURGIE</t>
  </si>
  <si>
    <t>ORL</t>
  </si>
  <si>
    <t>OFTALMOLOGIE</t>
  </si>
  <si>
    <t>BOLI          INFECŢIOASE</t>
  </si>
  <si>
    <t>CHIRURGIE PEDIATRICĂ</t>
  </si>
  <si>
    <t>CHIRURGIE TORACICĂ</t>
  </si>
  <si>
    <t>ONCOLOGIE MEDICALĂ</t>
  </si>
  <si>
    <t>UROLOGIE</t>
  </si>
  <si>
    <t>PEDIATRIE</t>
  </si>
  <si>
    <t>RECUPERARE PEDIATRICĂ</t>
  </si>
  <si>
    <t>DERMATO- VENEROLOGIE</t>
  </si>
  <si>
    <t>OBSTETRICĂ-GINECOLOGIE</t>
  </si>
  <si>
    <t>NEONATOLOGIE</t>
  </si>
  <si>
    <t>NEONATOLOGIE PREMATURI</t>
  </si>
  <si>
    <t>TUBERCULOZĂ</t>
  </si>
  <si>
    <t>RECUPERARE, MED.FIZICĂ ŞI BALNEOLOGIE</t>
  </si>
  <si>
    <t>CRONICI</t>
  </si>
  <si>
    <t>ALTE SECŢII</t>
  </si>
  <si>
    <t>ENDO-</t>
  </si>
  <si>
    <t xml:space="preserve">MEDI-CINA MUNCII </t>
  </si>
  <si>
    <t>CARDI-</t>
  </si>
  <si>
    <t>DIABET</t>
  </si>
  <si>
    <t>GERIA-</t>
  </si>
  <si>
    <t>HEMA-</t>
  </si>
  <si>
    <t>TOTAL</t>
  </si>
  <si>
    <t>PSIHIATRIE</t>
  </si>
  <si>
    <t>PSIHIATRIE CRONICI</t>
  </si>
  <si>
    <t>NEU-</t>
  </si>
  <si>
    <t>RECU-</t>
  </si>
  <si>
    <t>O R L</t>
  </si>
  <si>
    <t>BOLI</t>
  </si>
  <si>
    <t>ONCO-</t>
  </si>
  <si>
    <t>ORTO-</t>
  </si>
  <si>
    <t>OBSTE-</t>
  </si>
  <si>
    <t>PNEU-MO-LOGIE</t>
  </si>
  <si>
    <t>PNEUMOLOGIE</t>
  </si>
  <si>
    <t>TBC EXTRA-PULMONAR</t>
  </si>
  <si>
    <t>RECUP.,</t>
  </si>
  <si>
    <t>ANES-</t>
  </si>
  <si>
    <t>ALTE</t>
  </si>
  <si>
    <t>CRINO-</t>
  </si>
  <si>
    <t>OLOGIE</t>
  </si>
  <si>
    <t>ZAHA-</t>
  </si>
  <si>
    <t>GAS-</t>
  </si>
  <si>
    <t>TRIE ŞI</t>
  </si>
  <si>
    <t>TOLO-</t>
  </si>
  <si>
    <t>PSIHI-</t>
  </si>
  <si>
    <t>RO-</t>
  </si>
  <si>
    <t>PERARE</t>
  </si>
  <si>
    <t>INFEC-</t>
  </si>
  <si>
    <t>LOGIE</t>
  </si>
  <si>
    <t>PEDIE</t>
  </si>
  <si>
    <t>DER-</t>
  </si>
  <si>
    <t>TRICĂ</t>
  </si>
  <si>
    <t>MEDIC.</t>
  </si>
  <si>
    <t>TEZIE</t>
  </si>
  <si>
    <t>SECŢII</t>
  </si>
  <si>
    <t>RAT ŞI</t>
  </si>
  <si>
    <t>TRO-</t>
  </si>
  <si>
    <t>GERON-</t>
  </si>
  <si>
    <t>GIE</t>
  </si>
  <si>
    <t>ATRIE</t>
  </si>
  <si>
    <t>CHI-</t>
  </si>
  <si>
    <t>NEURO-</t>
  </si>
  <si>
    <t>OF-</t>
  </si>
  <si>
    <t>TIOASE</t>
  </si>
  <si>
    <t>MEDI-</t>
  </si>
  <si>
    <t>ŞI</t>
  </si>
  <si>
    <t>PEDIA-</t>
  </si>
  <si>
    <t>MATO</t>
  </si>
  <si>
    <t>GINECO-</t>
  </si>
  <si>
    <t>FIZICĂ ŞI</t>
  </si>
  <si>
    <t>ŞI TE-</t>
  </si>
  <si>
    <t>REUMA-</t>
  </si>
  <si>
    <t>ENTE-</t>
  </si>
  <si>
    <t>RUR-</t>
  </si>
  <si>
    <t>PSIHO-</t>
  </si>
  <si>
    <t>TAL-</t>
  </si>
  <si>
    <t>RURGIE</t>
  </si>
  <si>
    <t>CALĂ</t>
  </si>
  <si>
    <t>TRAU-</t>
  </si>
  <si>
    <t>VENE-</t>
  </si>
  <si>
    <t>NEO-</t>
  </si>
  <si>
    <t>BALNEO-</t>
  </si>
  <si>
    <t>CINĂ</t>
  </si>
  <si>
    <t>RAPIE</t>
  </si>
  <si>
    <t>TOLOGIE</t>
  </si>
  <si>
    <t>META-</t>
  </si>
  <si>
    <t>ROLO-</t>
  </si>
  <si>
    <t>MOTO-</t>
  </si>
  <si>
    <t>MO-</t>
  </si>
  <si>
    <t>GENE-</t>
  </si>
  <si>
    <t>URO-</t>
  </si>
  <si>
    <t>MATO-</t>
  </si>
  <si>
    <t>NATO-</t>
  </si>
  <si>
    <t>INTEN-</t>
  </si>
  <si>
    <t>BOLICE</t>
  </si>
  <si>
    <t>RIE</t>
  </si>
  <si>
    <t>RALĂ</t>
  </si>
  <si>
    <t>TRIE</t>
  </si>
  <si>
    <t>SIVĂ</t>
  </si>
  <si>
    <t>A</t>
  </si>
  <si>
    <t>bb11</t>
  </si>
  <si>
    <t>TOTAL JUDEŢ</t>
  </si>
  <si>
    <t>bb12</t>
  </si>
  <si>
    <t>la %0 locuitori</t>
  </si>
  <si>
    <t>bb13</t>
  </si>
  <si>
    <t>*8</t>
  </si>
  <si>
    <t>*1</t>
  </si>
  <si>
    <t>*6</t>
  </si>
  <si>
    <t>*9</t>
  </si>
  <si>
    <t>*10</t>
  </si>
  <si>
    <t>*7</t>
  </si>
  <si>
    <t>*4</t>
  </si>
  <si>
    <t>*2</t>
  </si>
  <si>
    <t>bb14</t>
  </si>
  <si>
    <t>-</t>
  </si>
  <si>
    <t>bb15</t>
  </si>
  <si>
    <t>*11</t>
  </si>
  <si>
    <t>*16</t>
  </si>
  <si>
    <t>*18</t>
  </si>
  <si>
    <t>*15</t>
  </si>
  <si>
    <t>*20</t>
  </si>
  <si>
    <t>*22</t>
  </si>
  <si>
    <t>*23</t>
  </si>
  <si>
    <t>*19</t>
  </si>
  <si>
    <t>*17</t>
  </si>
  <si>
    <t>*3</t>
  </si>
  <si>
    <t>*21</t>
  </si>
  <si>
    <t>*13</t>
  </si>
  <si>
    <t>*14</t>
  </si>
  <si>
    <t>*12</t>
  </si>
  <si>
    <t>bb16</t>
  </si>
  <si>
    <t>bb17</t>
  </si>
  <si>
    <t>*24</t>
  </si>
  <si>
    <t>*27</t>
  </si>
  <si>
    <t>*25</t>
  </si>
  <si>
    <t>bb18</t>
  </si>
  <si>
    <t>bb19</t>
  </si>
  <si>
    <t xml:space="preserve">                                                         </t>
  </si>
  <si>
    <t>*28</t>
  </si>
  <si>
    <t>bb20</t>
  </si>
  <si>
    <t>bb21</t>
  </si>
  <si>
    <t>*29</t>
  </si>
  <si>
    <t>*30</t>
  </si>
  <si>
    <t>bb22</t>
  </si>
  <si>
    <t>bb23</t>
  </si>
  <si>
    <t>*5</t>
  </si>
  <si>
    <t>bb24</t>
  </si>
  <si>
    <t>bb25</t>
  </si>
  <si>
    <t>bb26</t>
  </si>
  <si>
    <t>bb27</t>
  </si>
  <si>
    <t>bb28</t>
  </si>
  <si>
    <t>bb29</t>
  </si>
  <si>
    <t>*33</t>
  </si>
  <si>
    <t>*31</t>
  </si>
  <si>
    <t>*32</t>
  </si>
  <si>
    <t>bb30</t>
  </si>
  <si>
    <t>bb31</t>
  </si>
  <si>
    <t>bb32</t>
  </si>
  <si>
    <t xml:space="preserve">          N O T Ă</t>
  </si>
  <si>
    <t xml:space="preserve"> A.POLICLINICI,CENTRE DE DIAGNOSTIC ŞI TRATAMENT,</t>
  </si>
  <si>
    <t>bb33</t>
  </si>
  <si>
    <t xml:space="preserve"> PATURI DE ÎNSOŢITORI PENTRU COPII (total)</t>
  </si>
  <si>
    <t>bb34</t>
  </si>
  <si>
    <t>paturi</t>
  </si>
  <si>
    <t>bb35</t>
  </si>
  <si>
    <t>bb36</t>
  </si>
  <si>
    <t>bb37</t>
  </si>
  <si>
    <t xml:space="preserve">*17 din care:10 paturi nefrologie </t>
  </si>
  <si>
    <t>bb38</t>
  </si>
  <si>
    <t>bb39</t>
  </si>
  <si>
    <t>*19 din care:  5 paturi chirurgie artroscopica</t>
  </si>
  <si>
    <t>bb40</t>
  </si>
  <si>
    <t>bb41</t>
  </si>
  <si>
    <t xml:space="preserve">      C. ALTE UNITĂŢI</t>
  </si>
  <si>
    <t>bb42</t>
  </si>
  <si>
    <t>bb43</t>
  </si>
  <si>
    <t>bb44</t>
  </si>
  <si>
    <t>bb45</t>
  </si>
  <si>
    <t>bb46</t>
  </si>
  <si>
    <t>*25 din care:  5 paturi ATI Chirurgie generala</t>
  </si>
  <si>
    <t>bb47</t>
  </si>
  <si>
    <t>bb48</t>
  </si>
  <si>
    <t>bb49</t>
  </si>
  <si>
    <t>bb50</t>
  </si>
  <si>
    <t xml:space="preserve"> B. SANATORII ANTITUBERCULOASE,PREVENTORII,</t>
  </si>
  <si>
    <t>bb51</t>
  </si>
  <si>
    <t xml:space="preserve">          SANATORII BALNEARE</t>
  </si>
  <si>
    <t>bb52</t>
  </si>
  <si>
    <t>*13 din care:  5 paturi pneumologie copii</t>
  </si>
  <si>
    <t>t</t>
  </si>
  <si>
    <t>u</t>
  </si>
  <si>
    <t>r</t>
  </si>
  <si>
    <t>cs</t>
  </si>
  <si>
    <t>*35</t>
  </si>
  <si>
    <t>*36</t>
  </si>
  <si>
    <t>*37</t>
  </si>
  <si>
    <t>*38</t>
  </si>
  <si>
    <t>*  3 din care:  5 paturi TI</t>
  </si>
  <si>
    <t>*  6 din care:  6 paturi gastroenterologie copii</t>
  </si>
  <si>
    <t xml:space="preserve">*  7 din care:  6 paturi alergologie si imunologie </t>
  </si>
  <si>
    <t>*  8 din care:10 paturi nefrologie</t>
  </si>
  <si>
    <t>*  9 din care:  8 paturi transplant medular</t>
  </si>
  <si>
    <t>*10 din care:10 paturi ORL copii</t>
  </si>
  <si>
    <t>*  1 din care:  5 paturi TI  coronarieni</t>
  </si>
  <si>
    <t>*  2 din care:  5 paturi toxicologie</t>
  </si>
  <si>
    <t xml:space="preserve">                      4 paturi ATI Obstetrica-ginec.</t>
  </si>
  <si>
    <t xml:space="preserve"> - dispensare medicale …………………….........…….</t>
  </si>
  <si>
    <t xml:space="preserve"> - farmacii ..........................……………………………..</t>
  </si>
  <si>
    <t xml:space="preserve"> - puncte de lucru farmaceutice .............……………</t>
  </si>
  <si>
    <t xml:space="preserve"> - autosanitare .............…………………………………</t>
  </si>
  <si>
    <t xml:space="preserve">  -</t>
  </si>
  <si>
    <t>U.SPIT.MUNICIPAL SIGHIŞOARA (A.L)</t>
  </si>
  <si>
    <t>U..SPIT.ORĂŞENESC SÂNGIORGIU DE PĂDURE  (A.L)</t>
  </si>
  <si>
    <t>*15 din care:  6 paturi toxicomani</t>
  </si>
  <si>
    <t>*34</t>
  </si>
  <si>
    <t>*26</t>
  </si>
  <si>
    <t>U.SPIT.MUN. "DR.GH. MARINESCU" TÂRNĂVENI (A.L)</t>
  </si>
  <si>
    <t>U.SPIT.ORĂŞENESC "Dr. VALER RUSSU" LUDUŞ (A.L)</t>
  </si>
  <si>
    <t xml:space="preserve">Ambulatoriul integrat spit.clinic jud.Mureş </t>
  </si>
  <si>
    <t xml:space="preserve">Ambulatoriul integrat spit.municipal Sighişoara </t>
  </si>
  <si>
    <t xml:space="preserve">Ambulatoriul integrat spit.orăşenesc "Dr. Valer Russu" Luduş </t>
  </si>
  <si>
    <t xml:space="preserve">Ambulatoriul integrat spit.mun. "Dr.Gh. Marinescu" Târnăveni </t>
  </si>
  <si>
    <t xml:space="preserve">Ambulatoriul integrat spit.municipal "Dr.Eugen  Nicoară" Reghin </t>
  </si>
  <si>
    <t xml:space="preserve">Ambulatoriul integrat spit.orăşenesc Sângiorgiu de Pădure  </t>
  </si>
  <si>
    <t xml:space="preserve">     CENTRE MEDICALE, AMBULATORII</t>
  </si>
  <si>
    <t xml:space="preserve">Spit.clinic jud.Mureş……………………………………………………………………………... </t>
  </si>
  <si>
    <t xml:space="preserve">Spit.orăşenesc "Dr. Valer Russu" Luduş………………………………………………………..... </t>
  </si>
  <si>
    <t xml:space="preserve">Spit.municipal "Dr.Eugen  Nicoară" Reghin…………………………………………………………….. </t>
  </si>
  <si>
    <t xml:space="preserve">Spit.municipal Sighişoara………………………………………………………………... </t>
  </si>
  <si>
    <t>Spit.mun. "Dr.Gh. Marinescu" Târnăveni ……………………………………………………………………………..</t>
  </si>
  <si>
    <t xml:space="preserve">                     10 paturi ingrijiri paliative</t>
  </si>
  <si>
    <t xml:space="preserve">                     15 paturi nefrologie</t>
  </si>
  <si>
    <t xml:space="preserve">                       2 paturi  ATI arsi</t>
  </si>
  <si>
    <t xml:space="preserve">                       5 paturi ATI ORL</t>
  </si>
  <si>
    <t>*  5 din care:30 paturi interne cronici</t>
  </si>
  <si>
    <t>*16                 5 paturi diabet copii</t>
  </si>
  <si>
    <t>*29               10 paturi de recuperare cardiovasculară</t>
  </si>
  <si>
    <t>U.SPIT. CLINIC JUD.MUREŞ (A.L)</t>
  </si>
  <si>
    <t xml:space="preserve">                       5 paturi - ATI - O.G.</t>
  </si>
  <si>
    <t>*33 din care:20 paturi TI coronarieni - adulţi,</t>
  </si>
  <si>
    <t xml:space="preserve">                     15 paturi cardiologie interventionale şi</t>
  </si>
  <si>
    <t xml:space="preserve">                     40 paturi cardiologie copii, din care:</t>
  </si>
  <si>
    <t>U.SPIT. CLINIC JUDETEAN DE URG.TG.MURES (MS)</t>
  </si>
  <si>
    <t>*30 din care:  2 paturi ATI - Obstetrica-ginec.</t>
  </si>
  <si>
    <t>Ambulatoriul integrat spital Sovata-Niraj</t>
  </si>
  <si>
    <t>U.SPIT. SOVATA-NIRAJ (A.L)</t>
  </si>
  <si>
    <t>Ambulatoriul de specialitate de stomatologie Tg.Mureş (M.S.)</t>
  </si>
  <si>
    <t>Ambulatoriul integrat spit. clinic judetean de urg.Tg.Mures (M.S.)</t>
  </si>
  <si>
    <t>*32 din care:  8 paturi interne cronici</t>
  </si>
  <si>
    <t xml:space="preserve">                      4 paturi dializa peritoneală</t>
  </si>
  <si>
    <t xml:space="preserve">                     10 paturi TI coronarieni copii</t>
  </si>
  <si>
    <t>*24 din care:  5 paturi chirurgie vasculară</t>
  </si>
  <si>
    <t xml:space="preserve">                     10 paturi chirurgie cardio-vasculară copii</t>
  </si>
  <si>
    <t xml:space="preserve">                       5 paturi pneumologie cronici</t>
  </si>
  <si>
    <t>U.SPIT.MUN. "DR.EUGEN  NICOARĂ" REGHIN (A.L)</t>
  </si>
  <si>
    <t xml:space="preserve">Spit.clinic jud.Urgenţă Mureş……………………………………………………………………………... </t>
  </si>
  <si>
    <t>*20 din care:18 paturi HIV/SIDA</t>
  </si>
  <si>
    <t>*18 din care:10 paturi gastroenterologie copii</t>
  </si>
  <si>
    <t xml:space="preserve">                       4 paturi dializă pritoneală</t>
  </si>
  <si>
    <t xml:space="preserve">                       2 paturi  ATI oftalmologie</t>
  </si>
  <si>
    <t>BOLI           PROFESIONALE</t>
  </si>
  <si>
    <t>TOTAL             PSIHIATRIE</t>
  </si>
  <si>
    <t>RECUPERARE             NEURO-PSIHO-MOTORIE</t>
  </si>
  <si>
    <t>CHIRURGIE           GENERALĂ</t>
  </si>
  <si>
    <t>CHIRURGIE               MAXILO-FACIALĂ</t>
  </si>
  <si>
    <t>CHIRURGIE           PLASTICĂ ŞI REPARATORIE</t>
  </si>
  <si>
    <t>CHIRURGIE                   CARDIO-      VASCULARĂ</t>
  </si>
  <si>
    <t>CHIRURGIE         TORACICĂ</t>
  </si>
  <si>
    <t>ORTOPEDIE ŞI TRAUMATOLOGIE</t>
  </si>
  <si>
    <t>PEDIATRIE            CRONICI</t>
  </si>
  <si>
    <t>MEDICINĂ         GENERALĂ</t>
  </si>
  <si>
    <t>ANESTEZIE             TERAPIE              INTENSIVĂ</t>
  </si>
  <si>
    <t>PSIHIATRIE       ACUŢI</t>
  </si>
  <si>
    <t>*22 din care:40 paturi radioterapie</t>
  </si>
  <si>
    <t>Ambulatoriul integrat Institutul de Urgenta pt.Boli Cardiovasculare Tg.Mures (M.S.)</t>
  </si>
  <si>
    <t xml:space="preserve"> - Secţie Preventoriu copii (aparţine de Sp.Cl. Jud. Mureş)...........</t>
  </si>
  <si>
    <t xml:space="preserve">*34               25 paturi recuperare cardiovasculara      </t>
  </si>
  <si>
    <t>*28 din care:10 paturi medicină interna cronici</t>
  </si>
  <si>
    <t>Inst.de urg.ptr.Boli Cardiovasculare și Transplant Tg. Mureș.....</t>
  </si>
  <si>
    <t>U.INST. DE  URG. PT.BOLI CARDIOVASCULARE ȘI</t>
  </si>
  <si>
    <t xml:space="preserve">                                     TRANSPLANT TG.MUREŞ (clinic) (MS)</t>
  </si>
  <si>
    <t>*38 din care:40 paturi neuropsihiatrie ped.</t>
  </si>
  <si>
    <t>*39</t>
  </si>
  <si>
    <t>PNEUMOLOGIE        TBC</t>
  </si>
  <si>
    <t>*11 din care:  5 paturi alergologie</t>
  </si>
  <si>
    <t>*  4 din care:  5 paturi TI</t>
  </si>
  <si>
    <t>*39 din care:  5 paturi nefrologie</t>
  </si>
  <si>
    <t>*36                 8 paturi hamatologie - oncologie copii</t>
  </si>
  <si>
    <t>*27                 8 paturi recup. neuropsihomot. copii</t>
  </si>
  <si>
    <t xml:space="preserve"> - laboratoare .............………………………</t>
  </si>
  <si>
    <t xml:space="preserve">                      20 paturi pneumologie</t>
  </si>
  <si>
    <t xml:space="preserve">                     10 paturi ATI obstetrică ginecologie</t>
  </si>
  <si>
    <t xml:space="preserve">                     10 paturi ATI Copii</t>
  </si>
  <si>
    <t>*12 din care:  7 paturi ATI - Ortop. si Traumat.</t>
  </si>
  <si>
    <t>*14 din care:  6 paturi pneumologie TBC copii</t>
  </si>
  <si>
    <t xml:space="preserve">*37 din care:12 îngrijiri paliative </t>
  </si>
  <si>
    <t>*31 din care:  2 paturi transplant cardiac</t>
  </si>
  <si>
    <t>*35 din care:13 paturi ATI copii</t>
  </si>
  <si>
    <t>*26 din care:30 paturi chirurgie vasculară</t>
  </si>
  <si>
    <r>
      <t xml:space="preserve">populaţia la 1 ianuarie </t>
    </r>
    <r>
      <rPr>
        <sz val="10"/>
        <rFont val="Times New (WE)"/>
        <family val="0"/>
      </rPr>
      <t>2016</t>
    </r>
  </si>
  <si>
    <t xml:space="preserve">                       6 paturi nefrologie copii</t>
  </si>
  <si>
    <t xml:space="preserve">                      7 paturi hemato-oncologie copii</t>
  </si>
  <si>
    <t>*21 din care:18 paturi chirurgie vasculară</t>
  </si>
  <si>
    <t>*23 din care:10 paturi TI</t>
  </si>
  <si>
    <t xml:space="preserve">                     10 paturi ATI urologie</t>
  </si>
  <si>
    <t xml:space="preserve">                       8 paturi HIV/SIDA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</si>
</sst>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0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6">
    <font>
      <sz val="10"/>
      <name val="Arial"/>
      <family val="0"/>
    </font>
    <font>
      <sz val="10"/>
      <name val="Times New (WE)"/>
      <family val="1"/>
    </font>
    <font>
      <sz val="10"/>
      <name val="Times New Roman"/>
      <family val="1"/>
    </font>
    <font>
      <sz val="12"/>
      <name val="Times New (WE)"/>
      <family val="1"/>
    </font>
    <font>
      <b/>
      <sz val="10"/>
      <name val="Times New (WE)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(W1)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37" fontId="1" fillId="0" borderId="0" xfId="0" applyNumberFormat="1" applyFont="1" applyFill="1" applyAlignment="1" applyProtection="1">
      <alignment horizontal="left"/>
      <protection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1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 applyProtection="1">
      <alignment/>
      <protection/>
    </xf>
    <xf numFmtId="1" fontId="1" fillId="0" borderId="0" xfId="0" applyNumberFormat="1" applyFont="1" applyFill="1" applyAlignment="1">
      <alignment horizontal="center"/>
    </xf>
    <xf numFmtId="37" fontId="1" fillId="0" borderId="0" xfId="0" applyNumberFormat="1" applyFont="1" applyFill="1" applyBorder="1" applyAlignment="1" applyProtection="1">
      <alignment horizontal="left"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 applyProtection="1">
      <alignment horizontal="right"/>
      <protection/>
    </xf>
    <xf numFmtId="1" fontId="1" fillId="0" borderId="11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/>
      <protection/>
    </xf>
    <xf numFmtId="172" fontId="1" fillId="0" borderId="11" xfId="0" applyNumberFormat="1" applyFont="1" applyFill="1" applyBorder="1" applyAlignment="1">
      <alignment/>
    </xf>
    <xf numFmtId="172" fontId="1" fillId="0" borderId="10" xfId="0" applyNumberFormat="1" applyFont="1" applyFill="1" applyBorder="1" applyAlignment="1" applyProtection="1">
      <alignment horizontal="left"/>
      <protection/>
    </xf>
    <xf numFmtId="2" fontId="1" fillId="0" borderId="10" xfId="0" applyNumberFormat="1" applyFont="1" applyFill="1" applyBorder="1" applyAlignment="1" applyProtection="1">
      <alignment horizontal="right"/>
      <protection/>
    </xf>
    <xf numFmtId="172" fontId="1" fillId="0" borderId="12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Alignment="1">
      <alignment/>
    </xf>
    <xf numFmtId="172" fontId="1" fillId="0" borderId="0" xfId="0" applyNumberFormat="1" applyFont="1" applyFill="1" applyBorder="1" applyAlignment="1" applyProtection="1">
      <alignment horizontal="left"/>
      <protection/>
    </xf>
    <xf numFmtId="2" fontId="1" fillId="0" borderId="0" xfId="0" applyNumberFormat="1" applyFont="1" applyFill="1" applyBorder="1" applyAlignment="1" applyProtection="1">
      <alignment horizontal="right"/>
      <protection/>
    </xf>
    <xf numFmtId="1" fontId="1" fillId="0" borderId="11" xfId="0" applyNumberFormat="1" applyFont="1" applyFill="1" applyBorder="1" applyAlignment="1">
      <alignment/>
    </xf>
    <xf numFmtId="1" fontId="1" fillId="0" borderId="0" xfId="0" applyNumberFormat="1" applyFont="1" applyFill="1" applyAlignment="1" applyProtection="1">
      <alignment horizontal="right"/>
      <protection/>
    </xf>
    <xf numFmtId="1" fontId="1" fillId="0" borderId="0" xfId="0" applyNumberFormat="1" applyFont="1" applyFill="1" applyAlignment="1" applyProtection="1">
      <alignment horizontal="right"/>
      <protection/>
    </xf>
    <xf numFmtId="1" fontId="2" fillId="0" borderId="0" xfId="0" applyNumberFormat="1" applyFont="1" applyFill="1" applyAlignment="1" applyProtection="1">
      <alignment/>
      <protection/>
    </xf>
    <xf numFmtId="173" fontId="1" fillId="0" borderId="11" xfId="0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173" fontId="1" fillId="0" borderId="11" xfId="0" applyNumberFormat="1" applyFont="1" applyFill="1" applyBorder="1" applyAlignment="1" applyProtection="1">
      <alignment horizontal="right"/>
      <protection/>
    </xf>
    <xf numFmtId="1" fontId="1" fillId="0" borderId="11" xfId="0" applyNumberFormat="1" applyFont="1" applyFill="1" applyBorder="1" applyAlignment="1">
      <alignment horizontal="right"/>
    </xf>
    <xf numFmtId="173" fontId="1" fillId="0" borderId="12" xfId="0" applyNumberFormat="1" applyFont="1" applyFill="1" applyBorder="1" applyAlignment="1">
      <alignment/>
    </xf>
    <xf numFmtId="37" fontId="1" fillId="0" borderId="10" xfId="0" applyNumberFormat="1" applyFont="1" applyFill="1" applyBorder="1" applyAlignment="1" applyProtection="1">
      <alignment horizontal="left"/>
      <protection/>
    </xf>
    <xf numFmtId="1" fontId="1" fillId="0" borderId="10" xfId="0" applyNumberFormat="1" applyFont="1" applyFill="1" applyBorder="1" applyAlignment="1" applyProtection="1">
      <alignment horizontal="right"/>
      <protection/>
    </xf>
    <xf numFmtId="1" fontId="1" fillId="0" borderId="12" xfId="0" applyNumberFormat="1" applyFont="1" applyFill="1" applyBorder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 horizontal="right"/>
      <protection/>
    </xf>
    <xf numFmtId="1" fontId="1" fillId="0" borderId="12" xfId="0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 applyProtection="1">
      <alignment horizontal="right"/>
      <protection/>
    </xf>
    <xf numFmtId="1" fontId="1" fillId="0" borderId="0" xfId="0" applyNumberFormat="1" applyFont="1" applyFill="1" applyBorder="1" applyAlignment="1" applyProtection="1">
      <alignment horizontal="right"/>
      <protection locked="0"/>
    </xf>
    <xf numFmtId="173" fontId="1" fillId="0" borderId="0" xfId="0" applyNumberFormat="1" applyFont="1" applyFill="1" applyBorder="1" applyAlignment="1" applyProtection="1">
      <alignment/>
      <protection/>
    </xf>
    <xf numFmtId="173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>
      <alignment horizontal="left"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 horizontal="centerContinuous"/>
    </xf>
    <xf numFmtId="173" fontId="1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1" fontId="1" fillId="0" borderId="0" xfId="0" applyNumberFormat="1" applyFont="1" applyFill="1" applyBorder="1" applyAlignment="1">
      <alignment horizontal="right"/>
    </xf>
    <xf numFmtId="37" fontId="1" fillId="0" borderId="0" xfId="0" applyNumberFormat="1" applyFont="1" applyFill="1" applyAlignment="1" applyProtection="1" quotePrefix="1">
      <alignment horizontal="left"/>
      <protection/>
    </xf>
    <xf numFmtId="37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quotePrefix="1">
      <alignment horizontal="left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1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 quotePrefix="1">
      <alignment horizontal="right"/>
    </xf>
    <xf numFmtId="1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173" fontId="1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quotePrefix="1">
      <alignment horizontal="left"/>
    </xf>
    <xf numFmtId="0" fontId="1" fillId="0" borderId="0" xfId="0" applyFont="1" applyFill="1" applyAlignment="1" quotePrefix="1">
      <alignment horizontal="left"/>
    </xf>
    <xf numFmtId="49" fontId="1" fillId="0" borderId="0" xfId="0" applyNumberFormat="1" applyFont="1" applyFill="1" applyAlignment="1" applyProtection="1" quotePrefix="1">
      <alignment horizontal="center"/>
      <protection/>
    </xf>
    <xf numFmtId="0" fontId="1" fillId="0" borderId="13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73" fontId="1" fillId="0" borderId="0" xfId="0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 applyProtection="1" quotePrefix="1">
      <alignment horizontal="left"/>
      <protection/>
    </xf>
    <xf numFmtId="173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73" fontId="1" fillId="0" borderId="0" xfId="0" applyNumberFormat="1" applyFont="1" applyFill="1" applyBorder="1" applyAlignment="1" applyProtection="1">
      <alignment/>
      <protection/>
    </xf>
    <xf numFmtId="173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7" fontId="1" fillId="0" borderId="14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right"/>
      <protection/>
    </xf>
    <xf numFmtId="1" fontId="1" fillId="0" borderId="0" xfId="0" applyNumberFormat="1" applyFont="1" applyFill="1" applyBorder="1" applyAlignment="1">
      <alignment horizontal="right"/>
    </xf>
    <xf numFmtId="173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 quotePrefix="1">
      <alignment horizontal="right"/>
    </xf>
    <xf numFmtId="37" fontId="1" fillId="0" borderId="14" xfId="0" applyNumberFormat="1" applyFont="1" applyFill="1" applyBorder="1" applyAlignment="1" applyProtection="1">
      <alignment horizontal="left"/>
      <protection/>
    </xf>
    <xf numFmtId="1" fontId="1" fillId="0" borderId="14" xfId="0" applyNumberFormat="1" applyFont="1" applyFill="1" applyBorder="1" applyAlignment="1">
      <alignment/>
    </xf>
    <xf numFmtId="1" fontId="1" fillId="0" borderId="14" xfId="0" applyNumberFormat="1" applyFont="1" applyFill="1" applyBorder="1" applyAlignment="1" applyProtection="1">
      <alignment horizontal="right"/>
      <protection/>
    </xf>
    <xf numFmtId="1" fontId="1" fillId="0" borderId="13" xfId="0" applyNumberFormat="1" applyFont="1" applyFill="1" applyBorder="1" applyAlignment="1" applyProtection="1">
      <alignment horizontal="right"/>
      <protection/>
    </xf>
    <xf numFmtId="0" fontId="7" fillId="0" borderId="15" xfId="0" applyFont="1" applyFill="1" applyBorder="1" applyAlignment="1">
      <alignment horizontal="center"/>
    </xf>
    <xf numFmtId="37" fontId="7" fillId="0" borderId="15" xfId="0" applyNumberFormat="1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1" fontId="7" fillId="0" borderId="17" xfId="0" applyNumberFormat="1" applyFont="1" applyFill="1" applyBorder="1" applyAlignment="1" applyProtection="1">
      <alignment horizontal="center"/>
      <protection/>
    </xf>
    <xf numFmtId="1" fontId="7" fillId="0" borderId="10" xfId="0" applyNumberFormat="1" applyFont="1" applyFill="1" applyBorder="1" applyAlignment="1" applyProtection="1">
      <alignment horizontal="center"/>
      <protection/>
    </xf>
    <xf numFmtId="1" fontId="7" fillId="0" borderId="15" xfId="0" applyNumberFormat="1" applyFont="1" applyFill="1" applyBorder="1" applyAlignment="1" applyProtection="1">
      <alignment horizontal="center"/>
      <protection/>
    </xf>
    <xf numFmtId="1" fontId="7" fillId="0" borderId="16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 quotePrefix="1">
      <alignment horizontal="left"/>
      <protection/>
    </xf>
    <xf numFmtId="173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37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37" fontId="7" fillId="0" borderId="0" xfId="0" applyNumberFormat="1" applyFont="1" applyFill="1" applyBorder="1" applyAlignment="1" applyProtection="1">
      <alignment horizontal="center" vertical="center" textRotation="90"/>
      <protection/>
    </xf>
    <xf numFmtId="0" fontId="7" fillId="0" borderId="0" xfId="0" applyFont="1" applyFill="1" applyBorder="1" applyAlignment="1">
      <alignment horizontal="center" textRotation="90"/>
    </xf>
    <xf numFmtId="49" fontId="7" fillId="0" borderId="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0" xfId="0" applyNumberFormat="1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/>
    </xf>
    <xf numFmtId="37" fontId="7" fillId="0" borderId="18" xfId="0" applyNumberFormat="1" applyFont="1" applyFill="1" applyBorder="1" applyAlignment="1" applyProtection="1">
      <alignment horizontal="center" vertical="center"/>
      <protection/>
    </xf>
    <xf numFmtId="37" fontId="7" fillId="0" borderId="19" xfId="0" applyNumberFormat="1" applyFont="1" applyFill="1" applyBorder="1" applyAlignment="1" applyProtection="1">
      <alignment horizontal="center" vertical="center"/>
      <protection/>
    </xf>
    <xf numFmtId="37" fontId="7" fillId="0" borderId="20" xfId="0" applyNumberFormat="1" applyFont="1" applyFill="1" applyBorder="1" applyAlignment="1" applyProtection="1">
      <alignment horizontal="center" vertical="center"/>
      <protection/>
    </xf>
    <xf numFmtId="37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9" xfId="0" applyNumberFormat="1" applyFont="1" applyFill="1" applyBorder="1" applyAlignment="1">
      <alignment horizontal="center" vertical="center" textRotation="90" wrapText="1"/>
    </xf>
    <xf numFmtId="49" fontId="7" fillId="0" borderId="20" xfId="0" applyNumberFormat="1" applyFont="1" applyFill="1" applyBorder="1" applyAlignment="1">
      <alignment horizontal="center" vertical="center" textRotation="90" wrapText="1"/>
    </xf>
    <xf numFmtId="49" fontId="7" fillId="0" borderId="2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1" xfId="0" applyNumberFormat="1" applyFont="1" applyFill="1" applyBorder="1" applyAlignment="1">
      <alignment horizontal="center" textRotation="90" wrapText="1"/>
    </xf>
    <xf numFmtId="37" fontId="7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0" xfId="0" applyFont="1" applyFill="1" applyBorder="1" applyAlignment="1">
      <alignment horizontal="center" vertical="center" textRotation="90" wrapText="1"/>
    </xf>
    <xf numFmtId="49" fontId="7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0" xfId="0" applyFont="1" applyFill="1" applyBorder="1" applyAlignment="1">
      <alignment horizontal="center"/>
    </xf>
    <xf numFmtId="37" fontId="7" fillId="0" borderId="1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XANDRA\san%202016\Public\mures\MS03A00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N"/>
      <sheetName val="c2Sp_Sext_cab_spital"/>
      <sheetName val="c2Sp_Sext_cab_ambulator"/>
      <sheetName val="c2Sp_Sext_cab_centre_multifunc"/>
      <sheetName val="c2Amb_spec"/>
      <sheetName val="c3tbcSp_Sext"/>
      <sheetName val="c3San_tbcMangalia"/>
      <sheetName val="c4"/>
      <sheetName val="c7"/>
      <sheetName val="c14"/>
      <sheetName val="c15"/>
      <sheetName val="Macros"/>
      <sheetName val="CopacSortatAlfabetic"/>
      <sheetName val="TotalNumeDefinedNames"/>
      <sheetName val="NumeUnice2012"/>
      <sheetName val="Copac2012"/>
      <sheetName val="Copac2012Backup"/>
      <sheetName val="Erori2012"/>
    </sheetNames>
    <sheetDataSet>
      <sheetData sheetId="13">
        <row r="1">
          <cell r="C1" t="str">
            <v>ALERGOLOGIE_SI_IMUNOLOGIE</v>
          </cell>
          <cell r="D1" t="str">
            <v>ALTE_SECŢII</v>
          </cell>
          <cell r="E1" t="str">
            <v>ATI</v>
          </cell>
          <cell r="F1" t="str">
            <v>ATI_COPII_</v>
          </cell>
          <cell r="G1" t="str">
            <v>BOLI_CRONICE</v>
          </cell>
          <cell r="H1" t="str">
            <v>BOLI_INFECTIOASE_COPII_</v>
          </cell>
          <cell r="I1" t="str">
            <v>BOLI_INFECTIOASE_HIV_SIDA</v>
          </cell>
          <cell r="J1" t="str">
            <v>BOLI_INFECTIOASE_MAPN</v>
          </cell>
          <cell r="K1" t="str">
            <v>BOLI_INFECTIOASE_SI_TROPICALE</v>
          </cell>
          <cell r="L1" t="str">
            <v>BOLI_INFECŢIOASE</v>
          </cell>
          <cell r="M1" t="str">
            <v>BOLI_PROFESIONALE</v>
          </cell>
          <cell r="N1" t="str">
            <v>BOLNAVI_PSIHICI_CU_TBC_PULMONAR_</v>
          </cell>
          <cell r="O1" t="str">
            <v>BOLNAVI_PSIHICI_CU_TBC_PULMONAR_COD_PENAL__</v>
          </cell>
          <cell r="P1" t="str">
            <v>CARDIOLOGIE</v>
          </cell>
          <cell r="Q1" t="str">
            <v>CARDIOLOGIE_INTERVENTIONALA_</v>
          </cell>
          <cell r="R1" t="str">
            <v>CARDIOLOGIE_PATOLOGIE_STABILIZATA_SI_CRONICA</v>
          </cell>
          <cell r="S1" t="str">
            <v>CARDIOLOGIE_PEDIATRICA_</v>
          </cell>
          <cell r="T1" t="str">
            <v>CARDIOLOGIE_PENTRU_DIABETICI</v>
          </cell>
          <cell r="U1" t="str">
            <v>CG</v>
          </cell>
          <cell r="V1" t="str">
            <v>CHIRURGIE_CARDIACA_SI_A_VASELOR_MARI</v>
          </cell>
          <cell r="W1" t="str">
            <v>CHIRURGIE_CARDIOVASCULARA</v>
          </cell>
          <cell r="X1" t="str">
            <v>CHIRURGIE_CARDIOVASCULARA_ADULTI_SI_COPII</v>
          </cell>
          <cell r="Y1" t="str">
            <v>CHIRURGIE_ENDOCRINA</v>
          </cell>
          <cell r="Z1" t="str">
            <v>CHIRURGIE_GENERALA</v>
          </cell>
          <cell r="AA1" t="str">
            <v>CHIRURGIE_GENERALA_CHIRURGIE_ONCOLOGICA</v>
          </cell>
          <cell r="AB1" t="str">
            <v>CHIRURGIE_LAPAROSCOPICA_</v>
          </cell>
          <cell r="AC1" t="str">
            <v>CHIRURGIE_MAXILO_FACIALA_</v>
          </cell>
          <cell r="AD1" t="str">
            <v>CHIRURGIE_ONCOLOGICA_</v>
          </cell>
          <cell r="AE1" t="str">
            <v>CHIRURGIE_ONCOLOGICA_ORL_CHIRURGIE_CERVICO_FACIALA_SI_ONCOLOGIE_LARINGIANA</v>
          </cell>
          <cell r="AF1" t="str">
            <v>CHIRURGIE_ORALA_SI_MAXILO_FACIALA__</v>
          </cell>
          <cell r="AG1" t="str">
            <v>CHIRURGIE_PEDIATRICA_</v>
          </cell>
          <cell r="AH1" t="str">
            <v>CHIRURGIE_PLASTICA_MICROCHIRURGIE_RECONSTRUCTIVA_ARSI</v>
          </cell>
          <cell r="AI1" t="str">
            <v>CHIRURGIE_PLASTICA_MICROCHIRURGIE_RECONSTRUCTIVA_COPII</v>
          </cell>
          <cell r="AJ1" t="str">
            <v>CHIRURGIE_PLASTICA_MICROCHIRURGIE_RECONSTRUCTIVA___</v>
          </cell>
          <cell r="AK1" t="str">
            <v>CHIRURGIE_SI_ORTOPEDIE_INFANTILA_PEDIATRICA_</v>
          </cell>
          <cell r="AL1" t="str">
            <v>CHIRURGIE_TORACICA_TBC</v>
          </cell>
          <cell r="AM1" t="str">
            <v>CHIRURGIE_TORACICA____</v>
          </cell>
          <cell r="AN1" t="str">
            <v>CHIRURGIE_VASCULARA_</v>
          </cell>
          <cell r="AO1" t="str">
            <v>CPU</v>
          </cell>
          <cell r="AP1" t="str">
            <v>CRONICI_AFECTIUNI_PSIHOSOMATICE</v>
          </cell>
          <cell r="AQ1" t="str">
            <v>CRONICI_TERAPIE_IZOTOPICA</v>
          </cell>
          <cell r="AR1" t="str">
            <v>CRONICI__</v>
          </cell>
          <cell r="AS1" t="str">
            <v>DERMATOVENEROLOGIE</v>
          </cell>
          <cell r="AT1" t="str">
            <v>DERMATOVENEROLOGIE_COPII_</v>
          </cell>
          <cell r="AU1" t="str">
            <v>DIABET_ZAHARAT_NUTRITIE_SI_BOLI_METABOLICE</v>
          </cell>
          <cell r="AV1" t="str">
            <v>DIALIZA_PERITONEALA</v>
          </cell>
          <cell r="AW1" t="str">
            <v>ENDOCRINOLOGIE_</v>
          </cell>
          <cell r="AX1" t="str">
            <v>ENDOCRINOLOGIE_COPII_</v>
          </cell>
          <cell r="AY1" t="str">
            <v>GASTROENTEROLOGIE</v>
          </cell>
          <cell r="AZ1" t="str">
            <v>GASTROENTEROLOGIE_HEPATOLOGIE</v>
          </cell>
          <cell r="BA1" t="str">
            <v>GENETICA_MEDICALA</v>
          </cell>
          <cell r="BB1" t="str">
            <v>GERIATRIE_SI_GERONTOLOGIE_</v>
          </cell>
          <cell r="BC1" t="str">
            <v>GINECOLOGIE_</v>
          </cell>
          <cell r="BD1" t="str">
            <v>GINECOLOGIE_INFANTILA</v>
          </cell>
          <cell r="BE1" t="str">
            <v>HEMATOLOGIE</v>
          </cell>
          <cell r="BF1" t="str">
            <v>HEMATOLOGIE_HEMOFILIE</v>
          </cell>
          <cell r="BG1" t="str">
            <v>HEMATOLOGIE_ONCOLOGIE</v>
          </cell>
          <cell r="BH1" t="str">
            <v>HEMATOLOGIE_ONCOLOGIE_PEDIATRICA</v>
          </cell>
          <cell r="BI1" t="str">
            <v>HEMODIALIZA</v>
          </cell>
          <cell r="BJ1" t="str">
            <v>HIV_SIDA_ADULTI_SI_COPII_</v>
          </cell>
          <cell r="BK1" t="str">
            <v>HIV_SIDA_COPII</v>
          </cell>
          <cell r="BL1" t="str">
            <v>HIV_SIDA__</v>
          </cell>
          <cell r="BM1" t="str">
            <v>INGRIJIRI_PALIATIVE__</v>
          </cell>
          <cell r="BN1" t="str">
            <v>MEDICINA_GENERALA</v>
          </cell>
          <cell r="BO1" t="str">
            <v>MEDICINA_INTERNA_CRONICI_</v>
          </cell>
          <cell r="BP1" t="str">
            <v>MEDICINA_INTERNA__</v>
          </cell>
          <cell r="BQ1" t="str">
            <v>MEDICINA_MATERNO_FETALA</v>
          </cell>
          <cell r="BR1" t="str">
            <v>NEFROLOGIE_</v>
          </cell>
          <cell r="BS1" t="str">
            <v>NEFROLOGIE_PEDIATRICA</v>
          </cell>
          <cell r="BT1" t="str">
            <v>NEFROLOGIE_PENTRU_DIABETICI</v>
          </cell>
          <cell r="BU1" t="str">
            <v>NEONATOLOGIE</v>
          </cell>
          <cell r="BV1" t="str">
            <v>NEONATOLOGIE_PREMATURI</v>
          </cell>
          <cell r="BW1" t="str">
            <v>NEUROCHIRURGIE_STEREOTACTICA_SI_FUNCTIONALA</v>
          </cell>
          <cell r="BX1" t="str">
            <v>NEUROCHIRURGIE__</v>
          </cell>
          <cell r="BY1" t="str">
            <v>NEUROLOGIE_</v>
          </cell>
          <cell r="BZ1" t="str">
            <v>NEUROLOGIE_CRONICI</v>
          </cell>
          <cell r="CA1" t="str">
            <v>NEUROLOGIE_PEDIATRICA</v>
          </cell>
          <cell r="CB1" t="str">
            <v>NEUROLOGIE_SI_PSIHIATRIE</v>
          </cell>
          <cell r="CC1" t="str">
            <v>NEUROPSIHIATRIE_ADULTI</v>
          </cell>
          <cell r="CD1" t="str">
            <v>NEUROPSIHIATRIE_INFANTILA</v>
          </cell>
          <cell r="CE1" t="str">
            <v>OBSTETRICA</v>
          </cell>
          <cell r="CF1" t="str">
            <v>OBSTETRICA_FIZIOLOGICA</v>
          </cell>
          <cell r="CG1" t="str">
            <v>OBSTETRICA_GINECOLOGIE_</v>
          </cell>
          <cell r="CH1" t="str">
            <v>OBSTETRICA_GINECOLOGIE_GRAVIDE_CU_RISC</v>
          </cell>
          <cell r="CI1" t="str">
            <v>OBSTETRICA_GINECOLOGIE_NASTERI_PRECIPITATE</v>
          </cell>
          <cell r="CJ1" t="str">
            <v>OBSTETRICA_GINECOLOGIE_PATOLOGICA</v>
          </cell>
          <cell r="CK1" t="str">
            <v>OBSTETRICA_PATOLOGICA_</v>
          </cell>
          <cell r="CL1" t="str">
            <v>OFTALMOLOGIE___</v>
          </cell>
          <cell r="CM1" t="str">
            <v>ONCOLOGIE_MEDICALA_INGRIJIRI_PALIATIVE</v>
          </cell>
          <cell r="CN1" t="str">
            <v>ONCOLOGIE_MEDICALA__</v>
          </cell>
          <cell r="CO1" t="str">
            <v>ONCOLOGIE_PEDIATRICA</v>
          </cell>
          <cell r="CP1" t="str">
            <v>ONCOLOGIE_TERAPIE_CU_IZOTOPI</v>
          </cell>
          <cell r="CQ1" t="str">
            <v>ORL_CHIRURGIE_AUDIOLOGICA_SI_RINOLOGICA</v>
          </cell>
          <cell r="CR1" t="str">
            <v>ORL_MICROCHIRURGIE_ORL_SI_FONIATRIE_RECUPERAREA_VOCII</v>
          </cell>
          <cell r="CS1" t="str">
            <v>ORL_MICROCHIRURGIE_OTOLOGICA</v>
          </cell>
          <cell r="CT1" t="str">
            <v>ORL____</v>
          </cell>
          <cell r="CU1" t="str">
            <v>ORTOPEDIE_PEDIATRICA__</v>
          </cell>
          <cell r="CV1" t="str">
            <v>ORTOPEDIE_SI_TRAUMATOLOGIE_</v>
          </cell>
          <cell r="CW1" t="str">
            <v>PATURI_CARE_FUNCTIONEAZA_IN_RURAL</v>
          </cell>
          <cell r="CX1" t="str">
            <v>PATURI_CARE_FUNCTIONEAZA_IN_URBAN</v>
          </cell>
          <cell r="CY1" t="str">
            <v>PATURI_INCHISE_TEMPORAR</v>
          </cell>
          <cell r="CZ1" t="str">
            <v>PATURI_IN_CONSERVARE</v>
          </cell>
          <cell r="DA1" t="str">
            <v>PEDIATRIE</v>
          </cell>
          <cell r="DB1" t="str">
            <v>PEDIATRIE_CRONICI</v>
          </cell>
          <cell r="DC1" t="str">
            <v>PEDIATRIE_NEFROLOGIE</v>
          </cell>
          <cell r="DD1" t="str">
            <v>PEDIATRIE_RECUPERARE_PEDIATRICA</v>
          </cell>
          <cell r="DE1" t="str">
            <v>PNEUMOLOGIE_COPII_DIN_SECTIILE_TBC_</v>
          </cell>
          <cell r="DF1" t="str">
            <v>PNEUMOLOGIE_DIN_SECTIILE_MEDICALE__</v>
          </cell>
          <cell r="DG1" t="str">
            <v>PNEUMOLOGIE_DIN_SECTIILE_TBC</v>
          </cell>
          <cell r="DH1" t="str">
            <v>PNEUMOLOGIE_TBC_</v>
          </cell>
          <cell r="DI1" t="str">
            <v>PNEUMOLOGIE_TBC_COPII___</v>
          </cell>
          <cell r="DJ1" t="str">
            <v>PNEUMOLOGIE_TBC_CRONICI_</v>
          </cell>
          <cell r="DK1" t="str">
            <v>PNEUMOLOGIE_TBC_MDR_MULTIDROG_REZISTENTA_</v>
          </cell>
          <cell r="DL1" t="str">
            <v>PREMATURI__</v>
          </cell>
          <cell r="DM1" t="str">
            <v>PSIHIATRIE</v>
          </cell>
          <cell r="DN1" t="str">
            <v>PSIHIATRIE_ACUTI_</v>
          </cell>
          <cell r="DO1" t="str">
            <v>PSIHIATRIE_CRONICI_COPII</v>
          </cell>
          <cell r="DP1" t="str">
            <v>PSIHIATRIE_CRONICI___</v>
          </cell>
          <cell r="DQ1" t="str">
            <v>PSIHIATRIE_DROGODEPENDENTA</v>
          </cell>
          <cell r="DR1" t="str">
            <v>PSIHIATRIE_GERONTOPSIHIATRIE</v>
          </cell>
          <cell r="DS1" t="str">
            <v>PSIHIATRIE_PEDIATRICA_COPII_</v>
          </cell>
          <cell r="DT1" t="str">
            <v>PSIHIATRIE_PSIHOSOMATICA</v>
          </cell>
          <cell r="DU1" t="str">
            <v>PSIHIATRIE_PSIHOZE</v>
          </cell>
          <cell r="DV1" t="str">
            <v>PSIHIATRIE_TOXICOMANIE</v>
          </cell>
          <cell r="DW1" t="str">
            <v>PSIHOGERIATRIE__</v>
          </cell>
          <cell r="DX1" t="str">
            <v>RADIOTERAPIE_</v>
          </cell>
          <cell r="DY1" t="str">
            <v>RADIOTERAPIE_M_AP_N</v>
          </cell>
          <cell r="DZ1" t="str">
            <v>RECUPERARE_BOLI_CRDIOVASCULARE</v>
          </cell>
          <cell r="EA1" t="str">
            <v>RECUPERARE_CARDIOLOGIE_COPII</v>
          </cell>
          <cell r="EB1" t="str">
            <v>RECUPERARE_MEDICALA_</v>
          </cell>
          <cell r="EC1" t="str">
            <v>RECUPERARE_MEDICALA_CARDIOVASCULARA</v>
          </cell>
          <cell r="ED1" t="str">
            <v>RECUPERARE_MEDICALA_CRONICI_DIABET_SI_HEMOFILIE</v>
          </cell>
          <cell r="EE1" t="str">
            <v>RECUPERARE_MEDICALA_NEUROPSIHOMOTORIE_COPII</v>
          </cell>
          <cell r="EF1" t="str">
            <v>RECUPERARE_MEDICALA_ORTOPEDIE_SI_TRAUMATOLOGIE</v>
          </cell>
          <cell r="EG1" t="str">
            <v>RECUPERARE_MEDICALA_RESPIRATORIE</v>
          </cell>
          <cell r="EH1" t="str">
            <v>RECUPERARE_MEDICINA_FIZICA_SI_BALNEOLOGIE_</v>
          </cell>
          <cell r="EI1" t="str">
            <v>RECUPERARE_MEDICINA_FIZICA_SI_BALNEOLOGIE_COPII</v>
          </cell>
          <cell r="EJ1" t="str">
            <v>RECUPERARE_NEUROLOGICA</v>
          </cell>
          <cell r="EK1" t="str">
            <v>RECUPERARE_NEUROLOGICA_</v>
          </cell>
          <cell r="EL1" t="str">
            <v>RECUPERARE_NEUROLOGICA_COPII</v>
          </cell>
          <cell r="EM1" t="str">
            <v>RECUPERARE_NEUROLOGICA_CRONICI</v>
          </cell>
          <cell r="EN1" t="str">
            <v>RECUPERARE_NEUROMOTORIE_COPII</v>
          </cell>
          <cell r="EO1" t="str">
            <v>RECUPERARE_NEUROMOTORIE__</v>
          </cell>
          <cell r="EP1" t="str">
            <v>RECUPERARE_NEUROMUSCULARA</v>
          </cell>
          <cell r="EQ1" t="str">
            <v>RECUPERARE_NEUROPSIHOMOTORIE_</v>
          </cell>
          <cell r="ER1" t="str">
            <v>RECUPERARE_NEUROPSIHOMOTORIE_COPII</v>
          </cell>
          <cell r="ES1" t="str">
            <v>RECUPERARE_NEUROPSIHOMOTORIE_SI_POSTTRAUMATICA_COPII</v>
          </cell>
          <cell r="ET1" t="str">
            <v>RECUPERARE_ORL_COPII_CU_HANDICAP_AUZ_VORBIRE_CIUBOTICA_CUCULUI</v>
          </cell>
          <cell r="EU1" t="str">
            <v>RECUPERARE_ORTOPEDIE_SI_TRAUMATOLOGIE</v>
          </cell>
          <cell r="EV1" t="str">
            <v>RECUPERARE_PEDIATRICA_DISTROFICI_</v>
          </cell>
          <cell r="EW1" t="str">
            <v>RECUPERARE_TRAUMATOLOGICA_VERTEBROMEDULARA_SI_NEUROMOTORIE</v>
          </cell>
          <cell r="EX1" t="str">
            <v>REUMATOLOGIE__</v>
          </cell>
          <cell r="EY1" t="str">
            <v>TBC_OSTEOARTICULAR</v>
          </cell>
          <cell r="EZ1" t="str">
            <v>TOXICOLOGIE__</v>
          </cell>
          <cell r="FA1" t="str">
            <v>TOXICOMANIE_ELEVI_SI_STUDENTI</v>
          </cell>
          <cell r="FB1" t="str">
            <v>TOXICOMANIE__</v>
          </cell>
          <cell r="FC1" t="str">
            <v>UPU</v>
          </cell>
          <cell r="FD1" t="str">
            <v>UROLOGIE___</v>
          </cell>
        </row>
        <row r="501">
          <cell r="C501" t="str">
            <v>Compartiment</v>
          </cell>
          <cell r="D501" t="str">
            <v>Sectie</v>
          </cell>
        </row>
        <row r="502">
          <cell r="C502" t="str">
            <v>DA</v>
          </cell>
          <cell r="D502" t="str">
            <v>NU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15"/>
  <sheetViews>
    <sheetView tabSelected="1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D14" sqref="D14"/>
    </sheetView>
  </sheetViews>
  <sheetFormatPr defaultColWidth="6.7109375" defaultRowHeight="12.75"/>
  <cols>
    <col min="1" max="1" width="4.28125" style="2" customWidth="1"/>
    <col min="2" max="2" width="48.140625" style="2" customWidth="1"/>
    <col min="3" max="3" width="7.8515625" style="2" customWidth="1"/>
    <col min="4" max="6" width="5.7109375" style="2" customWidth="1"/>
    <col min="7" max="7" width="5.140625" style="2" customWidth="1"/>
    <col min="8" max="8" width="5.7109375" style="2" customWidth="1"/>
    <col min="9" max="9" width="9.421875" style="2" customWidth="1"/>
    <col min="10" max="10" width="7.28125" style="2" customWidth="1"/>
    <col min="11" max="11" width="6.7109375" style="2" customWidth="1"/>
    <col min="12" max="12" width="7.140625" style="2" customWidth="1"/>
    <col min="13" max="13" width="5.8515625" style="2" customWidth="1"/>
    <col min="14" max="14" width="7.57421875" style="2" customWidth="1"/>
    <col min="15" max="15" width="6.57421875" style="2" customWidth="1"/>
    <col min="16" max="16" width="6.7109375" style="2" customWidth="1"/>
    <col min="17" max="17" width="6.8515625" style="2" customWidth="1"/>
    <col min="18" max="18" width="7.00390625" style="2" customWidth="1"/>
    <col min="19" max="19" width="8.8515625" style="2" customWidth="1"/>
    <col min="20" max="20" width="5.00390625" style="2" customWidth="1"/>
    <col min="21" max="21" width="4.00390625" style="2" customWidth="1"/>
    <col min="22" max="22" width="5.00390625" style="2" customWidth="1"/>
    <col min="23" max="23" width="5.140625" style="2" customWidth="1"/>
    <col min="24" max="24" width="5.28125" style="2" customWidth="1"/>
    <col min="25" max="25" width="5.00390625" style="2" customWidth="1"/>
    <col min="26" max="26" width="6.00390625" style="2" customWidth="1"/>
    <col min="27" max="27" width="6.140625" style="2" customWidth="1"/>
    <col min="28" max="29" width="7.421875" style="2" bestFit="1" customWidth="1"/>
    <col min="30" max="30" width="5.140625" style="2" customWidth="1"/>
    <col min="31" max="31" width="6.7109375" style="2" bestFit="1" customWidth="1"/>
    <col min="32" max="32" width="4.7109375" style="2" customWidth="1"/>
    <col min="33" max="33" width="6.57421875" style="2" bestFit="1" customWidth="1"/>
    <col min="34" max="34" width="5.140625" style="2" customWidth="1"/>
    <col min="35" max="35" width="6.00390625" style="2" customWidth="1"/>
    <col min="36" max="36" width="5.140625" style="2" customWidth="1"/>
    <col min="37" max="37" width="5.57421875" style="2" customWidth="1"/>
    <col min="38" max="38" width="6.7109375" style="2" customWidth="1"/>
    <col min="39" max="40" width="5.7109375" style="2" customWidth="1"/>
    <col min="41" max="41" width="5.140625" style="2" customWidth="1"/>
    <col min="42" max="42" width="6.00390625" style="2" customWidth="1"/>
    <col min="43" max="43" width="5.7109375" style="2" customWidth="1"/>
    <col min="44" max="44" width="6.421875" style="2" customWidth="1"/>
    <col min="45" max="45" width="6.57421875" style="2" customWidth="1"/>
    <col min="46" max="46" width="8.28125" style="2" bestFit="1" customWidth="1"/>
    <col min="47" max="47" width="5.140625" style="2" customWidth="1"/>
    <col min="48" max="48" width="4.8515625" style="2" customWidth="1"/>
    <col min="49" max="49" width="6.7109375" style="2" bestFit="1" customWidth="1"/>
    <col min="50" max="50" width="5.00390625" style="2" customWidth="1"/>
    <col min="51" max="51" width="4.00390625" style="2" customWidth="1"/>
    <col min="52" max="52" width="1.7109375" style="2" customWidth="1"/>
    <col min="53" max="53" width="4.57421875" style="2" customWidth="1"/>
    <col min="54" max="54" width="9.28125" style="2" bestFit="1" customWidth="1"/>
    <col min="55" max="16384" width="6.7109375" style="2" customWidth="1"/>
  </cols>
  <sheetData>
    <row r="1" spans="1:27" ht="12.75">
      <c r="A1" s="65" t="s">
        <v>0</v>
      </c>
      <c r="B1" s="1" t="s">
        <v>1</v>
      </c>
      <c r="C1" s="52" t="s">
        <v>320</v>
      </c>
      <c r="G1" s="3"/>
      <c r="I1" s="3"/>
      <c r="V1" s="2" t="s">
        <v>2</v>
      </c>
      <c r="Y1" s="3"/>
      <c r="Z1" s="3"/>
      <c r="AA1" s="3"/>
    </row>
    <row r="2" spans="1:54" ht="12.75">
      <c r="A2" s="4"/>
      <c r="B2" s="4"/>
      <c r="C2" s="5">
        <f>+BB38</f>
        <v>543705</v>
      </c>
      <c r="D2" s="4" t="s">
        <v>3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BA2" s="7"/>
      <c r="BB2" s="7"/>
    </row>
    <row r="3" spans="1:53" s="9" customFormat="1" ht="12.75" customHeight="1">
      <c r="A3" s="104" t="s">
        <v>4</v>
      </c>
      <c r="B3" s="112" t="s">
        <v>5</v>
      </c>
      <c r="C3" s="115" t="s">
        <v>6</v>
      </c>
      <c r="D3" s="92"/>
      <c r="E3" s="93" t="s">
        <v>7</v>
      </c>
      <c r="F3" s="93"/>
      <c r="G3" s="93" t="s">
        <v>8</v>
      </c>
      <c r="H3" s="92"/>
      <c r="I3" s="92"/>
      <c r="J3" s="92"/>
      <c r="K3" s="92"/>
      <c r="L3" s="92"/>
      <c r="M3" s="92"/>
      <c r="N3" s="92"/>
      <c r="O3" s="93"/>
      <c r="P3" s="93"/>
      <c r="Q3" s="92"/>
      <c r="R3" s="92"/>
      <c r="S3" s="92"/>
      <c r="T3" s="94"/>
      <c r="U3" s="104" t="s">
        <v>4</v>
      </c>
      <c r="V3" s="104" t="s">
        <v>4</v>
      </c>
      <c r="W3" s="95"/>
      <c r="X3" s="92"/>
      <c r="Y3" s="93"/>
      <c r="Z3" s="93"/>
      <c r="AA3" s="93"/>
      <c r="AB3" s="93"/>
      <c r="AC3" s="93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104" t="s">
        <v>4</v>
      </c>
      <c r="AZ3" s="8"/>
      <c r="BA3" s="8"/>
    </row>
    <row r="4" spans="1:52" s="9" customFormat="1" ht="12.75" customHeight="1">
      <c r="A4" s="105"/>
      <c r="B4" s="113"/>
      <c r="C4" s="116"/>
      <c r="D4" s="107" t="s">
        <v>9</v>
      </c>
      <c r="E4" s="109" t="s">
        <v>10</v>
      </c>
      <c r="F4" s="109" t="s">
        <v>281</v>
      </c>
      <c r="G4" s="109" t="s">
        <v>11</v>
      </c>
      <c r="H4" s="109" t="s">
        <v>12</v>
      </c>
      <c r="I4" s="109" t="s">
        <v>13</v>
      </c>
      <c r="J4" s="109" t="s">
        <v>14</v>
      </c>
      <c r="K4" s="109" t="s">
        <v>15</v>
      </c>
      <c r="L4" s="109" t="s">
        <v>16</v>
      </c>
      <c r="M4" s="109" t="s">
        <v>17</v>
      </c>
      <c r="N4" s="109" t="s">
        <v>282</v>
      </c>
      <c r="O4" s="111" t="s">
        <v>18</v>
      </c>
      <c r="P4" s="111"/>
      <c r="Q4" s="111"/>
      <c r="R4" s="109" t="s">
        <v>19</v>
      </c>
      <c r="S4" s="109" t="s">
        <v>283</v>
      </c>
      <c r="T4" s="121" t="s">
        <v>20</v>
      </c>
      <c r="U4" s="105"/>
      <c r="V4" s="105"/>
      <c r="W4" s="118" t="s">
        <v>21</v>
      </c>
      <c r="X4" s="109" t="s">
        <v>22</v>
      </c>
      <c r="Y4" s="109" t="s">
        <v>284</v>
      </c>
      <c r="Z4" s="109" t="s">
        <v>285</v>
      </c>
      <c r="AA4" s="109" t="s">
        <v>23</v>
      </c>
      <c r="AB4" s="109" t="s">
        <v>286</v>
      </c>
      <c r="AC4" s="109" t="s">
        <v>287</v>
      </c>
      <c r="AD4" s="109" t="s">
        <v>288</v>
      </c>
      <c r="AE4" s="109" t="s">
        <v>25</v>
      </c>
      <c r="AF4" s="109" t="s">
        <v>26</v>
      </c>
      <c r="AG4" s="109" t="s">
        <v>289</v>
      </c>
      <c r="AH4" s="109" t="s">
        <v>27</v>
      </c>
      <c r="AI4" s="109" t="s">
        <v>28</v>
      </c>
      <c r="AJ4" s="109" t="s">
        <v>290</v>
      </c>
      <c r="AK4" s="109" t="s">
        <v>29</v>
      </c>
      <c r="AL4" s="109" t="s">
        <v>30</v>
      </c>
      <c r="AM4" s="109" t="s">
        <v>31</v>
      </c>
      <c r="AN4" s="109" t="s">
        <v>32</v>
      </c>
      <c r="AO4" s="109" t="s">
        <v>33</v>
      </c>
      <c r="AP4" s="127" t="s">
        <v>18</v>
      </c>
      <c r="AQ4" s="128"/>
      <c r="AR4" s="128"/>
      <c r="AS4" s="128"/>
      <c r="AT4" s="109" t="s">
        <v>34</v>
      </c>
      <c r="AU4" s="109" t="s">
        <v>291</v>
      </c>
      <c r="AV4" s="109" t="s">
        <v>35</v>
      </c>
      <c r="AW4" s="109" t="s">
        <v>292</v>
      </c>
      <c r="AX4" s="109" t="s">
        <v>36</v>
      </c>
      <c r="AY4" s="105"/>
      <c r="AZ4" s="8"/>
    </row>
    <row r="5" spans="1:52" s="9" customFormat="1" ht="12.75" customHeight="1">
      <c r="A5" s="105"/>
      <c r="B5" s="113"/>
      <c r="C5" s="116"/>
      <c r="D5" s="108"/>
      <c r="E5" s="110" t="s">
        <v>37</v>
      </c>
      <c r="F5" s="110" t="s">
        <v>38</v>
      </c>
      <c r="G5" s="110" t="s">
        <v>39</v>
      </c>
      <c r="H5" s="110" t="s">
        <v>8</v>
      </c>
      <c r="I5" s="110" t="s">
        <v>40</v>
      </c>
      <c r="J5" s="110" t="s">
        <v>8</v>
      </c>
      <c r="K5" s="110" t="s">
        <v>41</v>
      </c>
      <c r="L5" s="110" t="s">
        <v>42</v>
      </c>
      <c r="M5" s="110"/>
      <c r="N5" s="110" t="s">
        <v>43</v>
      </c>
      <c r="O5" s="123" t="s">
        <v>44</v>
      </c>
      <c r="P5" s="123" t="s">
        <v>293</v>
      </c>
      <c r="Q5" s="123" t="s">
        <v>45</v>
      </c>
      <c r="R5" s="110" t="s">
        <v>46</v>
      </c>
      <c r="S5" s="110" t="s">
        <v>47</v>
      </c>
      <c r="T5" s="122" t="s">
        <v>48</v>
      </c>
      <c r="U5" s="105"/>
      <c r="V5" s="105"/>
      <c r="W5" s="119"/>
      <c r="X5" s="110" t="s">
        <v>49</v>
      </c>
      <c r="Y5" s="110"/>
      <c r="Z5" s="110"/>
      <c r="AA5" s="110"/>
      <c r="AB5" s="110"/>
      <c r="AC5" s="110"/>
      <c r="AD5" s="110"/>
      <c r="AE5" s="110" t="s">
        <v>50</v>
      </c>
      <c r="AF5" s="110"/>
      <c r="AG5" s="110" t="s">
        <v>51</v>
      </c>
      <c r="AH5" s="110"/>
      <c r="AI5" s="110" t="s">
        <v>47</v>
      </c>
      <c r="AJ5" s="110"/>
      <c r="AK5" s="110"/>
      <c r="AL5" s="110" t="s">
        <v>52</v>
      </c>
      <c r="AM5" s="110"/>
      <c r="AN5" s="110"/>
      <c r="AO5" s="110" t="s">
        <v>53</v>
      </c>
      <c r="AP5" s="125" t="s">
        <v>54</v>
      </c>
      <c r="AQ5" s="125" t="s">
        <v>304</v>
      </c>
      <c r="AR5" s="125" t="s">
        <v>24</v>
      </c>
      <c r="AS5" s="125" t="s">
        <v>55</v>
      </c>
      <c r="AT5" s="110" t="s">
        <v>56</v>
      </c>
      <c r="AU5" s="110"/>
      <c r="AV5" s="110"/>
      <c r="AW5" s="110" t="s">
        <v>57</v>
      </c>
      <c r="AX5" s="110" t="s">
        <v>58</v>
      </c>
      <c r="AY5" s="105"/>
      <c r="AZ5" s="8"/>
    </row>
    <row r="6" spans="1:52" s="9" customFormat="1" ht="15.75" customHeight="1">
      <c r="A6" s="105"/>
      <c r="B6" s="113"/>
      <c r="C6" s="116"/>
      <c r="D6" s="108"/>
      <c r="E6" s="110" t="s">
        <v>59</v>
      </c>
      <c r="F6" s="110"/>
      <c r="G6" s="110" t="s">
        <v>60</v>
      </c>
      <c r="H6" s="110" t="s">
        <v>8</v>
      </c>
      <c r="I6" s="110" t="s">
        <v>61</v>
      </c>
      <c r="J6" s="110" t="s">
        <v>62</v>
      </c>
      <c r="K6" s="110" t="s">
        <v>63</v>
      </c>
      <c r="L6" s="110" t="s">
        <v>64</v>
      </c>
      <c r="M6" s="110" t="s">
        <v>8</v>
      </c>
      <c r="N6" s="110" t="s">
        <v>65</v>
      </c>
      <c r="O6" s="124"/>
      <c r="P6" s="124"/>
      <c r="Q6" s="124"/>
      <c r="R6" s="110" t="s">
        <v>66</v>
      </c>
      <c r="S6" s="110" t="s">
        <v>67</v>
      </c>
      <c r="T6" s="122"/>
      <c r="U6" s="105"/>
      <c r="V6" s="105"/>
      <c r="W6" s="119"/>
      <c r="X6" s="110" t="s">
        <v>68</v>
      </c>
      <c r="Y6" s="110"/>
      <c r="Z6" s="110"/>
      <c r="AA6" s="110"/>
      <c r="AB6" s="110"/>
      <c r="AC6" s="110"/>
      <c r="AD6" s="110"/>
      <c r="AE6" s="110" t="s">
        <v>69</v>
      </c>
      <c r="AF6" s="110"/>
      <c r="AG6" s="110" t="s">
        <v>70</v>
      </c>
      <c r="AH6" s="110"/>
      <c r="AI6" s="110" t="s">
        <v>67</v>
      </c>
      <c r="AJ6" s="110"/>
      <c r="AK6" s="110" t="s">
        <v>71</v>
      </c>
      <c r="AL6" s="110" t="s">
        <v>72</v>
      </c>
      <c r="AM6" s="110"/>
      <c r="AN6" s="110"/>
      <c r="AO6" s="110"/>
      <c r="AP6" s="126"/>
      <c r="AQ6" s="126"/>
      <c r="AR6" s="126"/>
      <c r="AS6" s="126"/>
      <c r="AT6" s="110" t="s">
        <v>73</v>
      </c>
      <c r="AU6" s="110"/>
      <c r="AV6" s="110"/>
      <c r="AW6" s="110" t="s">
        <v>74</v>
      </c>
      <c r="AX6" s="110" t="s">
        <v>75</v>
      </c>
      <c r="AY6" s="105"/>
      <c r="AZ6" s="8"/>
    </row>
    <row r="7" spans="1:52" s="9" customFormat="1" ht="21" customHeight="1">
      <c r="A7" s="105"/>
      <c r="B7" s="113"/>
      <c r="C7" s="116"/>
      <c r="D7" s="108"/>
      <c r="E7" s="110" t="s">
        <v>69</v>
      </c>
      <c r="F7" s="110"/>
      <c r="G7" s="110"/>
      <c r="H7" s="110"/>
      <c r="I7" s="110" t="s">
        <v>76</v>
      </c>
      <c r="J7" s="110" t="s">
        <v>77</v>
      </c>
      <c r="K7" s="110" t="s">
        <v>78</v>
      </c>
      <c r="L7" s="110" t="s">
        <v>79</v>
      </c>
      <c r="M7" s="110"/>
      <c r="N7" s="110" t="s">
        <v>80</v>
      </c>
      <c r="O7" s="124"/>
      <c r="P7" s="124"/>
      <c r="Q7" s="124"/>
      <c r="R7" s="110" t="s">
        <v>81</v>
      </c>
      <c r="S7" s="110" t="s">
        <v>82</v>
      </c>
      <c r="T7" s="122"/>
      <c r="U7" s="105"/>
      <c r="V7" s="105"/>
      <c r="W7" s="119" t="s">
        <v>83</v>
      </c>
      <c r="X7" s="110" t="s">
        <v>84</v>
      </c>
      <c r="Y7" s="110" t="s">
        <v>81</v>
      </c>
      <c r="Z7" s="110" t="s">
        <v>81</v>
      </c>
      <c r="AA7" s="110" t="s">
        <v>81</v>
      </c>
      <c r="AB7" s="110" t="s">
        <v>81</v>
      </c>
      <c r="AC7" s="110" t="s">
        <v>81</v>
      </c>
      <c r="AD7" s="110" t="s">
        <v>81</v>
      </c>
      <c r="AE7" s="110" t="s">
        <v>85</v>
      </c>
      <c r="AF7" s="110"/>
      <c r="AG7" s="110" t="s">
        <v>86</v>
      </c>
      <c r="AH7" s="110"/>
      <c r="AI7" s="110" t="s">
        <v>87</v>
      </c>
      <c r="AJ7" s="110"/>
      <c r="AK7" s="110" t="s">
        <v>88</v>
      </c>
      <c r="AL7" s="110" t="s">
        <v>89</v>
      </c>
      <c r="AM7" s="110"/>
      <c r="AN7" s="110"/>
      <c r="AO7" s="110"/>
      <c r="AP7" s="126"/>
      <c r="AQ7" s="126"/>
      <c r="AR7" s="126"/>
      <c r="AS7" s="126"/>
      <c r="AT7" s="110" t="s">
        <v>90</v>
      </c>
      <c r="AU7" s="110" t="s">
        <v>85</v>
      </c>
      <c r="AV7" s="110" t="s">
        <v>85</v>
      </c>
      <c r="AW7" s="110" t="s">
        <v>91</v>
      </c>
      <c r="AX7" s="110"/>
      <c r="AY7" s="105"/>
      <c r="AZ7" s="8"/>
    </row>
    <row r="8" spans="1:52" s="9" customFormat="1" ht="17.25" customHeight="1">
      <c r="A8" s="105"/>
      <c r="B8" s="113"/>
      <c r="C8" s="116"/>
      <c r="D8" s="108"/>
      <c r="E8" s="110"/>
      <c r="F8" s="110"/>
      <c r="G8" s="110"/>
      <c r="H8" s="110" t="s">
        <v>92</v>
      </c>
      <c r="I8" s="110" t="s">
        <v>49</v>
      </c>
      <c r="J8" s="110" t="s">
        <v>93</v>
      </c>
      <c r="K8" s="110" t="s">
        <v>64</v>
      </c>
      <c r="L8" s="110"/>
      <c r="M8" s="110" t="s">
        <v>46</v>
      </c>
      <c r="N8" s="110"/>
      <c r="O8" s="124"/>
      <c r="P8" s="124"/>
      <c r="Q8" s="124"/>
      <c r="R8" s="110" t="s">
        <v>94</v>
      </c>
      <c r="S8" s="110" t="s">
        <v>95</v>
      </c>
      <c r="T8" s="122"/>
      <c r="U8" s="105"/>
      <c r="V8" s="105"/>
      <c r="W8" s="119" t="s">
        <v>96</v>
      </c>
      <c r="X8" s="110"/>
      <c r="Y8" s="110" t="s">
        <v>97</v>
      </c>
      <c r="Z8" s="110" t="s">
        <v>97</v>
      </c>
      <c r="AA8" s="110" t="s">
        <v>97</v>
      </c>
      <c r="AB8" s="110" t="s">
        <v>97</v>
      </c>
      <c r="AC8" s="110" t="s">
        <v>97</v>
      </c>
      <c r="AD8" s="110" t="s">
        <v>97</v>
      </c>
      <c r="AE8" s="110" t="s">
        <v>98</v>
      </c>
      <c r="AF8" s="110"/>
      <c r="AG8" s="110" t="s">
        <v>99</v>
      </c>
      <c r="AH8" s="110"/>
      <c r="AI8" s="110" t="s">
        <v>72</v>
      </c>
      <c r="AJ8" s="110"/>
      <c r="AK8" s="110" t="s">
        <v>100</v>
      </c>
      <c r="AL8" s="110" t="s">
        <v>69</v>
      </c>
      <c r="AM8" s="110" t="s">
        <v>101</v>
      </c>
      <c r="AN8" s="110" t="s">
        <v>101</v>
      </c>
      <c r="AO8" s="110"/>
      <c r="AP8" s="126"/>
      <c r="AQ8" s="126"/>
      <c r="AR8" s="126"/>
      <c r="AS8" s="126"/>
      <c r="AT8" s="110" t="s">
        <v>102</v>
      </c>
      <c r="AU8" s="110" t="s">
        <v>103</v>
      </c>
      <c r="AV8" s="110" t="s">
        <v>103</v>
      </c>
      <c r="AW8" s="110" t="s">
        <v>104</v>
      </c>
      <c r="AX8" s="110"/>
      <c r="AY8" s="105"/>
      <c r="AZ8" s="8"/>
    </row>
    <row r="9" spans="1:54" s="9" customFormat="1" ht="12.75" customHeight="1">
      <c r="A9" s="105"/>
      <c r="B9" s="113"/>
      <c r="C9" s="116"/>
      <c r="D9" s="108"/>
      <c r="E9" s="110"/>
      <c r="F9" s="110"/>
      <c r="G9" s="110"/>
      <c r="H9" s="110" t="s">
        <v>105</v>
      </c>
      <c r="I9" s="110" t="s">
        <v>106</v>
      </c>
      <c r="J9" s="110" t="s">
        <v>107</v>
      </c>
      <c r="K9" s="110" t="s">
        <v>79</v>
      </c>
      <c r="L9" s="110" t="s">
        <v>8</v>
      </c>
      <c r="M9" s="110" t="s">
        <v>107</v>
      </c>
      <c r="N9" s="110"/>
      <c r="O9" s="124"/>
      <c r="P9" s="124"/>
      <c r="Q9" s="124"/>
      <c r="R9" s="110" t="s">
        <v>79</v>
      </c>
      <c r="S9" s="110" t="s">
        <v>108</v>
      </c>
      <c r="T9" s="122"/>
      <c r="U9" s="105"/>
      <c r="V9" s="105"/>
      <c r="W9" s="119" t="s">
        <v>109</v>
      </c>
      <c r="X9" s="110"/>
      <c r="Y9" s="110" t="s">
        <v>110</v>
      </c>
      <c r="Z9" s="110" t="s">
        <v>110</v>
      </c>
      <c r="AA9" s="110" t="s">
        <v>110</v>
      </c>
      <c r="AB9" s="110" t="s">
        <v>110</v>
      </c>
      <c r="AC9" s="110" t="s">
        <v>110</v>
      </c>
      <c r="AD9" s="110" t="s">
        <v>110</v>
      </c>
      <c r="AE9" s="110"/>
      <c r="AF9" s="110" t="s">
        <v>111</v>
      </c>
      <c r="AG9" s="110" t="s">
        <v>112</v>
      </c>
      <c r="AH9" s="110" t="s">
        <v>87</v>
      </c>
      <c r="AI9" s="110"/>
      <c r="AJ9" s="110"/>
      <c r="AK9" s="110" t="s">
        <v>107</v>
      </c>
      <c r="AL9" s="110"/>
      <c r="AM9" s="110" t="s">
        <v>113</v>
      </c>
      <c r="AN9" s="110" t="s">
        <v>113</v>
      </c>
      <c r="AO9" s="110"/>
      <c r="AP9" s="126"/>
      <c r="AQ9" s="126"/>
      <c r="AR9" s="126"/>
      <c r="AS9" s="126"/>
      <c r="AT9" s="110" t="s">
        <v>69</v>
      </c>
      <c r="AU9" s="110" t="s">
        <v>110</v>
      </c>
      <c r="AV9" s="110" t="s">
        <v>110</v>
      </c>
      <c r="AW9" s="110" t="s">
        <v>114</v>
      </c>
      <c r="AX9" s="110"/>
      <c r="AY9" s="105"/>
      <c r="AZ9" s="8"/>
      <c r="BB9" s="12">
        <f>SUM(BB11:BB52)</f>
        <v>19760314</v>
      </c>
    </row>
    <row r="10" spans="1:52" s="9" customFormat="1" ht="12.75" customHeight="1">
      <c r="A10" s="105"/>
      <c r="B10" s="114"/>
      <c r="C10" s="117"/>
      <c r="D10" s="108"/>
      <c r="E10" s="110" t="s">
        <v>8</v>
      </c>
      <c r="F10" s="110"/>
      <c r="G10" s="110"/>
      <c r="H10" s="110"/>
      <c r="I10" s="110" t="s">
        <v>115</v>
      </c>
      <c r="J10" s="110" t="s">
        <v>79</v>
      </c>
      <c r="K10" s="110"/>
      <c r="L10" s="110" t="s">
        <v>8</v>
      </c>
      <c r="M10" s="110" t="s">
        <v>79</v>
      </c>
      <c r="N10" s="110"/>
      <c r="O10" s="124"/>
      <c r="P10" s="124"/>
      <c r="Q10" s="124"/>
      <c r="R10" s="110"/>
      <c r="S10" s="110" t="s">
        <v>116</v>
      </c>
      <c r="T10" s="122"/>
      <c r="U10" s="105"/>
      <c r="V10" s="105"/>
      <c r="W10" s="120" t="s">
        <v>69</v>
      </c>
      <c r="X10" s="110"/>
      <c r="Y10" s="110" t="s">
        <v>117</v>
      </c>
      <c r="Z10" s="110" t="s">
        <v>117</v>
      </c>
      <c r="AA10" s="110" t="s">
        <v>117</v>
      </c>
      <c r="AB10" s="110" t="s">
        <v>117</v>
      </c>
      <c r="AC10" s="110" t="s">
        <v>117</v>
      </c>
      <c r="AD10" s="110" t="s">
        <v>117</v>
      </c>
      <c r="AE10" s="110"/>
      <c r="AF10" s="110" t="s">
        <v>69</v>
      </c>
      <c r="AG10" s="110" t="s">
        <v>69</v>
      </c>
      <c r="AH10" s="110" t="s">
        <v>118</v>
      </c>
      <c r="AI10" s="110"/>
      <c r="AJ10" s="110"/>
      <c r="AK10" s="110" t="s">
        <v>79</v>
      </c>
      <c r="AL10" s="110"/>
      <c r="AM10" s="110" t="s">
        <v>69</v>
      </c>
      <c r="AN10" s="110" t="s">
        <v>69</v>
      </c>
      <c r="AO10" s="110"/>
      <c r="AP10" s="111"/>
      <c r="AQ10" s="111"/>
      <c r="AR10" s="111"/>
      <c r="AS10" s="111"/>
      <c r="AT10" s="110"/>
      <c r="AU10" s="110" t="s">
        <v>117</v>
      </c>
      <c r="AV10" s="110" t="s">
        <v>117</v>
      </c>
      <c r="AW10" s="110" t="s">
        <v>119</v>
      </c>
      <c r="AX10" s="110"/>
      <c r="AY10" s="105"/>
      <c r="AZ10" s="8"/>
    </row>
    <row r="11" spans="1:55" s="12" customFormat="1" ht="12.75">
      <c r="A11" s="106"/>
      <c r="B11" s="96" t="s">
        <v>120</v>
      </c>
      <c r="C11" s="97">
        <v>1</v>
      </c>
      <c r="D11" s="98">
        <v>2</v>
      </c>
      <c r="E11" s="98">
        <v>3</v>
      </c>
      <c r="F11" s="98">
        <v>4</v>
      </c>
      <c r="G11" s="98">
        <v>5</v>
      </c>
      <c r="H11" s="98">
        <v>6</v>
      </c>
      <c r="I11" s="98">
        <v>7</v>
      </c>
      <c r="J11" s="98">
        <v>8</v>
      </c>
      <c r="K11" s="98">
        <v>9</v>
      </c>
      <c r="L11" s="98">
        <v>10</v>
      </c>
      <c r="M11" s="98">
        <v>11</v>
      </c>
      <c r="N11" s="98">
        <v>12</v>
      </c>
      <c r="O11" s="98">
        <v>13</v>
      </c>
      <c r="P11" s="98">
        <v>14</v>
      </c>
      <c r="Q11" s="98">
        <v>15</v>
      </c>
      <c r="R11" s="98">
        <v>16</v>
      </c>
      <c r="S11" s="98">
        <v>17</v>
      </c>
      <c r="T11" s="99">
        <v>18</v>
      </c>
      <c r="U11" s="106"/>
      <c r="V11" s="105"/>
      <c r="W11" s="96">
        <v>19</v>
      </c>
      <c r="X11" s="98">
        <v>20</v>
      </c>
      <c r="Y11" s="98">
        <v>21</v>
      </c>
      <c r="Z11" s="98">
        <v>22</v>
      </c>
      <c r="AA11" s="98">
        <v>23</v>
      </c>
      <c r="AB11" s="98">
        <v>24</v>
      </c>
      <c r="AC11" s="98">
        <v>25</v>
      </c>
      <c r="AD11" s="98">
        <v>26</v>
      </c>
      <c r="AE11" s="98">
        <v>27</v>
      </c>
      <c r="AF11" s="98">
        <v>28</v>
      </c>
      <c r="AG11" s="98">
        <v>29</v>
      </c>
      <c r="AH11" s="98">
        <v>30</v>
      </c>
      <c r="AI11" s="98">
        <v>31</v>
      </c>
      <c r="AJ11" s="98">
        <v>32</v>
      </c>
      <c r="AK11" s="98">
        <v>33</v>
      </c>
      <c r="AL11" s="98">
        <v>34</v>
      </c>
      <c r="AM11" s="98">
        <v>35</v>
      </c>
      <c r="AN11" s="98">
        <v>36</v>
      </c>
      <c r="AO11" s="98">
        <v>37</v>
      </c>
      <c r="AP11" s="98">
        <v>38</v>
      </c>
      <c r="AQ11" s="98">
        <v>39</v>
      </c>
      <c r="AR11" s="98">
        <v>40</v>
      </c>
      <c r="AS11" s="98">
        <v>41</v>
      </c>
      <c r="AT11" s="98">
        <v>42</v>
      </c>
      <c r="AU11" s="98">
        <v>43</v>
      </c>
      <c r="AV11" s="98">
        <v>44</v>
      </c>
      <c r="AW11" s="98">
        <v>45</v>
      </c>
      <c r="AX11" s="98">
        <v>46</v>
      </c>
      <c r="AY11" s="105"/>
      <c r="AZ11" s="10"/>
      <c r="BA11" s="3">
        <v>1</v>
      </c>
      <c r="BB11" s="11">
        <v>333450</v>
      </c>
      <c r="BC11" s="60" t="s">
        <v>121</v>
      </c>
    </row>
    <row r="12" spans="1:55" ht="12.75">
      <c r="A12" s="66"/>
      <c r="B12" s="88" t="s">
        <v>122</v>
      </c>
      <c r="C12" s="89">
        <f>SUM(D12:N12)+SUM(R12:T12)+SUM(W12:AO12)+SUM(AT12:AX12)</f>
        <v>3790</v>
      </c>
      <c r="D12" s="90">
        <f>SUM(D14:D30)</f>
        <v>429</v>
      </c>
      <c r="E12" s="90">
        <f aca="true" t="shared" si="0" ref="E12:T12">SUM(E14:E30)</f>
        <v>15</v>
      </c>
      <c r="F12" s="90">
        <f t="shared" si="0"/>
        <v>15</v>
      </c>
      <c r="G12" s="90">
        <f t="shared" si="0"/>
        <v>232</v>
      </c>
      <c r="H12" s="90">
        <f t="shared" si="0"/>
        <v>55</v>
      </c>
      <c r="I12" s="90">
        <f t="shared" si="0"/>
        <v>25</v>
      </c>
      <c r="J12" s="90">
        <f t="shared" si="0"/>
        <v>66</v>
      </c>
      <c r="K12" s="90">
        <f t="shared" si="0"/>
        <v>0</v>
      </c>
      <c r="L12" s="90">
        <f t="shared" si="0"/>
        <v>68</v>
      </c>
      <c r="M12" s="90">
        <f t="shared" si="0"/>
        <v>147</v>
      </c>
      <c r="N12" s="90">
        <f t="shared" si="0"/>
        <v>565</v>
      </c>
      <c r="O12" s="90">
        <f t="shared" si="0"/>
        <v>0</v>
      </c>
      <c r="P12" s="90">
        <f t="shared" si="0"/>
        <v>230</v>
      </c>
      <c r="Q12" s="90">
        <f t="shared" si="0"/>
        <v>335</v>
      </c>
      <c r="R12" s="90">
        <f t="shared" si="0"/>
        <v>53</v>
      </c>
      <c r="S12" s="90">
        <f t="shared" si="0"/>
        <v>8</v>
      </c>
      <c r="T12" s="90">
        <f t="shared" si="0"/>
        <v>73</v>
      </c>
      <c r="U12" s="91"/>
      <c r="V12" s="91"/>
      <c r="W12" s="90">
        <f aca="true" t="shared" si="1" ref="W12:AX12">SUM(W14:W30)</f>
        <v>35</v>
      </c>
      <c r="X12" s="90">
        <f t="shared" si="1"/>
        <v>186</v>
      </c>
      <c r="Y12" s="90">
        <f t="shared" si="1"/>
        <v>323</v>
      </c>
      <c r="Z12" s="90">
        <f t="shared" si="1"/>
        <v>25</v>
      </c>
      <c r="AA12" s="90">
        <f t="shared" si="1"/>
        <v>25</v>
      </c>
      <c r="AB12" s="90">
        <f t="shared" si="1"/>
        <v>28</v>
      </c>
      <c r="AC12" s="90">
        <f t="shared" si="1"/>
        <v>57</v>
      </c>
      <c r="AD12" s="90">
        <f t="shared" si="1"/>
        <v>5</v>
      </c>
      <c r="AE12" s="90">
        <f t="shared" si="1"/>
        <v>70</v>
      </c>
      <c r="AF12" s="90">
        <f t="shared" si="1"/>
        <v>94</v>
      </c>
      <c r="AG12" s="90">
        <f t="shared" si="1"/>
        <v>150</v>
      </c>
      <c r="AH12" s="90">
        <f t="shared" si="1"/>
        <v>197</v>
      </c>
      <c r="AI12" s="90">
        <f t="shared" si="1"/>
        <v>4</v>
      </c>
      <c r="AJ12" s="90">
        <f t="shared" si="1"/>
        <v>0</v>
      </c>
      <c r="AK12" s="90">
        <f t="shared" si="1"/>
        <v>48</v>
      </c>
      <c r="AL12" s="90">
        <f t="shared" si="1"/>
        <v>267</v>
      </c>
      <c r="AM12" s="90">
        <f t="shared" si="1"/>
        <v>140</v>
      </c>
      <c r="AN12" s="90">
        <f t="shared" si="1"/>
        <v>50</v>
      </c>
      <c r="AO12" s="90">
        <f t="shared" si="1"/>
        <v>99</v>
      </c>
      <c r="AP12" s="90">
        <f t="shared" si="1"/>
        <v>51</v>
      </c>
      <c r="AQ12" s="90">
        <f t="shared" si="1"/>
        <v>48</v>
      </c>
      <c r="AR12" s="90">
        <f t="shared" si="1"/>
        <v>0</v>
      </c>
      <c r="AS12" s="90">
        <f t="shared" si="1"/>
        <v>0</v>
      </c>
      <c r="AT12" s="90">
        <f t="shared" si="1"/>
        <v>35</v>
      </c>
      <c r="AU12" s="90">
        <f t="shared" si="1"/>
        <v>0</v>
      </c>
      <c r="AV12" s="90">
        <f t="shared" si="1"/>
        <v>23</v>
      </c>
      <c r="AW12" s="90">
        <f t="shared" si="1"/>
        <v>178</v>
      </c>
      <c r="AX12" s="90">
        <f t="shared" si="1"/>
        <v>0</v>
      </c>
      <c r="AY12" s="16"/>
      <c r="AZ12" s="7"/>
      <c r="BA12" s="3">
        <v>2</v>
      </c>
      <c r="BB12" s="17">
        <v>424047</v>
      </c>
      <c r="BC12" s="60" t="s">
        <v>123</v>
      </c>
    </row>
    <row r="13" spans="1:55" s="23" customFormat="1" ht="12.75">
      <c r="A13" s="21"/>
      <c r="B13" s="19" t="s">
        <v>124</v>
      </c>
      <c r="C13" s="20">
        <f>C12*1000/$C2</f>
        <v>6.970691827369621</v>
      </c>
      <c r="D13" s="20">
        <f aca="true" t="shared" si="2" ref="D13:S13">D12*1000/$C2</f>
        <v>0.7890308163434215</v>
      </c>
      <c r="E13" s="20">
        <f t="shared" si="2"/>
        <v>0.027588490081937814</v>
      </c>
      <c r="F13" s="20">
        <f t="shared" si="2"/>
        <v>0.027588490081937814</v>
      </c>
      <c r="G13" s="20">
        <f t="shared" si="2"/>
        <v>0.4267019799339715</v>
      </c>
      <c r="H13" s="20">
        <f t="shared" si="2"/>
        <v>0.10115779696710532</v>
      </c>
      <c r="I13" s="20">
        <f t="shared" si="2"/>
        <v>0.04598081680322969</v>
      </c>
      <c r="J13" s="20">
        <f t="shared" si="2"/>
        <v>0.12138935636052639</v>
      </c>
      <c r="K13" s="20">
        <f t="shared" si="2"/>
        <v>0</v>
      </c>
      <c r="L13" s="20">
        <f t="shared" si="2"/>
        <v>0.12506782170478475</v>
      </c>
      <c r="M13" s="20">
        <f t="shared" si="2"/>
        <v>0.2703672028029906</v>
      </c>
      <c r="N13" s="20">
        <f t="shared" si="2"/>
        <v>1.039166459752991</v>
      </c>
      <c r="O13" s="20">
        <f t="shared" si="2"/>
        <v>0</v>
      </c>
      <c r="P13" s="20">
        <f t="shared" si="2"/>
        <v>0.42302351458971316</v>
      </c>
      <c r="Q13" s="20">
        <f t="shared" si="2"/>
        <v>0.6161429451632778</v>
      </c>
      <c r="R13" s="20">
        <f t="shared" si="2"/>
        <v>0.09747933162284694</v>
      </c>
      <c r="S13" s="20">
        <f t="shared" si="2"/>
        <v>0.014713861377033502</v>
      </c>
      <c r="T13" s="20">
        <f>T12*1000/$C2</f>
        <v>0.1342639850654307</v>
      </c>
      <c r="U13" s="21"/>
      <c r="V13" s="21"/>
      <c r="W13" s="20">
        <f aca="true" t="shared" si="3" ref="W13:AX13">W12*1000/$C2</f>
        <v>0.06437314352452157</v>
      </c>
      <c r="X13" s="20">
        <f t="shared" si="3"/>
        <v>0.34209727701602893</v>
      </c>
      <c r="Y13" s="20">
        <f t="shared" si="3"/>
        <v>0.5940721530977277</v>
      </c>
      <c r="Z13" s="20">
        <f t="shared" si="3"/>
        <v>0.04598081680322969</v>
      </c>
      <c r="AA13" s="20">
        <f t="shared" si="3"/>
        <v>0.04598081680322969</v>
      </c>
      <c r="AB13" s="20">
        <f t="shared" si="3"/>
        <v>0.05149851481961726</v>
      </c>
      <c r="AC13" s="20">
        <f t="shared" si="3"/>
        <v>0.1048362623113637</v>
      </c>
      <c r="AD13" s="20">
        <f>AD12*1000/$C2</f>
        <v>0.009196163360645939</v>
      </c>
      <c r="AE13" s="20">
        <f t="shared" si="3"/>
        <v>0.12874628704904315</v>
      </c>
      <c r="AF13" s="20">
        <f t="shared" si="3"/>
        <v>0.17288787118014365</v>
      </c>
      <c r="AG13" s="20">
        <f t="shared" si="3"/>
        <v>0.27588490081937816</v>
      </c>
      <c r="AH13" s="20">
        <f t="shared" si="3"/>
        <v>0.36232883640944996</v>
      </c>
      <c r="AI13" s="20">
        <f t="shared" si="3"/>
        <v>0.007356930688516751</v>
      </c>
      <c r="AJ13" s="20">
        <f t="shared" si="3"/>
        <v>0</v>
      </c>
      <c r="AK13" s="20">
        <f t="shared" si="3"/>
        <v>0.088283168262201</v>
      </c>
      <c r="AL13" s="20">
        <f t="shared" si="3"/>
        <v>0.49107512345849313</v>
      </c>
      <c r="AM13" s="20">
        <f t="shared" si="3"/>
        <v>0.2574925740980863</v>
      </c>
      <c r="AN13" s="20">
        <f t="shared" si="3"/>
        <v>0.09196163360645938</v>
      </c>
      <c r="AO13" s="20">
        <f t="shared" si="3"/>
        <v>0.18208403454078959</v>
      </c>
      <c r="AP13" s="20">
        <f t="shared" si="3"/>
        <v>0.09380086627858858</v>
      </c>
      <c r="AQ13" s="20">
        <f t="shared" si="3"/>
        <v>0.088283168262201</v>
      </c>
      <c r="AR13" s="20">
        <f t="shared" si="3"/>
        <v>0</v>
      </c>
      <c r="AS13" s="20">
        <f t="shared" si="3"/>
        <v>0</v>
      </c>
      <c r="AT13" s="20">
        <f t="shared" si="3"/>
        <v>0.06437314352452157</v>
      </c>
      <c r="AU13" s="20">
        <f t="shared" si="3"/>
        <v>0</v>
      </c>
      <c r="AV13" s="20">
        <f t="shared" si="3"/>
        <v>0.042302351458971314</v>
      </c>
      <c r="AW13" s="20">
        <f t="shared" si="3"/>
        <v>0.3273834156389954</v>
      </c>
      <c r="AX13" s="20">
        <f t="shared" si="3"/>
        <v>0</v>
      </c>
      <c r="AY13" s="21"/>
      <c r="AZ13" s="22"/>
      <c r="BA13" s="3">
        <v>3</v>
      </c>
      <c r="BB13" s="17">
        <v>595794</v>
      </c>
      <c r="BC13" s="60" t="s">
        <v>125</v>
      </c>
    </row>
    <row r="14" spans="1:55" s="23" customFormat="1" ht="12.75">
      <c r="A14" s="18"/>
      <c r="B14" s="24"/>
      <c r="C14" s="25"/>
      <c r="D14" s="25" t="s">
        <v>126</v>
      </c>
      <c r="E14" s="25"/>
      <c r="F14" s="25"/>
      <c r="G14" s="25" t="s">
        <v>127</v>
      </c>
      <c r="H14" s="25"/>
      <c r="I14" s="25"/>
      <c r="J14" s="25" t="s">
        <v>128</v>
      </c>
      <c r="K14" s="25"/>
      <c r="L14" s="25" t="s">
        <v>129</v>
      </c>
      <c r="M14" s="25"/>
      <c r="N14" s="25"/>
      <c r="O14" s="25"/>
      <c r="P14" s="25"/>
      <c r="Q14" s="25"/>
      <c r="R14" s="25"/>
      <c r="S14" s="25"/>
      <c r="T14" s="25" t="s">
        <v>130</v>
      </c>
      <c r="U14" s="26"/>
      <c r="V14" s="26"/>
      <c r="W14" s="25"/>
      <c r="X14" s="25"/>
      <c r="Y14" s="25" t="s">
        <v>147</v>
      </c>
      <c r="Z14" s="25"/>
      <c r="AA14" s="25"/>
      <c r="AB14" s="25"/>
      <c r="AC14" s="51"/>
      <c r="AD14" s="25"/>
      <c r="AE14" s="25"/>
      <c r="AF14" s="25"/>
      <c r="AG14" s="25"/>
      <c r="AH14" s="25" t="s">
        <v>131</v>
      </c>
      <c r="AI14" s="25"/>
      <c r="AJ14" s="25"/>
      <c r="AK14" s="25"/>
      <c r="AL14" s="25"/>
      <c r="AM14" s="25" t="s">
        <v>143</v>
      </c>
      <c r="AN14" s="25"/>
      <c r="AO14" s="25"/>
      <c r="AP14" s="25"/>
      <c r="AQ14" s="25"/>
      <c r="AR14" s="25"/>
      <c r="AS14" s="25"/>
      <c r="AT14" s="25" t="s">
        <v>235</v>
      </c>
      <c r="AU14" s="25"/>
      <c r="AV14" s="25"/>
      <c r="AW14" s="25" t="s">
        <v>133</v>
      </c>
      <c r="AX14" s="25"/>
      <c r="AY14" s="26"/>
      <c r="AZ14" s="22"/>
      <c r="BA14" s="3">
        <v>4</v>
      </c>
      <c r="BB14" s="17">
        <v>600421</v>
      </c>
      <c r="BC14" s="60" t="s">
        <v>134</v>
      </c>
    </row>
    <row r="15" spans="1:55" s="3" customFormat="1" ht="13.5" customHeight="1">
      <c r="A15" s="33">
        <v>1</v>
      </c>
      <c r="B15" s="100" t="s">
        <v>263</v>
      </c>
      <c r="C15" s="14">
        <f>SUM(D15:N15)+SUM(R15:T15)+SUM(W15:AO15)+SUM(AT15:AX15)</f>
        <v>1089</v>
      </c>
      <c r="D15" s="15">
        <v>119</v>
      </c>
      <c r="E15" s="15" t="s">
        <v>135</v>
      </c>
      <c r="F15" s="15" t="s">
        <v>135</v>
      </c>
      <c r="G15" s="15">
        <v>50</v>
      </c>
      <c r="H15" s="15">
        <v>55</v>
      </c>
      <c r="I15" s="15">
        <v>15</v>
      </c>
      <c r="J15" s="15">
        <v>31</v>
      </c>
      <c r="K15" s="15" t="s">
        <v>135</v>
      </c>
      <c r="L15" s="15">
        <v>60</v>
      </c>
      <c r="M15" s="15">
        <v>107</v>
      </c>
      <c r="N15" s="15">
        <f>SUM(O15:Q15)</f>
        <v>0</v>
      </c>
      <c r="O15" s="15" t="s">
        <v>135</v>
      </c>
      <c r="P15" s="15" t="s">
        <v>135</v>
      </c>
      <c r="Q15" s="15" t="s">
        <v>135</v>
      </c>
      <c r="R15" s="15">
        <v>53</v>
      </c>
      <c r="S15" s="15" t="s">
        <v>135</v>
      </c>
      <c r="T15" s="15">
        <v>50</v>
      </c>
      <c r="U15" s="26">
        <v>1</v>
      </c>
      <c r="V15" s="26">
        <v>1</v>
      </c>
      <c r="W15" s="15" t="s">
        <v>135</v>
      </c>
      <c r="X15" s="15" t="s">
        <v>135</v>
      </c>
      <c r="Y15" s="15">
        <v>145</v>
      </c>
      <c r="Z15" s="15">
        <v>25</v>
      </c>
      <c r="AA15" s="15">
        <v>25</v>
      </c>
      <c r="AB15" s="15">
        <v>10</v>
      </c>
      <c r="AC15" s="15" t="s">
        <v>135</v>
      </c>
      <c r="AD15" s="15">
        <v>5</v>
      </c>
      <c r="AE15" s="15" t="s">
        <v>135</v>
      </c>
      <c r="AF15" s="15" t="s">
        <v>135</v>
      </c>
      <c r="AG15" s="15">
        <v>70</v>
      </c>
      <c r="AH15" s="15">
        <v>27</v>
      </c>
      <c r="AI15" s="15" t="s">
        <v>135</v>
      </c>
      <c r="AJ15" s="15" t="s">
        <v>135</v>
      </c>
      <c r="AK15" s="15" t="s">
        <v>135</v>
      </c>
      <c r="AL15" s="15">
        <v>90</v>
      </c>
      <c r="AM15" s="15">
        <v>50</v>
      </c>
      <c r="AN15" s="15">
        <v>15</v>
      </c>
      <c r="AO15" s="84">
        <f>SUM(AP15:AS15)</f>
        <v>0</v>
      </c>
      <c r="AP15" s="15" t="s">
        <v>135</v>
      </c>
      <c r="AQ15" s="15" t="s">
        <v>135</v>
      </c>
      <c r="AR15" s="15" t="s">
        <v>135</v>
      </c>
      <c r="AS15" s="15" t="s">
        <v>135</v>
      </c>
      <c r="AT15" s="15">
        <v>25</v>
      </c>
      <c r="AU15" s="15" t="s">
        <v>135</v>
      </c>
      <c r="AV15" s="15" t="s">
        <v>135</v>
      </c>
      <c r="AW15" s="15">
        <v>62</v>
      </c>
      <c r="AX15" s="15" t="s">
        <v>135</v>
      </c>
      <c r="AY15" s="26">
        <v>1</v>
      </c>
      <c r="AZ15" s="14"/>
      <c r="BA15" s="3">
        <v>5</v>
      </c>
      <c r="BB15" s="29">
        <v>568924</v>
      </c>
      <c r="BC15" s="60" t="s">
        <v>136</v>
      </c>
    </row>
    <row r="16" spans="1:55" ht="12.75">
      <c r="A16" s="30"/>
      <c r="B16" s="7"/>
      <c r="C16" s="51"/>
      <c r="D16" s="15" t="s">
        <v>137</v>
      </c>
      <c r="E16" s="51"/>
      <c r="F16" s="51"/>
      <c r="G16" s="15"/>
      <c r="H16" s="51"/>
      <c r="I16" s="15" t="s">
        <v>138</v>
      </c>
      <c r="J16" s="15" t="s">
        <v>139</v>
      </c>
      <c r="K16" s="15"/>
      <c r="L16" s="15" t="s">
        <v>215</v>
      </c>
      <c r="M16" s="15"/>
      <c r="N16" s="7"/>
      <c r="O16" s="51"/>
      <c r="P16" s="51" t="s">
        <v>140</v>
      </c>
      <c r="Q16" s="51" t="s">
        <v>217</v>
      </c>
      <c r="R16" s="51"/>
      <c r="S16" s="51" t="s">
        <v>154</v>
      </c>
      <c r="T16" s="15"/>
      <c r="U16" s="16"/>
      <c r="V16" s="16"/>
      <c r="W16" s="51"/>
      <c r="X16" s="15" t="s">
        <v>141</v>
      </c>
      <c r="Y16" s="87" t="s">
        <v>236</v>
      </c>
      <c r="Z16" s="51"/>
      <c r="AA16" s="15"/>
      <c r="AB16" s="15"/>
      <c r="AC16" s="51"/>
      <c r="AD16" s="85"/>
      <c r="AE16" s="15" t="s">
        <v>142</v>
      </c>
      <c r="AF16" s="25"/>
      <c r="AG16" s="15" t="s">
        <v>144</v>
      </c>
      <c r="AH16" s="15" t="s">
        <v>145</v>
      </c>
      <c r="AI16" s="85"/>
      <c r="AJ16" s="85"/>
      <c r="AK16" s="85"/>
      <c r="AL16" s="15"/>
      <c r="AM16" s="15" t="s">
        <v>146</v>
      </c>
      <c r="AN16" s="15" t="s">
        <v>132</v>
      </c>
      <c r="AO16" s="7"/>
      <c r="AP16" s="51" t="s">
        <v>148</v>
      </c>
      <c r="AQ16" s="51" t="s">
        <v>149</v>
      </c>
      <c r="AR16" s="51"/>
      <c r="AS16" s="51"/>
      <c r="AT16" s="15"/>
      <c r="AU16" s="85"/>
      <c r="AV16" s="7"/>
      <c r="AW16" s="15" t="s">
        <v>150</v>
      </c>
      <c r="AX16" s="84"/>
      <c r="AY16" s="16"/>
      <c r="AZ16" s="7"/>
      <c r="BA16" s="3">
        <v>6</v>
      </c>
      <c r="BB16" s="17">
        <v>282521</v>
      </c>
      <c r="BC16" s="60" t="s">
        <v>151</v>
      </c>
    </row>
    <row r="17" spans="1:55" ht="12.75">
      <c r="A17" s="33">
        <v>2</v>
      </c>
      <c r="B17" s="71" t="s">
        <v>258</v>
      </c>
      <c r="C17" s="14">
        <f>SUM(D17:N17)+SUM(R17:T17)+SUM(W17:AO17)+SUM(AT17:AX17)</f>
        <v>1135</v>
      </c>
      <c r="D17" s="15">
        <v>54</v>
      </c>
      <c r="E17" s="15">
        <v>15</v>
      </c>
      <c r="F17" s="15">
        <v>15</v>
      </c>
      <c r="G17" s="15">
        <v>30</v>
      </c>
      <c r="H17" s="15" t="s">
        <v>135</v>
      </c>
      <c r="I17" s="15">
        <v>5</v>
      </c>
      <c r="J17" s="15">
        <v>35</v>
      </c>
      <c r="K17" s="15" t="s">
        <v>135</v>
      </c>
      <c r="L17" s="15">
        <v>8</v>
      </c>
      <c r="M17" s="15" t="s">
        <v>135</v>
      </c>
      <c r="N17" s="15">
        <f>SUM(O17:Q17)</f>
        <v>190</v>
      </c>
      <c r="O17" s="15" t="s">
        <v>135</v>
      </c>
      <c r="P17" s="15">
        <v>130</v>
      </c>
      <c r="Q17" s="15">
        <v>60</v>
      </c>
      <c r="R17" s="15" t="s">
        <v>135</v>
      </c>
      <c r="S17" s="15">
        <v>8</v>
      </c>
      <c r="T17" s="15" t="s">
        <v>135</v>
      </c>
      <c r="U17" s="16">
        <v>2</v>
      </c>
      <c r="V17" s="16">
        <v>2</v>
      </c>
      <c r="W17" s="15">
        <v>35</v>
      </c>
      <c r="X17" s="15">
        <v>105</v>
      </c>
      <c r="Y17" s="15">
        <v>75</v>
      </c>
      <c r="Z17" s="15" t="s">
        <v>135</v>
      </c>
      <c r="AA17" s="15" t="s">
        <v>135</v>
      </c>
      <c r="AB17" s="15">
        <v>18</v>
      </c>
      <c r="AC17" s="15" t="s">
        <v>135</v>
      </c>
      <c r="AD17" s="15" t="s">
        <v>135</v>
      </c>
      <c r="AE17" s="15">
        <v>70</v>
      </c>
      <c r="AF17" s="15">
        <v>81</v>
      </c>
      <c r="AG17" s="15">
        <v>63</v>
      </c>
      <c r="AH17" s="15">
        <v>27</v>
      </c>
      <c r="AI17" s="84" t="s">
        <v>135</v>
      </c>
      <c r="AJ17" s="84" t="s">
        <v>135</v>
      </c>
      <c r="AK17" s="15">
        <v>30</v>
      </c>
      <c r="AL17" s="15">
        <v>55</v>
      </c>
      <c r="AM17" s="15">
        <v>35</v>
      </c>
      <c r="AN17" s="15">
        <v>30</v>
      </c>
      <c r="AO17" s="15">
        <f>SUM(AP17:AS17)</f>
        <v>99</v>
      </c>
      <c r="AP17" s="15">
        <v>51</v>
      </c>
      <c r="AQ17" s="15">
        <v>48</v>
      </c>
      <c r="AR17" s="15" t="s">
        <v>135</v>
      </c>
      <c r="AS17" s="15" t="s">
        <v>135</v>
      </c>
      <c r="AT17" s="15" t="s">
        <v>135</v>
      </c>
      <c r="AU17" s="15" t="s">
        <v>135</v>
      </c>
      <c r="AV17" s="15" t="s">
        <v>135</v>
      </c>
      <c r="AW17" s="15">
        <v>52</v>
      </c>
      <c r="AX17" s="15" t="s">
        <v>135</v>
      </c>
      <c r="AY17" s="16">
        <v>2</v>
      </c>
      <c r="AZ17" s="7"/>
      <c r="BA17" s="3">
        <v>7</v>
      </c>
      <c r="BB17" s="17">
        <v>394849</v>
      </c>
      <c r="BC17" s="60" t="s">
        <v>152</v>
      </c>
    </row>
    <row r="18" spans="1:55" ht="12.75">
      <c r="A18" s="33"/>
      <c r="B18" s="13"/>
      <c r="C18" s="51"/>
      <c r="D18" s="51" t="s">
        <v>216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16"/>
      <c r="V18" s="16"/>
      <c r="W18" s="51"/>
      <c r="X18" s="51"/>
      <c r="Y18" s="7"/>
      <c r="Z18" s="51"/>
      <c r="AA18" s="51"/>
      <c r="AB18" s="51"/>
      <c r="AC18" s="51"/>
      <c r="AD18" s="85"/>
      <c r="AE18" s="51"/>
      <c r="AF18" s="51"/>
      <c r="AG18" s="51"/>
      <c r="AH18" s="51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51" t="s">
        <v>155</v>
      </c>
      <c r="AX18" s="85"/>
      <c r="AY18" s="16"/>
      <c r="AZ18" s="7"/>
      <c r="BA18" s="3">
        <v>8</v>
      </c>
      <c r="BB18" s="17">
        <v>550784</v>
      </c>
      <c r="BC18" s="60" t="s">
        <v>156</v>
      </c>
    </row>
    <row r="19" spans="1:55" ht="12.75">
      <c r="A19" s="33">
        <v>3</v>
      </c>
      <c r="B19" s="71" t="s">
        <v>238</v>
      </c>
      <c r="C19" s="14">
        <f>SUM(D19:N19)+SUM(R19:T19)+SUM(W19:AO19)+SUM(AT19:AX19)</f>
        <v>216</v>
      </c>
      <c r="D19" s="15">
        <v>36</v>
      </c>
      <c r="E19" s="15" t="s">
        <v>135</v>
      </c>
      <c r="F19" s="15" t="s">
        <v>135</v>
      </c>
      <c r="G19" s="15" t="s">
        <v>135</v>
      </c>
      <c r="H19" s="15" t="s">
        <v>135</v>
      </c>
      <c r="I19" s="15" t="s">
        <v>135</v>
      </c>
      <c r="J19" s="15" t="s">
        <v>135</v>
      </c>
      <c r="K19" s="15" t="s">
        <v>135</v>
      </c>
      <c r="L19" s="15" t="s">
        <v>135</v>
      </c>
      <c r="M19" s="15" t="s">
        <v>135</v>
      </c>
      <c r="N19" s="15">
        <f>SUM(O19:Q19)</f>
        <v>55</v>
      </c>
      <c r="O19" s="15" t="s">
        <v>135</v>
      </c>
      <c r="P19" s="15" t="s">
        <v>135</v>
      </c>
      <c r="Q19" s="15">
        <v>55</v>
      </c>
      <c r="R19" s="15" t="s">
        <v>135</v>
      </c>
      <c r="S19" s="15" t="s">
        <v>135</v>
      </c>
      <c r="T19" s="15" t="s">
        <v>135</v>
      </c>
      <c r="U19" s="16">
        <v>3</v>
      </c>
      <c r="V19" s="16">
        <v>3</v>
      </c>
      <c r="W19" s="15" t="s">
        <v>135</v>
      </c>
      <c r="X19" s="15">
        <v>20</v>
      </c>
      <c r="Y19" s="15">
        <v>20</v>
      </c>
      <c r="Z19" s="15" t="s">
        <v>135</v>
      </c>
      <c r="AA19" s="15" t="s">
        <v>135</v>
      </c>
      <c r="AB19" s="15" t="s">
        <v>135</v>
      </c>
      <c r="AC19" s="15" t="s">
        <v>135</v>
      </c>
      <c r="AD19" s="84" t="s">
        <v>135</v>
      </c>
      <c r="AE19" s="15" t="s">
        <v>135</v>
      </c>
      <c r="AF19" s="15" t="s">
        <v>135</v>
      </c>
      <c r="AG19" s="15">
        <v>5</v>
      </c>
      <c r="AH19" s="15">
        <v>32</v>
      </c>
      <c r="AI19" s="84" t="s">
        <v>135</v>
      </c>
      <c r="AJ19" s="84" t="s">
        <v>135</v>
      </c>
      <c r="AK19" s="84" t="s">
        <v>135</v>
      </c>
      <c r="AL19" s="15">
        <v>21</v>
      </c>
      <c r="AM19" s="15">
        <v>10</v>
      </c>
      <c r="AN19" s="15" t="s">
        <v>135</v>
      </c>
      <c r="AO19" s="84">
        <f>SUM(AP19:AS19)</f>
        <v>0</v>
      </c>
      <c r="AP19" s="84" t="s">
        <v>135</v>
      </c>
      <c r="AQ19" s="84" t="s">
        <v>135</v>
      </c>
      <c r="AR19" s="84" t="s">
        <v>135</v>
      </c>
      <c r="AS19" s="84" t="s">
        <v>135</v>
      </c>
      <c r="AT19" s="84" t="s">
        <v>135</v>
      </c>
      <c r="AU19" s="84" t="s">
        <v>135</v>
      </c>
      <c r="AV19" s="84">
        <v>8</v>
      </c>
      <c r="AW19" s="15">
        <v>9</v>
      </c>
      <c r="AX19" s="84"/>
      <c r="AY19" s="16">
        <v>3</v>
      </c>
      <c r="AZ19" s="7"/>
      <c r="BA19" s="3">
        <v>9</v>
      </c>
      <c r="BB19" s="17">
        <v>303622</v>
      </c>
      <c r="BC19" s="60" t="s">
        <v>157</v>
      </c>
    </row>
    <row r="20" spans="1:55" ht="12.75">
      <c r="A20" s="33"/>
      <c r="B20" s="13" t="s">
        <v>158</v>
      </c>
      <c r="C20" s="51"/>
      <c r="D20" s="85" t="s">
        <v>159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16"/>
      <c r="V20" s="16"/>
      <c r="W20" s="51"/>
      <c r="X20" s="51"/>
      <c r="Y20" s="51"/>
      <c r="Z20" s="51"/>
      <c r="AA20" s="51"/>
      <c r="AB20" s="51"/>
      <c r="AC20" s="51"/>
      <c r="AD20" s="85"/>
      <c r="AE20" s="51"/>
      <c r="AF20" s="51"/>
      <c r="AG20" s="51"/>
      <c r="AH20" s="51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16"/>
      <c r="AZ20" s="7"/>
      <c r="BA20" s="3">
        <v>10</v>
      </c>
      <c r="BB20" s="17">
        <v>431038</v>
      </c>
      <c r="BC20" s="60" t="s">
        <v>160</v>
      </c>
    </row>
    <row r="21" spans="1:55" ht="12.75">
      <c r="A21" s="33">
        <v>4</v>
      </c>
      <c r="B21" s="71" t="s">
        <v>275</v>
      </c>
      <c r="C21" s="14">
        <f>SUM(D21:N21)+SUM(R21:T21)+SUM(W21:AO21)+SUM(AT21:AX21)</f>
        <v>264</v>
      </c>
      <c r="D21" s="84">
        <v>50</v>
      </c>
      <c r="E21" s="15" t="s">
        <v>135</v>
      </c>
      <c r="F21" s="15" t="s">
        <v>135</v>
      </c>
      <c r="G21" s="15">
        <v>12</v>
      </c>
      <c r="H21" s="15" t="s">
        <v>135</v>
      </c>
      <c r="I21" s="15" t="s">
        <v>135</v>
      </c>
      <c r="J21" s="15" t="s">
        <v>135</v>
      </c>
      <c r="K21" s="15" t="s">
        <v>135</v>
      </c>
      <c r="L21" s="15" t="s">
        <v>135</v>
      </c>
      <c r="M21" s="15" t="s">
        <v>135</v>
      </c>
      <c r="N21" s="15">
        <f>SUM(O21:Q21)</f>
        <v>0</v>
      </c>
      <c r="O21" s="15" t="s">
        <v>135</v>
      </c>
      <c r="P21" s="15" t="s">
        <v>135</v>
      </c>
      <c r="Q21" s="15" t="s">
        <v>135</v>
      </c>
      <c r="R21" s="15" t="s">
        <v>135</v>
      </c>
      <c r="S21" s="15" t="s">
        <v>135</v>
      </c>
      <c r="T21" s="15">
        <v>10</v>
      </c>
      <c r="U21" s="16">
        <v>4</v>
      </c>
      <c r="V21" s="16">
        <v>4</v>
      </c>
      <c r="W21" s="15" t="s">
        <v>135</v>
      </c>
      <c r="X21" s="15">
        <v>26</v>
      </c>
      <c r="Y21" s="15">
        <v>25</v>
      </c>
      <c r="Z21" s="15" t="s">
        <v>135</v>
      </c>
      <c r="AA21" s="15" t="s">
        <v>135</v>
      </c>
      <c r="AB21" s="15" t="s">
        <v>135</v>
      </c>
      <c r="AC21" s="15" t="s">
        <v>135</v>
      </c>
      <c r="AD21" s="84" t="s">
        <v>135</v>
      </c>
      <c r="AE21" s="15" t="s">
        <v>135</v>
      </c>
      <c r="AF21" s="15">
        <v>5</v>
      </c>
      <c r="AG21" s="15">
        <v>5</v>
      </c>
      <c r="AH21" s="15">
        <v>40</v>
      </c>
      <c r="AI21" s="84" t="s">
        <v>135</v>
      </c>
      <c r="AJ21" s="84" t="s">
        <v>135</v>
      </c>
      <c r="AK21" s="84">
        <v>8</v>
      </c>
      <c r="AL21" s="84">
        <v>48</v>
      </c>
      <c r="AM21" s="84">
        <v>20</v>
      </c>
      <c r="AN21" s="84">
        <v>5</v>
      </c>
      <c r="AO21" s="84">
        <f>SUM(AP21:AS21)</f>
        <v>0</v>
      </c>
      <c r="AP21" s="84" t="s">
        <v>135</v>
      </c>
      <c r="AQ21" s="84" t="s">
        <v>135</v>
      </c>
      <c r="AR21" s="84" t="s">
        <v>135</v>
      </c>
      <c r="AS21" s="84" t="s">
        <v>135</v>
      </c>
      <c r="AT21" s="84" t="s">
        <v>135</v>
      </c>
      <c r="AU21" s="84" t="s">
        <v>135</v>
      </c>
      <c r="AV21" s="84" t="s">
        <v>135</v>
      </c>
      <c r="AW21" s="15">
        <v>10</v>
      </c>
      <c r="AX21" s="84" t="s">
        <v>135</v>
      </c>
      <c r="AY21" s="16">
        <v>4</v>
      </c>
      <c r="AZ21" s="7"/>
      <c r="BA21" s="3">
        <v>11</v>
      </c>
      <c r="BB21" s="17">
        <v>282460</v>
      </c>
      <c r="BC21" s="60" t="s">
        <v>161</v>
      </c>
    </row>
    <row r="22" spans="1:55" ht="12.75">
      <c r="A22" s="30"/>
      <c r="B22" s="13"/>
      <c r="C22" s="47"/>
      <c r="D22" s="15" t="s">
        <v>303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6"/>
      <c r="V22" s="16"/>
      <c r="W22" s="15"/>
      <c r="X22" s="15"/>
      <c r="Y22" s="15"/>
      <c r="Z22" s="15"/>
      <c r="AA22" s="15"/>
      <c r="AB22" s="15"/>
      <c r="AC22" s="15"/>
      <c r="AD22" s="84"/>
      <c r="AE22" s="15"/>
      <c r="AF22" s="15"/>
      <c r="AG22" s="15"/>
      <c r="AH22" s="15"/>
      <c r="AI22" s="15"/>
      <c r="AJ22" s="84"/>
      <c r="AK22" s="84"/>
      <c r="AL22" s="15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 t="s">
        <v>163</v>
      </c>
      <c r="AX22" s="84"/>
      <c r="AY22" s="16"/>
      <c r="AZ22" s="7"/>
      <c r="BA22" s="3">
        <v>12</v>
      </c>
      <c r="BB22" s="17">
        <v>295496</v>
      </c>
      <c r="BC22" s="60" t="s">
        <v>164</v>
      </c>
    </row>
    <row r="23" spans="1:55" ht="12.75">
      <c r="A23" s="33">
        <v>5</v>
      </c>
      <c r="B23" s="71" t="s">
        <v>232</v>
      </c>
      <c r="C23" s="14">
        <f>SUM(D23:N23)+SUM(R23:T23)+SUM(W23:AO23)+SUM(AT23:AX23)</f>
        <v>241</v>
      </c>
      <c r="D23" s="15">
        <v>55</v>
      </c>
      <c r="E23" s="15" t="s">
        <v>135</v>
      </c>
      <c r="F23" s="15" t="s">
        <v>135</v>
      </c>
      <c r="G23" s="15">
        <v>20</v>
      </c>
      <c r="H23" s="15" t="s">
        <v>135</v>
      </c>
      <c r="I23" s="15">
        <v>5</v>
      </c>
      <c r="J23" s="15" t="s">
        <v>135</v>
      </c>
      <c r="K23" s="15" t="s">
        <v>135</v>
      </c>
      <c r="L23" s="15" t="s">
        <v>135</v>
      </c>
      <c r="M23" s="15">
        <v>15</v>
      </c>
      <c r="N23" s="15">
        <f>SUM(O23:Q23)</f>
        <v>0</v>
      </c>
      <c r="O23" s="15" t="s">
        <v>135</v>
      </c>
      <c r="P23" s="15" t="s">
        <v>135</v>
      </c>
      <c r="Q23" s="15" t="s">
        <v>135</v>
      </c>
      <c r="R23" s="15" t="s">
        <v>135</v>
      </c>
      <c r="S23" s="15" t="s">
        <v>135</v>
      </c>
      <c r="T23" s="15">
        <v>8</v>
      </c>
      <c r="U23" s="16">
        <v>5</v>
      </c>
      <c r="V23" s="16">
        <v>5</v>
      </c>
      <c r="W23" s="15" t="s">
        <v>135</v>
      </c>
      <c r="X23" s="15">
        <v>15</v>
      </c>
      <c r="Y23" s="15">
        <v>28</v>
      </c>
      <c r="Z23" s="15" t="s">
        <v>135</v>
      </c>
      <c r="AA23" s="15" t="s">
        <v>135</v>
      </c>
      <c r="AB23" s="15" t="s">
        <v>135</v>
      </c>
      <c r="AC23" s="15" t="s">
        <v>135</v>
      </c>
      <c r="AD23" s="84" t="s">
        <v>135</v>
      </c>
      <c r="AE23" s="15" t="s">
        <v>135</v>
      </c>
      <c r="AF23" s="15">
        <v>8</v>
      </c>
      <c r="AG23" s="15">
        <v>2</v>
      </c>
      <c r="AH23" s="15">
        <v>31</v>
      </c>
      <c r="AI23" s="15">
        <v>4</v>
      </c>
      <c r="AJ23" s="84" t="s">
        <v>135</v>
      </c>
      <c r="AK23" s="84" t="s">
        <v>135</v>
      </c>
      <c r="AL23" s="84">
        <v>23</v>
      </c>
      <c r="AM23" s="84">
        <v>15</v>
      </c>
      <c r="AN23" s="15" t="s">
        <v>135</v>
      </c>
      <c r="AO23" s="84">
        <f>SUM(AP23:AS23)</f>
        <v>0</v>
      </c>
      <c r="AP23" s="84" t="s">
        <v>135</v>
      </c>
      <c r="AQ23" s="84"/>
      <c r="AR23" s="84" t="s">
        <v>135</v>
      </c>
      <c r="AS23" s="84" t="s">
        <v>135</v>
      </c>
      <c r="AT23" s="84" t="s">
        <v>135</v>
      </c>
      <c r="AU23" s="84" t="s">
        <v>135</v>
      </c>
      <c r="AV23" s="84" t="s">
        <v>135</v>
      </c>
      <c r="AW23" s="84">
        <v>12</v>
      </c>
      <c r="AX23" s="84" t="s">
        <v>135</v>
      </c>
      <c r="AY23" s="16">
        <v>5</v>
      </c>
      <c r="AZ23" s="7"/>
      <c r="BA23" s="3">
        <v>13</v>
      </c>
      <c r="BB23" s="17">
        <v>701358</v>
      </c>
      <c r="BC23" s="60" t="s">
        <v>165</v>
      </c>
    </row>
    <row r="24" spans="1:55" ht="12.75">
      <c r="A24" s="33"/>
      <c r="B24" s="13"/>
      <c r="C24" s="47"/>
      <c r="D24" s="15" t="s">
        <v>166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6"/>
      <c r="V24" s="16"/>
      <c r="W24" s="15"/>
      <c r="X24" s="15"/>
      <c r="Y24" s="15" t="s">
        <v>153</v>
      </c>
      <c r="Z24" s="15"/>
      <c r="AA24" s="15"/>
      <c r="AB24" s="15"/>
      <c r="AC24" s="15"/>
      <c r="AD24" s="84"/>
      <c r="AE24" s="15"/>
      <c r="AF24" s="15"/>
      <c r="AG24" s="15"/>
      <c r="AH24" s="15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16"/>
      <c r="AZ24" s="7"/>
      <c r="BA24" s="3">
        <v>14</v>
      </c>
      <c r="BB24" s="17">
        <v>681209</v>
      </c>
      <c r="BC24" s="60" t="s">
        <v>167</v>
      </c>
    </row>
    <row r="25" spans="1:55" ht="12.75">
      <c r="A25" s="30">
        <v>6</v>
      </c>
      <c r="B25" s="71" t="s">
        <v>237</v>
      </c>
      <c r="C25" s="14">
        <f>SUM(D25:N25)+SUM(R25:T25)+SUM(W25:AO25)+SUM(AT25:AX25)</f>
        <v>570</v>
      </c>
      <c r="D25" s="15">
        <v>75</v>
      </c>
      <c r="E25" s="15" t="s">
        <v>135</v>
      </c>
      <c r="F25" s="15" t="s">
        <v>135</v>
      </c>
      <c r="G25" s="15" t="s">
        <v>135</v>
      </c>
      <c r="H25" s="15" t="s">
        <v>135</v>
      </c>
      <c r="I25" s="15" t="s">
        <v>135</v>
      </c>
      <c r="J25" s="15" t="s">
        <v>135</v>
      </c>
      <c r="K25" s="15" t="s">
        <v>135</v>
      </c>
      <c r="L25" s="15" t="s">
        <v>135</v>
      </c>
      <c r="M25" s="15">
        <v>25</v>
      </c>
      <c r="N25" s="15">
        <f>SUM(O25:Q25)</f>
        <v>320</v>
      </c>
      <c r="O25" s="15" t="s">
        <v>135</v>
      </c>
      <c r="P25" s="15">
        <v>100</v>
      </c>
      <c r="Q25" s="15">
        <v>220</v>
      </c>
      <c r="R25" s="15" t="s">
        <v>135</v>
      </c>
      <c r="S25" s="15" t="s">
        <v>135</v>
      </c>
      <c r="T25" s="15">
        <v>5</v>
      </c>
      <c r="U25" s="16">
        <v>6</v>
      </c>
      <c r="V25" s="16">
        <v>6</v>
      </c>
      <c r="W25" s="15" t="s">
        <v>135</v>
      </c>
      <c r="X25" s="15">
        <v>20</v>
      </c>
      <c r="Y25" s="15">
        <v>30</v>
      </c>
      <c r="Z25" s="15" t="s">
        <v>135</v>
      </c>
      <c r="AA25" s="15" t="s">
        <v>135</v>
      </c>
      <c r="AB25" s="15" t="s">
        <v>135</v>
      </c>
      <c r="AC25" s="15" t="s">
        <v>135</v>
      </c>
      <c r="AD25" s="84" t="s">
        <v>135</v>
      </c>
      <c r="AE25" s="15" t="s">
        <v>135</v>
      </c>
      <c r="AF25" s="15" t="s">
        <v>135</v>
      </c>
      <c r="AG25" s="15">
        <v>5</v>
      </c>
      <c r="AH25" s="15">
        <v>30</v>
      </c>
      <c r="AI25" s="84" t="s">
        <v>135</v>
      </c>
      <c r="AJ25" s="84" t="s">
        <v>135</v>
      </c>
      <c r="AK25" s="84">
        <v>10</v>
      </c>
      <c r="AL25" s="84">
        <v>30</v>
      </c>
      <c r="AM25" s="84">
        <v>10</v>
      </c>
      <c r="AN25" s="15" t="s">
        <v>135</v>
      </c>
      <c r="AO25" s="84">
        <f>SUM(AP25:AS25)</f>
        <v>0</v>
      </c>
      <c r="AP25" s="85" t="s">
        <v>135</v>
      </c>
      <c r="AQ25" s="84" t="s">
        <v>135</v>
      </c>
      <c r="AR25" s="84" t="s">
        <v>135</v>
      </c>
      <c r="AS25" s="84" t="s">
        <v>135</v>
      </c>
      <c r="AT25" s="84" t="s">
        <v>135</v>
      </c>
      <c r="AU25" s="84" t="s">
        <v>135</v>
      </c>
      <c r="AV25" s="84" t="s">
        <v>135</v>
      </c>
      <c r="AW25" s="84">
        <v>10</v>
      </c>
      <c r="AX25" s="84" t="s">
        <v>135</v>
      </c>
      <c r="AY25" s="16">
        <v>6</v>
      </c>
      <c r="AZ25" s="7"/>
      <c r="BA25" s="3">
        <v>15</v>
      </c>
      <c r="BB25" s="17">
        <v>206322</v>
      </c>
      <c r="BC25" s="60" t="s">
        <v>168</v>
      </c>
    </row>
    <row r="26" spans="1:55" ht="12.75">
      <c r="A26" s="30">
        <v>7</v>
      </c>
      <c r="B26" s="71" t="s">
        <v>233</v>
      </c>
      <c r="C26" s="14">
        <f>SUM(D26:N26)+SUM(R26:T26)+SUM(W26:AO26)+SUM(AT26:AX26)</f>
        <v>40</v>
      </c>
      <c r="D26" s="15">
        <v>15</v>
      </c>
      <c r="E26" s="15" t="s">
        <v>135</v>
      </c>
      <c r="F26" s="15" t="s">
        <v>135</v>
      </c>
      <c r="G26" s="15" t="s">
        <v>135</v>
      </c>
      <c r="H26" s="15" t="s">
        <v>135</v>
      </c>
      <c r="I26" s="15" t="s">
        <v>135</v>
      </c>
      <c r="J26" s="15" t="s">
        <v>135</v>
      </c>
      <c r="K26" s="15" t="s">
        <v>135</v>
      </c>
      <c r="L26" s="15" t="s">
        <v>135</v>
      </c>
      <c r="M26" s="15" t="s">
        <v>135</v>
      </c>
      <c r="N26" s="15">
        <f>SUM(O26:Q26)</f>
        <v>0</v>
      </c>
      <c r="O26" s="15" t="s">
        <v>135</v>
      </c>
      <c r="P26" s="15" t="s">
        <v>135</v>
      </c>
      <c r="Q26" s="15" t="s">
        <v>135</v>
      </c>
      <c r="R26" s="15" t="s">
        <v>135</v>
      </c>
      <c r="S26" s="15" t="s">
        <v>135</v>
      </c>
      <c r="T26" s="15" t="s">
        <v>135</v>
      </c>
      <c r="U26" s="34">
        <v>7</v>
      </c>
      <c r="V26" s="34">
        <v>7</v>
      </c>
      <c r="W26" s="15" t="s">
        <v>135</v>
      </c>
      <c r="X26" s="15" t="s">
        <v>135</v>
      </c>
      <c r="Y26" s="15" t="s">
        <v>135</v>
      </c>
      <c r="Z26" s="15" t="s">
        <v>135</v>
      </c>
      <c r="AA26" s="15" t="s">
        <v>135</v>
      </c>
      <c r="AB26" s="15" t="s">
        <v>135</v>
      </c>
      <c r="AC26" s="15" t="s">
        <v>135</v>
      </c>
      <c r="AD26" s="15" t="s">
        <v>135</v>
      </c>
      <c r="AE26" s="15" t="s">
        <v>135</v>
      </c>
      <c r="AF26" s="15" t="s">
        <v>135</v>
      </c>
      <c r="AG26" s="15" t="s">
        <v>135</v>
      </c>
      <c r="AH26" s="15">
        <v>10</v>
      </c>
      <c r="AI26" s="84" t="s">
        <v>135</v>
      </c>
      <c r="AJ26" s="84" t="s">
        <v>135</v>
      </c>
      <c r="AK26" s="84" t="s">
        <v>135</v>
      </c>
      <c r="AL26" s="84" t="s">
        <v>135</v>
      </c>
      <c r="AM26" s="84" t="s">
        <v>135</v>
      </c>
      <c r="AN26" s="15" t="s">
        <v>135</v>
      </c>
      <c r="AO26" s="84">
        <f>SUM(AP26:AS26)</f>
        <v>0</v>
      </c>
      <c r="AP26" s="84" t="s">
        <v>135</v>
      </c>
      <c r="AQ26" s="84" t="s">
        <v>135</v>
      </c>
      <c r="AR26" s="84" t="s">
        <v>135</v>
      </c>
      <c r="AS26" s="84" t="s">
        <v>135</v>
      </c>
      <c r="AT26" s="84" t="s">
        <v>135</v>
      </c>
      <c r="AU26" s="84" t="s">
        <v>135</v>
      </c>
      <c r="AV26" s="84">
        <v>15</v>
      </c>
      <c r="AW26" s="84" t="s">
        <v>135</v>
      </c>
      <c r="AX26" s="84" t="s">
        <v>135</v>
      </c>
      <c r="AY26" s="34">
        <v>7</v>
      </c>
      <c r="AZ26" s="7"/>
      <c r="BA26" s="3">
        <v>16</v>
      </c>
      <c r="BB26" s="17">
        <v>505218</v>
      </c>
      <c r="BC26" s="60" t="s">
        <v>169</v>
      </c>
    </row>
    <row r="27" spans="1:55" ht="12.75">
      <c r="A27" s="30"/>
      <c r="B27" s="71"/>
      <c r="C27" s="14"/>
      <c r="D27" s="15" t="s">
        <v>175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34"/>
      <c r="V27" s="34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84"/>
      <c r="AJ27" s="84"/>
      <c r="AK27" s="84"/>
      <c r="AL27" s="84"/>
      <c r="AM27" s="84"/>
      <c r="AN27" s="15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34"/>
      <c r="AZ27" s="7"/>
      <c r="BA27" s="3">
        <v>17</v>
      </c>
      <c r="BB27" s="17">
        <v>641113</v>
      </c>
      <c r="BC27" s="60" t="s">
        <v>170</v>
      </c>
    </row>
    <row r="28" spans="1:55" ht="12.75">
      <c r="A28" s="30">
        <v>8</v>
      </c>
      <c r="B28" s="71" t="s">
        <v>266</v>
      </c>
      <c r="C28" s="14">
        <f>SUM(D28:N28)+SUM(R28:T28)+SUM(W28:AO28)+SUM(AT28:AX28)</f>
        <v>25</v>
      </c>
      <c r="D28" s="15">
        <v>25</v>
      </c>
      <c r="E28" s="15" t="s">
        <v>135</v>
      </c>
      <c r="F28" s="15" t="s">
        <v>135</v>
      </c>
      <c r="G28" s="15" t="s">
        <v>135</v>
      </c>
      <c r="H28" s="15" t="s">
        <v>135</v>
      </c>
      <c r="I28" s="15" t="s">
        <v>135</v>
      </c>
      <c r="J28" s="15" t="s">
        <v>135</v>
      </c>
      <c r="K28" s="15" t="s">
        <v>135</v>
      </c>
      <c r="L28" s="15" t="s">
        <v>135</v>
      </c>
      <c r="M28" s="15" t="s">
        <v>135</v>
      </c>
      <c r="N28" s="15">
        <f>SUM(O28:Q28)</f>
        <v>0</v>
      </c>
      <c r="O28" s="15" t="s">
        <v>135</v>
      </c>
      <c r="P28" s="15" t="s">
        <v>135</v>
      </c>
      <c r="Q28" s="15" t="s">
        <v>135</v>
      </c>
      <c r="R28" s="15" t="s">
        <v>135</v>
      </c>
      <c r="S28" s="15" t="s">
        <v>135</v>
      </c>
      <c r="T28" s="15" t="s">
        <v>135</v>
      </c>
      <c r="U28" s="34">
        <v>8</v>
      </c>
      <c r="V28" s="34">
        <v>8</v>
      </c>
      <c r="W28" s="15" t="s">
        <v>135</v>
      </c>
      <c r="X28" s="15" t="s">
        <v>135</v>
      </c>
      <c r="Y28" s="15" t="s">
        <v>135</v>
      </c>
      <c r="Z28" s="15" t="s">
        <v>135</v>
      </c>
      <c r="AA28" s="15" t="s">
        <v>135</v>
      </c>
      <c r="AB28" s="15" t="s">
        <v>135</v>
      </c>
      <c r="AC28" s="15" t="s">
        <v>135</v>
      </c>
      <c r="AD28" s="15" t="s">
        <v>135</v>
      </c>
      <c r="AE28" s="15" t="s">
        <v>135</v>
      </c>
      <c r="AF28" s="15" t="s">
        <v>135</v>
      </c>
      <c r="AG28" s="15" t="s">
        <v>135</v>
      </c>
      <c r="AH28" s="15" t="s">
        <v>231</v>
      </c>
      <c r="AI28" s="84" t="s">
        <v>135</v>
      </c>
      <c r="AJ28" s="84" t="s">
        <v>135</v>
      </c>
      <c r="AK28" s="84" t="s">
        <v>135</v>
      </c>
      <c r="AL28" s="15" t="s">
        <v>135</v>
      </c>
      <c r="AM28" s="15" t="s">
        <v>135</v>
      </c>
      <c r="AN28" s="15" t="s">
        <v>135</v>
      </c>
      <c r="AO28" s="84">
        <f>SUM(AP28:AS28)</f>
        <v>0</v>
      </c>
      <c r="AP28" s="84" t="s">
        <v>135</v>
      </c>
      <c r="AQ28" s="84" t="s">
        <v>135</v>
      </c>
      <c r="AR28" s="84" t="s">
        <v>135</v>
      </c>
      <c r="AS28" s="84" t="s">
        <v>135</v>
      </c>
      <c r="AT28" s="84" t="s">
        <v>135</v>
      </c>
      <c r="AU28" s="84" t="s">
        <v>135</v>
      </c>
      <c r="AV28" s="84" t="s">
        <v>135</v>
      </c>
      <c r="AW28" s="84" t="s">
        <v>135</v>
      </c>
      <c r="AX28" s="84" t="s">
        <v>135</v>
      </c>
      <c r="AY28" s="34">
        <v>8</v>
      </c>
      <c r="AZ28" s="7"/>
      <c r="BA28" s="3">
        <v>18</v>
      </c>
      <c r="BB28" s="17">
        <v>519720</v>
      </c>
      <c r="BC28" s="60" t="s">
        <v>171</v>
      </c>
    </row>
    <row r="29" spans="1:55" ht="12.75">
      <c r="A29" s="33">
        <v>9</v>
      </c>
      <c r="B29" s="1" t="s">
        <v>300</v>
      </c>
      <c r="C29" s="31"/>
      <c r="D29" s="31"/>
      <c r="E29" s="31"/>
      <c r="F29" s="31"/>
      <c r="G29" s="28" t="s">
        <v>173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26"/>
      <c r="V29" s="26"/>
      <c r="W29" s="27"/>
      <c r="X29" s="27"/>
      <c r="Y29" s="27"/>
      <c r="Z29" s="27"/>
      <c r="AA29" s="27"/>
      <c r="AB29" s="27"/>
      <c r="AC29" s="31" t="s">
        <v>174</v>
      </c>
      <c r="AD29" s="32"/>
      <c r="AE29" s="31"/>
      <c r="AF29" s="31"/>
      <c r="AG29" s="31"/>
      <c r="AH29" s="31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27" t="s">
        <v>162</v>
      </c>
      <c r="AU29" s="32"/>
      <c r="AV29" s="32"/>
      <c r="AW29" s="32" t="s">
        <v>214</v>
      </c>
      <c r="AX29" s="32"/>
      <c r="AY29" s="26"/>
      <c r="AZ29" s="7"/>
      <c r="BA29" s="3">
        <v>19</v>
      </c>
      <c r="BB29" s="17">
        <v>274592</v>
      </c>
      <c r="BC29" s="60" t="s">
        <v>172</v>
      </c>
    </row>
    <row r="30" spans="1:55" ht="12.75">
      <c r="A30" s="35"/>
      <c r="B30" s="36" t="s">
        <v>301</v>
      </c>
      <c r="C30" s="6">
        <f>SUM(D30:N30)+SUM(R30:T30)+SUM(W30:AO30)+SUM(AT30:AX30)</f>
        <v>210</v>
      </c>
      <c r="D30" s="37" t="s">
        <v>135</v>
      </c>
      <c r="E30" s="37" t="s">
        <v>135</v>
      </c>
      <c r="F30" s="37" t="s">
        <v>135</v>
      </c>
      <c r="G30" s="39">
        <v>120</v>
      </c>
      <c r="H30" s="37" t="s">
        <v>135</v>
      </c>
      <c r="I30" s="37" t="s">
        <v>135</v>
      </c>
      <c r="J30" s="37" t="s">
        <v>135</v>
      </c>
      <c r="K30" s="37" t="s">
        <v>135</v>
      </c>
      <c r="L30" s="37" t="s">
        <v>135</v>
      </c>
      <c r="M30" s="37" t="s">
        <v>135</v>
      </c>
      <c r="N30" s="37">
        <f>SUM(O30:Q30)</f>
        <v>0</v>
      </c>
      <c r="O30" s="37" t="s">
        <v>135</v>
      </c>
      <c r="P30" s="37" t="s">
        <v>135</v>
      </c>
      <c r="Q30" s="37" t="s">
        <v>135</v>
      </c>
      <c r="R30" s="37" t="s">
        <v>135</v>
      </c>
      <c r="S30" s="37" t="s">
        <v>135</v>
      </c>
      <c r="T30" s="37" t="s">
        <v>135</v>
      </c>
      <c r="U30" s="38">
        <v>9</v>
      </c>
      <c r="V30" s="38">
        <v>9</v>
      </c>
      <c r="W30" s="37" t="s">
        <v>135</v>
      </c>
      <c r="X30" s="37" t="s">
        <v>135</v>
      </c>
      <c r="Y30" s="37" t="s">
        <v>135</v>
      </c>
      <c r="Z30" s="37" t="s">
        <v>135</v>
      </c>
      <c r="AA30" s="37" t="s">
        <v>135</v>
      </c>
      <c r="AB30" s="37" t="s">
        <v>135</v>
      </c>
      <c r="AC30" s="37">
        <v>57</v>
      </c>
      <c r="AD30" s="39" t="s">
        <v>135</v>
      </c>
      <c r="AE30" s="37" t="s">
        <v>135</v>
      </c>
      <c r="AF30" s="37" t="s">
        <v>135</v>
      </c>
      <c r="AG30" s="37" t="s">
        <v>135</v>
      </c>
      <c r="AH30" s="37" t="s">
        <v>135</v>
      </c>
      <c r="AI30" s="39" t="s">
        <v>135</v>
      </c>
      <c r="AJ30" s="39" t="s">
        <v>135</v>
      </c>
      <c r="AK30" s="39" t="s">
        <v>135</v>
      </c>
      <c r="AL30" s="39" t="s">
        <v>135</v>
      </c>
      <c r="AM30" s="39" t="s">
        <v>135</v>
      </c>
      <c r="AN30" s="39" t="s">
        <v>135</v>
      </c>
      <c r="AO30" s="39">
        <f>SUM(AP30:AS30)</f>
        <v>0</v>
      </c>
      <c r="AP30" s="39" t="s">
        <v>135</v>
      </c>
      <c r="AQ30" s="39" t="s">
        <v>135</v>
      </c>
      <c r="AR30" s="39" t="s">
        <v>135</v>
      </c>
      <c r="AS30" s="39" t="s">
        <v>135</v>
      </c>
      <c r="AT30" s="37">
        <v>10</v>
      </c>
      <c r="AU30" s="39" t="s">
        <v>135</v>
      </c>
      <c r="AV30" s="39" t="s">
        <v>135</v>
      </c>
      <c r="AW30" s="39">
        <v>23</v>
      </c>
      <c r="AX30" s="39" t="s">
        <v>135</v>
      </c>
      <c r="AY30" s="40">
        <v>9</v>
      </c>
      <c r="AZ30" s="7"/>
      <c r="BA30" s="3">
        <v>20</v>
      </c>
      <c r="BB30" s="17">
        <v>327550</v>
      </c>
      <c r="BC30" s="60" t="s">
        <v>176</v>
      </c>
    </row>
    <row r="31" spans="15:55" ht="13.5" customHeight="1">
      <c r="O31" s="14"/>
      <c r="P31" s="14"/>
      <c r="Q31" s="14"/>
      <c r="R31" s="14"/>
      <c r="S31" s="14"/>
      <c r="T31" s="14"/>
      <c r="U31" s="14"/>
      <c r="AH31" s="14"/>
      <c r="AI31" s="14"/>
      <c r="AJ31" s="14"/>
      <c r="AT31" s="49"/>
      <c r="AX31" s="14"/>
      <c r="AY31" s="41"/>
      <c r="AZ31" s="7"/>
      <c r="BA31" s="3">
        <v>21</v>
      </c>
      <c r="BB31" s="17">
        <v>307552</v>
      </c>
      <c r="BC31" s="60" t="s">
        <v>177</v>
      </c>
    </row>
    <row r="32" spans="1:55" ht="12.75">
      <c r="A32" s="36" t="s">
        <v>179</v>
      </c>
      <c r="B32" s="4"/>
      <c r="C32" s="64" t="s">
        <v>314</v>
      </c>
      <c r="D32" s="103"/>
      <c r="E32" s="103"/>
      <c r="F32" s="103"/>
      <c r="J32" s="54" t="s">
        <v>319</v>
      </c>
      <c r="O32" s="46"/>
      <c r="P32" s="3"/>
      <c r="Q32" s="42"/>
      <c r="R32" s="42"/>
      <c r="S32" s="42"/>
      <c r="T32" s="42"/>
      <c r="U32" s="41"/>
      <c r="X32" s="13" t="s">
        <v>180</v>
      </c>
      <c r="Y32" s="68"/>
      <c r="Z32" s="68"/>
      <c r="AA32" s="14"/>
      <c r="AB32" s="14"/>
      <c r="AC32" s="14"/>
      <c r="AD32" s="14"/>
      <c r="AE32" s="14"/>
      <c r="AF32" s="14"/>
      <c r="AG32" s="14"/>
      <c r="AH32" s="14"/>
      <c r="AI32" s="14"/>
      <c r="AL32" s="36" t="s">
        <v>182</v>
      </c>
      <c r="AM32" s="36"/>
      <c r="AN32" s="4"/>
      <c r="AO32" s="4"/>
      <c r="AP32" s="4"/>
      <c r="AQ32" s="4"/>
      <c r="AR32" s="4"/>
      <c r="AT32" s="49">
        <f>SUM(AT33:AT39)</f>
        <v>119</v>
      </c>
      <c r="AU32" s="61" t="s">
        <v>184</v>
      </c>
      <c r="AX32" s="42"/>
      <c r="AY32" s="41"/>
      <c r="AZ32" s="7"/>
      <c r="BA32" s="3">
        <v>22</v>
      </c>
      <c r="BB32" s="17">
        <v>398920</v>
      </c>
      <c r="BC32" s="60" t="s">
        <v>178</v>
      </c>
    </row>
    <row r="33" spans="1:55" ht="12.75">
      <c r="A33" s="52" t="s">
        <v>224</v>
      </c>
      <c r="C33" s="64" t="s">
        <v>259</v>
      </c>
      <c r="D33" s="103"/>
      <c r="E33" s="103"/>
      <c r="F33" s="103"/>
      <c r="J33" s="54" t="s">
        <v>309</v>
      </c>
      <c r="N33" s="14"/>
      <c r="O33" s="46"/>
      <c r="Q33" s="42"/>
      <c r="R33" s="42"/>
      <c r="S33" s="42"/>
      <c r="T33" s="42"/>
      <c r="U33" s="41"/>
      <c r="X33" s="4" t="s">
        <v>245</v>
      </c>
      <c r="Y33" s="4"/>
      <c r="Z33" s="86"/>
      <c r="AA33" s="74"/>
      <c r="AB33" s="74"/>
      <c r="AC33" s="74"/>
      <c r="AD33" s="4"/>
      <c r="AE33" s="4"/>
      <c r="AF33" s="7"/>
      <c r="AG33" s="7"/>
      <c r="AH33" s="7"/>
      <c r="AL33" s="47" t="s">
        <v>276</v>
      </c>
      <c r="AT33" s="49">
        <v>12</v>
      </c>
      <c r="AU33" s="2" t="s">
        <v>184</v>
      </c>
      <c r="AX33" s="42"/>
      <c r="AY33" s="41"/>
      <c r="AZ33" s="7"/>
      <c r="BA33" s="3">
        <v>23</v>
      </c>
      <c r="BB33" s="17">
        <v>264575</v>
      </c>
      <c r="BC33" s="60" t="s">
        <v>181</v>
      </c>
    </row>
    <row r="34" spans="1:55" ht="12.75">
      <c r="A34" s="54" t="s">
        <v>225</v>
      </c>
      <c r="C34" s="101" t="s">
        <v>280</v>
      </c>
      <c r="D34" s="103"/>
      <c r="E34" s="103"/>
      <c r="F34" s="103"/>
      <c r="J34" s="46" t="s">
        <v>298</v>
      </c>
      <c r="L34" s="68"/>
      <c r="O34" s="46"/>
      <c r="Q34" s="42"/>
      <c r="R34" s="42"/>
      <c r="S34" s="42"/>
      <c r="T34" s="42"/>
      <c r="U34" s="41"/>
      <c r="X34" s="49"/>
      <c r="Y34" s="1"/>
      <c r="Z34" s="69"/>
      <c r="AA34" s="83"/>
      <c r="AB34" s="83"/>
      <c r="AC34" s="83"/>
      <c r="AD34" s="7"/>
      <c r="AE34" s="7"/>
      <c r="AF34" s="7"/>
      <c r="AG34" s="7"/>
      <c r="AH34" s="7"/>
      <c r="AL34" s="47" t="s">
        <v>246</v>
      </c>
      <c r="AT34" s="49">
        <v>54</v>
      </c>
      <c r="AU34" s="2" t="s">
        <v>184</v>
      </c>
      <c r="AX34" s="42"/>
      <c r="AY34" s="41"/>
      <c r="AZ34" s="7"/>
      <c r="BA34" s="3">
        <v>24</v>
      </c>
      <c r="BB34" s="17">
        <v>788547</v>
      </c>
      <c r="BC34" s="60" t="s">
        <v>183</v>
      </c>
    </row>
    <row r="35" spans="1:55" ht="12.75">
      <c r="A35" s="54" t="s">
        <v>253</v>
      </c>
      <c r="C35" s="102" t="s">
        <v>325</v>
      </c>
      <c r="D35" s="103"/>
      <c r="E35" s="103"/>
      <c r="F35" s="103"/>
      <c r="J35" s="54" t="s">
        <v>257</v>
      </c>
      <c r="O35" s="57"/>
      <c r="P35" s="42"/>
      <c r="Q35" s="42"/>
      <c r="R35" s="42"/>
      <c r="S35" s="42"/>
      <c r="T35" s="42"/>
      <c r="U35" s="41"/>
      <c r="AA35" s="68"/>
      <c r="AB35" s="68"/>
      <c r="AC35" s="68"/>
      <c r="AD35" s="7"/>
      <c r="AE35" s="75"/>
      <c r="AF35" s="7"/>
      <c r="AG35" s="7"/>
      <c r="AH35" s="7"/>
      <c r="AL35" s="47" t="s">
        <v>247</v>
      </c>
      <c r="AT35" s="49">
        <v>13</v>
      </c>
      <c r="AU35" s="2" t="s">
        <v>184</v>
      </c>
      <c r="AX35" s="42"/>
      <c r="AY35" s="41"/>
      <c r="AZ35" s="7"/>
      <c r="BA35" s="3">
        <v>25</v>
      </c>
      <c r="BB35" s="17">
        <v>444226</v>
      </c>
      <c r="BC35" s="60" t="s">
        <v>185</v>
      </c>
    </row>
    <row r="36" spans="1:55" ht="12.75">
      <c r="A36" s="52" t="s">
        <v>312</v>
      </c>
      <c r="C36" s="103" t="s">
        <v>326</v>
      </c>
      <c r="E36" s="103"/>
      <c r="F36" s="103"/>
      <c r="J36" s="54" t="s">
        <v>264</v>
      </c>
      <c r="N36" s="46"/>
      <c r="S36" s="7"/>
      <c r="T36" s="7"/>
      <c r="U36" s="44"/>
      <c r="X36" s="49">
        <v>1</v>
      </c>
      <c r="Y36" s="1" t="s">
        <v>267</v>
      </c>
      <c r="AD36" s="7"/>
      <c r="AE36" s="7"/>
      <c r="AF36" s="7"/>
      <c r="AG36" s="7"/>
      <c r="AH36" s="7"/>
      <c r="AL36" s="47" t="s">
        <v>248</v>
      </c>
      <c r="AT36" s="49">
        <v>10</v>
      </c>
      <c r="AU36" s="2" t="s">
        <v>184</v>
      </c>
      <c r="AY36" s="45"/>
      <c r="AZ36" s="7"/>
      <c r="BA36" s="3">
        <v>26</v>
      </c>
      <c r="BB36" s="17">
        <v>468406</v>
      </c>
      <c r="BC36" s="60" t="s">
        <v>186</v>
      </c>
    </row>
    <row r="37" spans="1:55" ht="12.75">
      <c r="A37" s="54" t="s">
        <v>313</v>
      </c>
      <c r="C37" s="54" t="s">
        <v>209</v>
      </c>
      <c r="J37" s="2" t="s">
        <v>317</v>
      </c>
      <c r="N37" s="46"/>
      <c r="X37" s="49"/>
      <c r="Y37" s="1"/>
      <c r="AD37" s="7"/>
      <c r="AE37" s="7"/>
      <c r="AF37" s="7"/>
      <c r="AG37" s="7"/>
      <c r="AH37" s="7"/>
      <c r="AL37" s="47" t="s">
        <v>249</v>
      </c>
      <c r="AT37" s="49">
        <v>10</v>
      </c>
      <c r="AU37" s="2" t="s">
        <v>184</v>
      </c>
      <c r="BA37" s="3">
        <v>27</v>
      </c>
      <c r="BB37" s="17">
        <v>252711</v>
      </c>
      <c r="BC37" s="60" t="s">
        <v>187</v>
      </c>
    </row>
    <row r="38" spans="1:55" ht="12.75" customHeight="1">
      <c r="A38" s="52" t="s">
        <v>254</v>
      </c>
      <c r="C38" s="46" t="s">
        <v>315</v>
      </c>
      <c r="J38" s="2" t="s">
        <v>273</v>
      </c>
      <c r="N38" s="46"/>
      <c r="O38" s="50"/>
      <c r="Q38" s="50"/>
      <c r="AD38" s="7"/>
      <c r="AE38" s="7"/>
      <c r="AF38" s="7"/>
      <c r="AG38" s="7"/>
      <c r="AH38" s="7"/>
      <c r="AL38" s="47" t="s">
        <v>250</v>
      </c>
      <c r="AT38" s="49">
        <v>10</v>
      </c>
      <c r="AU38" s="2" t="s">
        <v>184</v>
      </c>
      <c r="BA38" s="3">
        <v>28</v>
      </c>
      <c r="BB38" s="17">
        <v>543705</v>
      </c>
      <c r="BC38" s="60" t="s">
        <v>189</v>
      </c>
    </row>
    <row r="39" spans="1:55" ht="12.75" customHeight="1">
      <c r="A39" s="54" t="s">
        <v>218</v>
      </c>
      <c r="C39" s="54" t="s">
        <v>234</v>
      </c>
      <c r="J39" s="2" t="s">
        <v>269</v>
      </c>
      <c r="N39" s="46"/>
      <c r="Q39" s="50"/>
      <c r="X39" s="49">
        <v>1</v>
      </c>
      <c r="Y39" s="47" t="s">
        <v>268</v>
      </c>
      <c r="AD39" s="7"/>
      <c r="AE39" s="7"/>
      <c r="AF39" s="43"/>
      <c r="AG39" s="43"/>
      <c r="AH39" s="7"/>
      <c r="AL39" s="47" t="s">
        <v>299</v>
      </c>
      <c r="AT39" s="49">
        <v>10</v>
      </c>
      <c r="AU39" s="2" t="s">
        <v>184</v>
      </c>
      <c r="BA39" s="3">
        <v>29</v>
      </c>
      <c r="BB39" s="17">
        <v>455622</v>
      </c>
      <c r="BC39" s="60" t="s">
        <v>190</v>
      </c>
    </row>
    <row r="40" spans="1:55" ht="12.75" customHeight="1">
      <c r="A40" s="54" t="s">
        <v>306</v>
      </c>
      <c r="C40" s="54" t="s">
        <v>256</v>
      </c>
      <c r="J40" s="2" t="s">
        <v>274</v>
      </c>
      <c r="Q40" s="50"/>
      <c r="X40" s="49">
        <v>2</v>
      </c>
      <c r="Y40" s="47" t="s">
        <v>239</v>
      </c>
      <c r="AD40" s="7"/>
      <c r="AE40" s="7"/>
      <c r="AF40" s="76"/>
      <c r="AG40" s="76"/>
      <c r="AH40" s="77"/>
      <c r="AX40" s="51"/>
      <c r="BA40" s="3">
        <v>30</v>
      </c>
      <c r="BB40" s="17">
        <v>412512</v>
      </c>
      <c r="BC40" s="60" t="s">
        <v>192</v>
      </c>
    </row>
    <row r="41" spans="1:55" ht="12.75" customHeight="1">
      <c r="A41" s="52" t="s">
        <v>255</v>
      </c>
      <c r="C41" s="46" t="s">
        <v>188</v>
      </c>
      <c r="J41" s="2" t="s">
        <v>260</v>
      </c>
      <c r="P41" s="50"/>
      <c r="Q41" s="50"/>
      <c r="X41" s="49">
        <v>3</v>
      </c>
      <c r="Y41" s="47" t="s">
        <v>241</v>
      </c>
      <c r="AD41" s="7"/>
      <c r="AE41" s="7"/>
      <c r="AF41" s="76"/>
      <c r="AG41" s="76"/>
      <c r="AH41" s="77"/>
      <c r="AL41" s="36" t="s">
        <v>194</v>
      </c>
      <c r="AM41" s="4"/>
      <c r="AN41" s="4"/>
      <c r="AO41" s="4"/>
      <c r="AP41" s="4"/>
      <c r="BA41" s="3">
        <v>31</v>
      </c>
      <c r="BB41" s="17">
        <v>740456</v>
      </c>
      <c r="BC41" s="60" t="s">
        <v>193</v>
      </c>
    </row>
    <row r="42" spans="1:55" ht="12.75" customHeight="1">
      <c r="A42" s="52" t="s">
        <v>219</v>
      </c>
      <c r="C42" s="2" t="s">
        <v>278</v>
      </c>
      <c r="J42" s="54" t="s">
        <v>261</v>
      </c>
      <c r="P42" s="50"/>
      <c r="Q42" s="50"/>
      <c r="X42" s="49">
        <v>4</v>
      </c>
      <c r="Y42" s="47" t="s">
        <v>243</v>
      </c>
      <c r="AD42" s="7"/>
      <c r="AE42" s="7"/>
      <c r="AF42" s="43"/>
      <c r="AG42" s="43"/>
      <c r="AH42" s="7"/>
      <c r="AK42" s="13"/>
      <c r="AL42" s="52" t="s">
        <v>227</v>
      </c>
      <c r="AP42" s="49"/>
      <c r="AQ42" s="49">
        <v>5</v>
      </c>
      <c r="BA42" s="3">
        <v>32</v>
      </c>
      <c r="BB42" s="17">
        <v>338202</v>
      </c>
      <c r="BC42" s="60" t="s">
        <v>195</v>
      </c>
    </row>
    <row r="43" spans="1:55" ht="12.75" customHeight="1">
      <c r="A43" s="52" t="s">
        <v>220</v>
      </c>
      <c r="C43" s="2" t="s">
        <v>191</v>
      </c>
      <c r="J43" s="54" t="s">
        <v>262</v>
      </c>
      <c r="O43" s="50"/>
      <c r="P43" s="50"/>
      <c r="Q43" s="50"/>
      <c r="S43" s="7"/>
      <c r="T43" s="43"/>
      <c r="U43" s="7"/>
      <c r="X43" s="49">
        <v>5</v>
      </c>
      <c r="Y43" s="47" t="s">
        <v>240</v>
      </c>
      <c r="AD43" s="7"/>
      <c r="AE43" s="7"/>
      <c r="AF43" s="43"/>
      <c r="AG43" s="43"/>
      <c r="AH43" s="7"/>
      <c r="AK43" s="52"/>
      <c r="AL43" s="52" t="s">
        <v>228</v>
      </c>
      <c r="AP43" s="49"/>
      <c r="AQ43" s="49">
        <v>11</v>
      </c>
      <c r="BA43" s="3">
        <v>33</v>
      </c>
      <c r="BB43" s="17">
        <v>217366</v>
      </c>
      <c r="BC43" s="60" t="s">
        <v>196</v>
      </c>
    </row>
    <row r="44" spans="1:55" ht="12.75" customHeight="1">
      <c r="A44" s="1" t="s">
        <v>321</v>
      </c>
      <c r="C44" s="47" t="s">
        <v>277</v>
      </c>
      <c r="J44" s="54" t="s">
        <v>271</v>
      </c>
      <c r="O44" s="50"/>
      <c r="P44" s="50"/>
      <c r="Q44" s="50"/>
      <c r="S44" s="7"/>
      <c r="T44" s="43"/>
      <c r="U44" s="7"/>
      <c r="X44" s="49">
        <v>6</v>
      </c>
      <c r="Y44" s="47" t="s">
        <v>242</v>
      </c>
      <c r="AD44" s="7"/>
      <c r="AE44" s="7"/>
      <c r="AF44" s="43"/>
      <c r="AG44" s="43"/>
      <c r="AH44" s="7"/>
      <c r="AK44" s="54"/>
      <c r="AL44" s="52" t="s">
        <v>229</v>
      </c>
      <c r="AP44" s="49"/>
      <c r="AQ44" s="49">
        <v>0</v>
      </c>
      <c r="BA44" s="3">
        <v>34</v>
      </c>
      <c r="BB44" s="17">
        <v>399936</v>
      </c>
      <c r="BC44" s="60" t="s">
        <v>197</v>
      </c>
    </row>
    <row r="45" spans="1:55" ht="12.75" customHeight="1">
      <c r="A45" s="52" t="s">
        <v>221</v>
      </c>
      <c r="C45" s="47" t="s">
        <v>323</v>
      </c>
      <c r="J45" s="54" t="s">
        <v>297</v>
      </c>
      <c r="O45" s="50"/>
      <c r="P45" s="50"/>
      <c r="Q45" s="50"/>
      <c r="S45" s="7"/>
      <c r="T45" s="43"/>
      <c r="U45" s="7"/>
      <c r="X45" s="49">
        <v>7</v>
      </c>
      <c r="Y45" s="47" t="s">
        <v>244</v>
      </c>
      <c r="AD45" s="7"/>
      <c r="AE45" s="7"/>
      <c r="AF45" s="43"/>
      <c r="AG45" s="43"/>
      <c r="AH45" s="7"/>
      <c r="AL45" s="52" t="s">
        <v>310</v>
      </c>
      <c r="AM45" s="7"/>
      <c r="AQ45" s="49">
        <v>51</v>
      </c>
      <c r="AY45" s="53"/>
      <c r="AZ45" s="7"/>
      <c r="BA45" s="3">
        <v>35</v>
      </c>
      <c r="BB45" s="17">
        <v>629498</v>
      </c>
      <c r="BC45" s="60" t="s">
        <v>198</v>
      </c>
    </row>
    <row r="46" spans="1:55" ht="12.75" customHeight="1">
      <c r="A46" s="67" t="s">
        <v>270</v>
      </c>
      <c r="C46" s="2" t="s">
        <v>294</v>
      </c>
      <c r="J46" s="54" t="s">
        <v>318</v>
      </c>
      <c r="O46" s="50"/>
      <c r="P46" s="50"/>
      <c r="Q46" s="50"/>
      <c r="S46" s="7"/>
      <c r="T46" s="43"/>
      <c r="U46" s="7"/>
      <c r="X46" s="49">
        <v>8</v>
      </c>
      <c r="Y46" s="47" t="s">
        <v>265</v>
      </c>
      <c r="AD46" s="7"/>
      <c r="AE46" s="7"/>
      <c r="AF46" s="43"/>
      <c r="AG46" s="43"/>
      <c r="AH46" s="7"/>
      <c r="AL46" s="52" t="s">
        <v>230</v>
      </c>
      <c r="AQ46" s="49">
        <v>56</v>
      </c>
      <c r="AY46" s="53"/>
      <c r="AZ46" s="7"/>
      <c r="BA46" s="3">
        <v>36</v>
      </c>
      <c r="BB46" s="17">
        <v>355255</v>
      </c>
      <c r="BC46" s="60" t="s">
        <v>199</v>
      </c>
    </row>
    <row r="47" spans="1:55" ht="12.75" customHeight="1">
      <c r="A47" s="63" t="s">
        <v>222</v>
      </c>
      <c r="C47" s="54" t="s">
        <v>251</v>
      </c>
      <c r="F47" s="47"/>
      <c r="H47" s="46"/>
      <c r="J47" s="2" t="s">
        <v>308</v>
      </c>
      <c r="N47" s="46"/>
      <c r="O47" s="50"/>
      <c r="P47" s="50"/>
      <c r="Q47" s="50"/>
      <c r="S47" s="7"/>
      <c r="T47" s="43"/>
      <c r="U47" s="7"/>
      <c r="X47" s="49">
        <v>9</v>
      </c>
      <c r="Y47" s="47" t="s">
        <v>295</v>
      </c>
      <c r="AY47" s="53"/>
      <c r="AZ47" s="7"/>
      <c r="BA47" s="3">
        <v>37</v>
      </c>
      <c r="BB47" s="17">
        <v>696613</v>
      </c>
      <c r="BC47" s="60" t="s">
        <v>201</v>
      </c>
    </row>
    <row r="48" spans="1:55" ht="12.75" customHeight="1">
      <c r="A48" s="54" t="s">
        <v>322</v>
      </c>
      <c r="C48" s="2" t="s">
        <v>324</v>
      </c>
      <c r="F48" s="47"/>
      <c r="H48" s="46"/>
      <c r="J48" s="2" t="s">
        <v>316</v>
      </c>
      <c r="O48" s="50"/>
      <c r="P48" s="50"/>
      <c r="Q48" s="50"/>
      <c r="S48" s="7"/>
      <c r="T48" s="43"/>
      <c r="U48" s="7"/>
      <c r="X48" s="49"/>
      <c r="Y48" s="47"/>
      <c r="AS48" s="49"/>
      <c r="AV48" s="48"/>
      <c r="AY48" s="53"/>
      <c r="AZ48" s="7"/>
      <c r="BA48" s="3">
        <v>38</v>
      </c>
      <c r="BB48" s="2">
        <v>203197</v>
      </c>
      <c r="BC48" s="60" t="s">
        <v>202</v>
      </c>
    </row>
    <row r="49" spans="1:55" ht="12.75" customHeight="1">
      <c r="A49" s="54" t="s">
        <v>223</v>
      </c>
      <c r="C49" s="54" t="s">
        <v>272</v>
      </c>
      <c r="H49" s="46"/>
      <c r="J49" s="54" t="s">
        <v>302</v>
      </c>
      <c r="O49" s="50"/>
      <c r="P49" s="50"/>
      <c r="Q49" s="50"/>
      <c r="S49" s="7"/>
      <c r="T49" s="43"/>
      <c r="U49" s="7"/>
      <c r="X49" s="13" t="s">
        <v>205</v>
      </c>
      <c r="Y49" s="7"/>
      <c r="Z49" s="7"/>
      <c r="AA49" s="7"/>
      <c r="AB49" s="7"/>
      <c r="AC49" s="7"/>
      <c r="AD49" s="7"/>
      <c r="AE49" s="7"/>
      <c r="AF49" s="7"/>
      <c r="AS49" s="49"/>
      <c r="AY49" s="53"/>
      <c r="AZ49" s="7"/>
      <c r="BA49" s="3">
        <v>39</v>
      </c>
      <c r="BB49" s="2">
        <v>387345</v>
      </c>
      <c r="BC49" s="60" t="s">
        <v>203</v>
      </c>
    </row>
    <row r="50" spans="1:55" ht="12.75" customHeight="1">
      <c r="A50" s="54" t="s">
        <v>305</v>
      </c>
      <c r="C50" s="2" t="s">
        <v>200</v>
      </c>
      <c r="H50" s="46"/>
      <c r="J50" s="2" t="s">
        <v>307</v>
      </c>
      <c r="O50" s="55"/>
      <c r="P50" s="55"/>
      <c r="Q50" s="55"/>
      <c r="R50" s="7"/>
      <c r="S50" s="7"/>
      <c r="T50" s="43"/>
      <c r="U50" s="7"/>
      <c r="X50" s="36" t="s">
        <v>207</v>
      </c>
      <c r="Y50" s="4"/>
      <c r="Z50" s="4"/>
      <c r="AA50" s="4"/>
      <c r="AB50" s="4"/>
      <c r="AC50" s="4"/>
      <c r="AD50" s="4"/>
      <c r="AE50" s="4"/>
      <c r="AF50" s="4"/>
      <c r="AS50" s="49"/>
      <c r="AY50" s="53"/>
      <c r="AZ50" s="7"/>
      <c r="BA50" s="3">
        <v>40</v>
      </c>
      <c r="BB50" s="2">
        <v>359855</v>
      </c>
      <c r="BC50" s="60" t="s">
        <v>204</v>
      </c>
    </row>
    <row r="51" spans="1:55" ht="12.75" customHeight="1">
      <c r="A51" s="54" t="s">
        <v>252</v>
      </c>
      <c r="C51" s="54" t="s">
        <v>226</v>
      </c>
      <c r="H51" s="46"/>
      <c r="J51" s="2" t="s">
        <v>311</v>
      </c>
      <c r="N51" s="50"/>
      <c r="O51" s="50"/>
      <c r="P51" s="50"/>
      <c r="Q51" s="50"/>
      <c r="X51" s="1" t="s">
        <v>296</v>
      </c>
      <c r="AF51" s="2">
        <v>47</v>
      </c>
      <c r="AG51" s="2" t="s">
        <v>184</v>
      </c>
      <c r="AS51" s="49"/>
      <c r="AZ51" s="7"/>
      <c r="BA51" s="3">
        <v>41</v>
      </c>
      <c r="BB51" s="2">
        <v>331015</v>
      </c>
      <c r="BC51" s="60" t="s">
        <v>206</v>
      </c>
    </row>
    <row r="52" spans="1:55" ht="12.75" customHeight="1">
      <c r="A52" s="2" t="s">
        <v>279</v>
      </c>
      <c r="D52" s="3"/>
      <c r="H52" s="46"/>
      <c r="N52" s="50"/>
      <c r="O52" s="50"/>
      <c r="P52" s="50"/>
      <c r="Q52" s="50"/>
      <c r="AH52" s="7"/>
      <c r="AS52" s="49"/>
      <c r="AZ52" s="7"/>
      <c r="BA52" s="3">
        <v>42</v>
      </c>
      <c r="BB52" s="2">
        <v>1844312</v>
      </c>
      <c r="BC52" s="60" t="s">
        <v>208</v>
      </c>
    </row>
    <row r="53" spans="8:52" ht="12.75" customHeight="1">
      <c r="H53" s="46"/>
      <c r="N53" s="50"/>
      <c r="O53" s="50"/>
      <c r="P53" s="50"/>
      <c r="Q53" s="50"/>
      <c r="T53" s="48"/>
      <c r="U53" s="48"/>
      <c r="AH53" s="7"/>
      <c r="AX53" s="48"/>
      <c r="AY53" s="48"/>
      <c r="AZ53" s="56"/>
    </row>
    <row r="54" spans="8:34" ht="12.75" customHeight="1">
      <c r="H54" s="46"/>
      <c r="N54" s="50"/>
      <c r="O54" s="50"/>
      <c r="P54" s="50"/>
      <c r="Q54" s="50"/>
      <c r="AH54" s="7"/>
    </row>
    <row r="55" spans="8:45" ht="12.75" customHeight="1">
      <c r="H55" s="46"/>
      <c r="N55" s="50"/>
      <c r="O55" s="50"/>
      <c r="P55" s="50"/>
      <c r="Q55" s="50"/>
      <c r="V55" s="13"/>
      <c r="W55" s="7"/>
      <c r="X55" s="7"/>
      <c r="Y55" s="7"/>
      <c r="Z55" s="7"/>
      <c r="AA55" s="7"/>
      <c r="AB55" s="7"/>
      <c r="AH55" s="7"/>
      <c r="AS55" s="49"/>
    </row>
    <row r="56" spans="6:55" ht="12.75" customHeight="1">
      <c r="F56" s="49"/>
      <c r="G56" s="49"/>
      <c r="O56" s="50"/>
      <c r="P56" s="50"/>
      <c r="Q56" s="50"/>
      <c r="V56" s="7"/>
      <c r="W56" s="7"/>
      <c r="X56" s="7"/>
      <c r="Y56" s="7"/>
      <c r="Z56" s="7"/>
      <c r="AA56" s="7"/>
      <c r="AB56" s="7"/>
      <c r="AH56" s="7"/>
      <c r="AS56" s="49"/>
      <c r="BA56" s="3"/>
      <c r="BB56" s="17"/>
      <c r="BC56" s="58"/>
    </row>
    <row r="57" spans="4:55" ht="12.75" customHeight="1">
      <c r="D57" s="46"/>
      <c r="E57" s="46"/>
      <c r="F57" s="49"/>
      <c r="G57" s="49"/>
      <c r="J57" s="46"/>
      <c r="O57" s="50"/>
      <c r="P57" s="50"/>
      <c r="Q57" s="50"/>
      <c r="V57" s="7"/>
      <c r="W57" s="7"/>
      <c r="X57" s="7"/>
      <c r="Y57" s="7"/>
      <c r="Z57" s="7"/>
      <c r="AA57" s="7"/>
      <c r="AB57" s="7"/>
      <c r="AH57" s="7"/>
      <c r="AS57" s="49"/>
      <c r="BA57" s="3"/>
      <c r="BB57" s="17"/>
      <c r="BC57" s="58"/>
    </row>
    <row r="58" spans="4:46" ht="12.75" customHeight="1">
      <c r="D58" s="68"/>
      <c r="E58" s="68"/>
      <c r="F58" s="49"/>
      <c r="G58" s="49"/>
      <c r="V58" s="13"/>
      <c r="W58" s="13"/>
      <c r="X58" s="7"/>
      <c r="Y58" s="7"/>
      <c r="Z58" s="7"/>
      <c r="AA58" s="7"/>
      <c r="AB58" s="7"/>
      <c r="AC58" s="7"/>
      <c r="AE58" s="49"/>
      <c r="AF58" s="49"/>
      <c r="AH58" s="7"/>
      <c r="AT58" s="15"/>
    </row>
    <row r="59" spans="6:50" ht="12.75">
      <c r="F59" s="49"/>
      <c r="G59" s="49"/>
      <c r="O59" s="47"/>
      <c r="P59" s="47"/>
      <c r="Q59" s="47"/>
      <c r="R59" s="47"/>
      <c r="S59" s="47"/>
      <c r="T59" s="47"/>
      <c r="U59" s="47"/>
      <c r="V59" s="47"/>
      <c r="W59" s="7"/>
      <c r="X59" s="7"/>
      <c r="Y59" s="7"/>
      <c r="Z59" s="7"/>
      <c r="AA59" s="7"/>
      <c r="AB59" s="7"/>
      <c r="AE59" s="62"/>
      <c r="AF59" s="62"/>
      <c r="AG59" s="61"/>
      <c r="AH59" s="77"/>
      <c r="AI59" s="47"/>
      <c r="AJ59" s="47"/>
      <c r="AQ59" s="47"/>
      <c r="AR59" s="47"/>
      <c r="AS59" s="47"/>
      <c r="AT59" s="47"/>
      <c r="AU59" s="47"/>
      <c r="AV59" s="47"/>
      <c r="AW59" s="47"/>
      <c r="AX59" s="47"/>
    </row>
    <row r="60" spans="1:50" ht="12.75">
      <c r="A60" s="43"/>
      <c r="B60" s="71"/>
      <c r="C60" s="43"/>
      <c r="F60" s="49"/>
      <c r="G60" s="49"/>
      <c r="O60" s="47"/>
      <c r="P60" s="47"/>
      <c r="Q60" s="47"/>
      <c r="R60" s="47"/>
      <c r="S60" s="47"/>
      <c r="T60" s="47"/>
      <c r="U60" s="47"/>
      <c r="V60" s="47"/>
      <c r="W60" s="7"/>
      <c r="X60" s="7"/>
      <c r="Y60" s="7"/>
      <c r="Z60" s="7"/>
      <c r="AA60" s="7"/>
      <c r="AB60" s="7"/>
      <c r="AE60" s="62"/>
      <c r="AF60" s="62"/>
      <c r="AG60" s="61"/>
      <c r="AH60" s="77"/>
      <c r="AI60" s="47"/>
      <c r="AJ60" s="47"/>
      <c r="AQ60" s="47"/>
      <c r="AR60" s="47"/>
      <c r="AS60" s="47"/>
      <c r="AT60" s="47"/>
      <c r="AU60" s="47"/>
      <c r="AV60" s="47"/>
      <c r="AW60" s="47"/>
      <c r="AX60" s="47"/>
    </row>
    <row r="61" spans="1:50" ht="12.75">
      <c r="A61" s="43"/>
      <c r="B61" s="71"/>
      <c r="C61" s="7"/>
      <c r="O61" s="47"/>
      <c r="P61" s="47"/>
      <c r="Q61" s="47"/>
      <c r="R61" s="47"/>
      <c r="S61" s="47"/>
      <c r="T61" s="47"/>
      <c r="U61" s="47"/>
      <c r="V61" s="47"/>
      <c r="AE61" s="49"/>
      <c r="AF61" s="49"/>
      <c r="AH61" s="7"/>
      <c r="AI61" s="47"/>
      <c r="AJ61" s="47"/>
      <c r="AQ61" s="47"/>
      <c r="AR61" s="47"/>
      <c r="AS61" s="47"/>
      <c r="AT61" s="47"/>
      <c r="AU61" s="47"/>
      <c r="AV61" s="47"/>
      <c r="AW61" s="47"/>
      <c r="AX61" s="47"/>
    </row>
    <row r="62" spans="1:50" ht="12.75">
      <c r="A62" s="43"/>
      <c r="B62" s="71"/>
      <c r="C62" s="7"/>
      <c r="O62" s="47"/>
      <c r="P62" s="47"/>
      <c r="Q62" s="47"/>
      <c r="R62" s="47"/>
      <c r="S62" s="47"/>
      <c r="T62" s="47"/>
      <c r="U62" s="47"/>
      <c r="V62" s="47"/>
      <c r="AE62" s="49"/>
      <c r="AF62" s="49"/>
      <c r="AH62" s="7"/>
      <c r="AI62" s="47"/>
      <c r="AJ62" s="47"/>
      <c r="AQ62" s="47"/>
      <c r="AR62" s="47"/>
      <c r="AS62" s="47"/>
      <c r="AT62" s="47"/>
      <c r="AU62" s="47"/>
      <c r="AV62" s="47"/>
      <c r="AW62" s="47"/>
      <c r="AX62" s="47"/>
    </row>
    <row r="63" spans="1:50" ht="12.75">
      <c r="A63" s="43"/>
      <c r="B63" s="47"/>
      <c r="C63" s="7"/>
      <c r="D63" s="7"/>
      <c r="E63" s="7"/>
      <c r="F63" s="7"/>
      <c r="O63" s="47"/>
      <c r="P63" s="47"/>
      <c r="Q63" s="47"/>
      <c r="R63" s="47"/>
      <c r="S63" s="47"/>
      <c r="T63" s="47"/>
      <c r="U63" s="47"/>
      <c r="V63" s="47"/>
      <c r="AE63" s="49"/>
      <c r="AF63" s="49"/>
      <c r="AH63" s="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</row>
    <row r="64" spans="1:34" ht="12.75">
      <c r="A64" s="43"/>
      <c r="B64" s="47"/>
      <c r="C64" s="7"/>
      <c r="D64" s="7"/>
      <c r="E64" s="7"/>
      <c r="F64" s="7"/>
      <c r="V64" s="47"/>
      <c r="AE64" s="49"/>
      <c r="AF64" s="49"/>
      <c r="AH64" s="7"/>
    </row>
    <row r="65" spans="1:34" ht="12.75">
      <c r="A65" s="43"/>
      <c r="B65" s="47"/>
      <c r="C65" s="7"/>
      <c r="D65" s="7"/>
      <c r="E65" s="7"/>
      <c r="F65" s="7"/>
      <c r="V65" s="47"/>
      <c r="AE65" s="49"/>
      <c r="AF65" s="49"/>
      <c r="AH65" s="7"/>
    </row>
    <row r="66" spans="1:6" ht="12.75">
      <c r="A66" s="43"/>
      <c r="B66" s="47"/>
      <c r="C66" s="7"/>
      <c r="D66" s="7"/>
      <c r="E66" s="7"/>
      <c r="F66" s="7"/>
    </row>
    <row r="67" spans="1:29" ht="12.75">
      <c r="A67" s="43"/>
      <c r="B67" s="47"/>
      <c r="C67" s="7"/>
      <c r="D67" s="7"/>
      <c r="E67" s="7"/>
      <c r="F67" s="7"/>
      <c r="AC67" s="49"/>
    </row>
    <row r="69" spans="1:2" ht="12.75">
      <c r="A69" s="72"/>
      <c r="B69" s="71"/>
    </row>
    <row r="70" spans="1:2" ht="12.75">
      <c r="A70" s="72"/>
      <c r="B70" s="13"/>
    </row>
    <row r="71" spans="1:3" ht="12.75">
      <c r="A71" s="70"/>
      <c r="B71" s="71"/>
      <c r="C71" s="31"/>
    </row>
    <row r="72" spans="1:3" ht="12.75">
      <c r="A72" s="70"/>
      <c r="B72" s="71"/>
      <c r="C72" s="46"/>
    </row>
    <row r="73" spans="1:50" s="81" customFormat="1" ht="12.75" hidden="1">
      <c r="A73" s="78"/>
      <c r="B73" s="79" t="s">
        <v>210</v>
      </c>
      <c r="C73" s="80">
        <f>+C74+C75</f>
        <v>3790</v>
      </c>
      <c r="D73" s="80">
        <f>+D74+D75</f>
        <v>429</v>
      </c>
      <c r="E73" s="80">
        <f aca="true" t="shared" si="4" ref="E73:T73">+E74+E75</f>
        <v>15</v>
      </c>
      <c r="F73" s="80">
        <f t="shared" si="4"/>
        <v>15</v>
      </c>
      <c r="G73" s="80">
        <f t="shared" si="4"/>
        <v>232</v>
      </c>
      <c r="H73" s="80">
        <f t="shared" si="4"/>
        <v>55</v>
      </c>
      <c r="I73" s="80">
        <f t="shared" si="4"/>
        <v>25</v>
      </c>
      <c r="J73" s="80">
        <f t="shared" si="4"/>
        <v>66</v>
      </c>
      <c r="K73" s="80">
        <f t="shared" si="4"/>
        <v>0</v>
      </c>
      <c r="L73" s="80">
        <f t="shared" si="4"/>
        <v>68</v>
      </c>
      <c r="M73" s="80">
        <f t="shared" si="4"/>
        <v>147</v>
      </c>
      <c r="N73" s="80">
        <f t="shared" si="4"/>
        <v>565</v>
      </c>
      <c r="O73" s="80">
        <f t="shared" si="4"/>
        <v>0</v>
      </c>
      <c r="P73" s="80">
        <f t="shared" si="4"/>
        <v>230</v>
      </c>
      <c r="Q73" s="80">
        <f t="shared" si="4"/>
        <v>335</v>
      </c>
      <c r="R73" s="80">
        <f t="shared" si="4"/>
        <v>53</v>
      </c>
      <c r="S73" s="80">
        <f t="shared" si="4"/>
        <v>8</v>
      </c>
      <c r="T73" s="80">
        <f t="shared" si="4"/>
        <v>73</v>
      </c>
      <c r="W73" s="80">
        <f aca="true" t="shared" si="5" ref="W73:AX73">+W74+W75</f>
        <v>35</v>
      </c>
      <c r="X73" s="80">
        <f t="shared" si="5"/>
        <v>186</v>
      </c>
      <c r="Y73" s="80">
        <f t="shared" si="5"/>
        <v>323</v>
      </c>
      <c r="Z73" s="80">
        <f t="shared" si="5"/>
        <v>25</v>
      </c>
      <c r="AA73" s="80">
        <f t="shared" si="5"/>
        <v>25</v>
      </c>
      <c r="AB73" s="80">
        <f t="shared" si="5"/>
        <v>28</v>
      </c>
      <c r="AC73" s="80">
        <f t="shared" si="5"/>
        <v>57</v>
      </c>
      <c r="AD73" s="80">
        <f t="shared" si="5"/>
        <v>5</v>
      </c>
      <c r="AE73" s="80">
        <f t="shared" si="5"/>
        <v>70</v>
      </c>
      <c r="AF73" s="80">
        <f t="shared" si="5"/>
        <v>94</v>
      </c>
      <c r="AG73" s="80">
        <f t="shared" si="5"/>
        <v>150</v>
      </c>
      <c r="AH73" s="80">
        <f t="shared" si="5"/>
        <v>197</v>
      </c>
      <c r="AI73" s="80">
        <f t="shared" si="5"/>
        <v>4</v>
      </c>
      <c r="AJ73" s="80">
        <f t="shared" si="5"/>
        <v>0</v>
      </c>
      <c r="AK73" s="80">
        <f t="shared" si="5"/>
        <v>48</v>
      </c>
      <c r="AL73" s="80">
        <f t="shared" si="5"/>
        <v>267</v>
      </c>
      <c r="AM73" s="80">
        <f t="shared" si="5"/>
        <v>140</v>
      </c>
      <c r="AN73" s="80">
        <f t="shared" si="5"/>
        <v>50</v>
      </c>
      <c r="AO73" s="80">
        <f t="shared" si="5"/>
        <v>99</v>
      </c>
      <c r="AP73" s="80">
        <f t="shared" si="5"/>
        <v>51</v>
      </c>
      <c r="AQ73" s="80">
        <f t="shared" si="5"/>
        <v>48</v>
      </c>
      <c r="AR73" s="80">
        <f t="shared" si="5"/>
        <v>0</v>
      </c>
      <c r="AS73" s="80">
        <f t="shared" si="5"/>
        <v>0</v>
      </c>
      <c r="AT73" s="80">
        <f t="shared" si="5"/>
        <v>35</v>
      </c>
      <c r="AU73" s="80">
        <f t="shared" si="5"/>
        <v>0</v>
      </c>
      <c r="AV73" s="80">
        <f t="shared" si="5"/>
        <v>23</v>
      </c>
      <c r="AW73" s="80">
        <f t="shared" si="5"/>
        <v>178</v>
      </c>
      <c r="AX73" s="80">
        <f t="shared" si="5"/>
        <v>0</v>
      </c>
    </row>
    <row r="74" spans="1:50" ht="12.75" hidden="1">
      <c r="A74" s="7"/>
      <c r="B74" s="82" t="s">
        <v>211</v>
      </c>
      <c r="C74" s="14">
        <f>SUM(D74:N74)+SUM(R74:T74)+SUM(W74:AO74)+SUM(AT74:AX74)</f>
        <v>3790</v>
      </c>
      <c r="D74" s="3">
        <f>+SUM(D15:D30)</f>
        <v>429</v>
      </c>
      <c r="E74" s="3">
        <f aca="true" t="shared" si="6" ref="E74:AX74">+SUM(E15:E30)</f>
        <v>15</v>
      </c>
      <c r="F74" s="3">
        <f t="shared" si="6"/>
        <v>15</v>
      </c>
      <c r="G74" s="3">
        <f t="shared" si="6"/>
        <v>232</v>
      </c>
      <c r="H74" s="3">
        <f t="shared" si="6"/>
        <v>55</v>
      </c>
      <c r="I74" s="3">
        <f t="shared" si="6"/>
        <v>25</v>
      </c>
      <c r="J74" s="3">
        <f t="shared" si="6"/>
        <v>66</v>
      </c>
      <c r="K74" s="3">
        <f t="shared" si="6"/>
        <v>0</v>
      </c>
      <c r="L74" s="3">
        <f t="shared" si="6"/>
        <v>68</v>
      </c>
      <c r="M74" s="3">
        <f t="shared" si="6"/>
        <v>147</v>
      </c>
      <c r="N74" s="3">
        <f t="shared" si="6"/>
        <v>565</v>
      </c>
      <c r="O74" s="3">
        <f t="shared" si="6"/>
        <v>0</v>
      </c>
      <c r="P74" s="3">
        <f t="shared" si="6"/>
        <v>230</v>
      </c>
      <c r="Q74" s="3">
        <f t="shared" si="6"/>
        <v>335</v>
      </c>
      <c r="R74" s="3">
        <f t="shared" si="6"/>
        <v>53</v>
      </c>
      <c r="S74" s="3">
        <f t="shared" si="6"/>
        <v>8</v>
      </c>
      <c r="T74" s="3">
        <f t="shared" si="6"/>
        <v>73</v>
      </c>
      <c r="U74" s="3"/>
      <c r="V74" s="3"/>
      <c r="W74" s="3">
        <f t="shared" si="6"/>
        <v>35</v>
      </c>
      <c r="X74" s="3">
        <f t="shared" si="6"/>
        <v>186</v>
      </c>
      <c r="Y74" s="3">
        <f t="shared" si="6"/>
        <v>323</v>
      </c>
      <c r="Z74" s="3">
        <f t="shared" si="6"/>
        <v>25</v>
      </c>
      <c r="AA74" s="3">
        <f t="shared" si="6"/>
        <v>25</v>
      </c>
      <c r="AB74" s="3">
        <f t="shared" si="6"/>
        <v>28</v>
      </c>
      <c r="AC74" s="3">
        <f t="shared" si="6"/>
        <v>57</v>
      </c>
      <c r="AD74" s="3">
        <f t="shared" si="6"/>
        <v>5</v>
      </c>
      <c r="AE74" s="3">
        <f t="shared" si="6"/>
        <v>70</v>
      </c>
      <c r="AF74" s="3">
        <f t="shared" si="6"/>
        <v>94</v>
      </c>
      <c r="AG74" s="3">
        <f t="shared" si="6"/>
        <v>150</v>
      </c>
      <c r="AH74" s="3">
        <f t="shared" si="6"/>
        <v>197</v>
      </c>
      <c r="AI74" s="3">
        <f t="shared" si="6"/>
        <v>4</v>
      </c>
      <c r="AJ74" s="3">
        <f t="shared" si="6"/>
        <v>0</v>
      </c>
      <c r="AK74" s="3">
        <f t="shared" si="6"/>
        <v>48</v>
      </c>
      <c r="AL74" s="3">
        <f t="shared" si="6"/>
        <v>267</v>
      </c>
      <c r="AM74" s="3">
        <f t="shared" si="6"/>
        <v>140</v>
      </c>
      <c r="AN74" s="3">
        <f t="shared" si="6"/>
        <v>50</v>
      </c>
      <c r="AO74" s="3">
        <f t="shared" si="6"/>
        <v>99</v>
      </c>
      <c r="AP74" s="3">
        <f t="shared" si="6"/>
        <v>51</v>
      </c>
      <c r="AQ74" s="3">
        <f t="shared" si="6"/>
        <v>48</v>
      </c>
      <c r="AR74" s="3">
        <f t="shared" si="6"/>
        <v>0</v>
      </c>
      <c r="AS74" s="3">
        <f t="shared" si="6"/>
        <v>0</v>
      </c>
      <c r="AT74" s="3">
        <f t="shared" si="6"/>
        <v>35</v>
      </c>
      <c r="AU74" s="3">
        <f t="shared" si="6"/>
        <v>0</v>
      </c>
      <c r="AV74" s="3">
        <f t="shared" si="6"/>
        <v>23</v>
      </c>
      <c r="AW74" s="3">
        <f t="shared" si="6"/>
        <v>178</v>
      </c>
      <c r="AX74" s="3">
        <f t="shared" si="6"/>
        <v>0</v>
      </c>
    </row>
    <row r="75" spans="1:50" ht="12.75" hidden="1">
      <c r="A75" s="7"/>
      <c r="B75" s="73" t="s">
        <v>212</v>
      </c>
      <c r="C75" s="14">
        <f>SUM(D75:N75)+SUM(R75:T75)+SUM(W75:AO75)+SUM(AT75:AX75)</f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</row>
    <row r="76" spans="1:3" ht="12.75" hidden="1">
      <c r="A76" s="7"/>
      <c r="B76" s="73"/>
      <c r="C76" s="47"/>
    </row>
    <row r="77" spans="1:50" ht="12.75" hidden="1">
      <c r="A77" s="7"/>
      <c r="B77" s="7" t="s">
        <v>213</v>
      </c>
      <c r="C77" s="14">
        <f>SUM(D77:N77)+SUM(R77:T77)+SUM(W77:AO77)+SUM(AT77:AX77)</f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</row>
    <row r="78" spans="1:29" ht="12.75">
      <c r="A78" s="70"/>
      <c r="B78" s="71"/>
      <c r="C78" s="46"/>
      <c r="AC78" s="3"/>
    </row>
    <row r="79" spans="1:49" ht="12.75">
      <c r="A79" s="70"/>
      <c r="B79" s="71"/>
      <c r="C79" s="46"/>
      <c r="D79" s="3"/>
      <c r="AH79" s="3"/>
      <c r="AW79" s="3"/>
    </row>
    <row r="80" spans="1:4" ht="12.75">
      <c r="A80" s="70"/>
      <c r="B80" s="71"/>
      <c r="C80" s="46"/>
      <c r="D80" s="3"/>
    </row>
    <row r="81" spans="1:4" ht="12.75">
      <c r="A81" s="72"/>
      <c r="B81" s="13"/>
      <c r="D81" s="3"/>
    </row>
    <row r="82" spans="1:4" ht="12.75">
      <c r="A82" s="44"/>
      <c r="B82" s="13"/>
      <c r="D82" s="3"/>
    </row>
    <row r="83" ht="12.75">
      <c r="D83" s="3"/>
    </row>
    <row r="84" ht="12.75">
      <c r="C84" s="42"/>
    </row>
    <row r="85" ht="12.75">
      <c r="C85" s="47"/>
    </row>
    <row r="86" ht="12.75">
      <c r="C86" s="47"/>
    </row>
    <row r="87" ht="12.75">
      <c r="C87" s="47"/>
    </row>
    <row r="88" ht="12.75">
      <c r="C88" s="47"/>
    </row>
    <row r="99" ht="12.75">
      <c r="B99" s="59"/>
    </row>
    <row r="107" spans="3:5" ht="12.75">
      <c r="C107" s="46"/>
      <c r="D107" s="46"/>
      <c r="E107" s="46"/>
    </row>
    <row r="108" spans="3:5" ht="12.75">
      <c r="C108" s="46"/>
      <c r="D108" s="46"/>
      <c r="E108" s="46"/>
    </row>
    <row r="109" spans="3:5" ht="12.75">
      <c r="C109" s="46"/>
      <c r="D109" s="46"/>
      <c r="E109" s="46"/>
    </row>
    <row r="110" spans="4:5" ht="12.75">
      <c r="D110" s="46"/>
      <c r="E110" s="46"/>
    </row>
    <row r="111" spans="4:5" ht="12.75">
      <c r="D111" s="46"/>
      <c r="E111" s="46"/>
    </row>
    <row r="112" spans="4:5" ht="12.75">
      <c r="D112" s="46"/>
      <c r="E112" s="46"/>
    </row>
    <row r="113" spans="4:5" ht="12.75">
      <c r="D113" s="46"/>
      <c r="E113" s="46"/>
    </row>
    <row r="114" spans="4:5" ht="12.75">
      <c r="D114" s="46"/>
      <c r="E114" s="46"/>
    </row>
    <row r="115" spans="4:5" ht="12.75">
      <c r="D115" s="46"/>
      <c r="E115" s="46"/>
    </row>
  </sheetData>
  <sheetProtection/>
  <mergeCells count="53">
    <mergeCell ref="AP4:AS4"/>
    <mergeCell ref="AT4:AT10"/>
    <mergeCell ref="AU4:AU10"/>
    <mergeCell ref="AV4:AV10"/>
    <mergeCell ref="AW4:AW10"/>
    <mergeCell ref="AX4:AX10"/>
    <mergeCell ref="AP5:AP10"/>
    <mergeCell ref="AQ5:AQ10"/>
    <mergeCell ref="AR5:AR10"/>
    <mergeCell ref="AS5:AS10"/>
    <mergeCell ref="AJ4:AJ10"/>
    <mergeCell ref="AK4:AK10"/>
    <mergeCell ref="AL4:AL10"/>
    <mergeCell ref="AM4:AM10"/>
    <mergeCell ref="AN4:AN10"/>
    <mergeCell ref="AO4:AO10"/>
    <mergeCell ref="AD4:AD10"/>
    <mergeCell ref="AE4:AE10"/>
    <mergeCell ref="AF4:AF10"/>
    <mergeCell ref="AG4:AG10"/>
    <mergeCell ref="AH4:AH10"/>
    <mergeCell ref="AI4:AI10"/>
    <mergeCell ref="X4:X10"/>
    <mergeCell ref="Y4:Y10"/>
    <mergeCell ref="Z4:Z10"/>
    <mergeCell ref="AA4:AA10"/>
    <mergeCell ref="AB4:AB10"/>
    <mergeCell ref="AC4:AC10"/>
    <mergeCell ref="N4:N10"/>
    <mergeCell ref="O4:Q4"/>
    <mergeCell ref="R4:R10"/>
    <mergeCell ref="S4:S10"/>
    <mergeCell ref="T4:T10"/>
    <mergeCell ref="W4:W10"/>
    <mergeCell ref="O5:O10"/>
    <mergeCell ref="P5:P10"/>
    <mergeCell ref="Q5:Q10"/>
    <mergeCell ref="H4:H10"/>
    <mergeCell ref="I4:I10"/>
    <mergeCell ref="J4:J10"/>
    <mergeCell ref="K4:K10"/>
    <mergeCell ref="L4:L10"/>
    <mergeCell ref="M4:M10"/>
    <mergeCell ref="A3:A11"/>
    <mergeCell ref="B3:B10"/>
    <mergeCell ref="C3:C10"/>
    <mergeCell ref="U3:U11"/>
    <mergeCell ref="V3:V11"/>
    <mergeCell ref="AY3:AY11"/>
    <mergeCell ref="D4:D10"/>
    <mergeCell ref="E4:E10"/>
    <mergeCell ref="F4:F10"/>
    <mergeCell ref="G4:G10"/>
  </mergeCells>
  <printOptions/>
  <pageMargins left="0.45" right="0.7" top="0.75" bottom="0.75" header="0.3" footer="0.3"/>
  <pageSetup firstPageNumber="148" useFirstPageNumber="1"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</dc:creator>
  <cp:keywords/>
  <dc:description/>
  <cp:lastModifiedBy>Gabriela Cristisor</cp:lastModifiedBy>
  <cp:lastPrinted>2017-05-29T05:27:09Z</cp:lastPrinted>
  <dcterms:created xsi:type="dcterms:W3CDTF">2010-02-10T06:53:45Z</dcterms:created>
  <dcterms:modified xsi:type="dcterms:W3CDTF">2017-10-31T10:52:42Z</dcterms:modified>
  <cp:category/>
  <cp:version/>
  <cp:contentType/>
  <cp:contentStatus/>
</cp:coreProperties>
</file>