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6"/>
  </bookViews>
  <sheets>
    <sheet name="personal" sheetId="2" r:id="rId1"/>
    <sheet name="materiale" sheetId="3" r:id="rId2"/>
    <sheet name="transferuri " sheetId="5" r:id="rId3"/>
    <sheet name="proiecte cap. 61.01" sheetId="6" r:id="rId4"/>
    <sheet name="proiecte cap. 61.08" sheetId="7" r:id="rId5"/>
    <sheet name="cotizatii internationale" sheetId="9" r:id="rId6"/>
    <sheet name="dipfie " sheetId="11" r:id="rId7"/>
  </sheets>
  <calcPr calcId="152511"/>
</workbook>
</file>

<file path=xl/calcChain.xml><?xml version="1.0" encoding="utf-8"?>
<calcChain xmlns="http://schemas.openxmlformats.org/spreadsheetml/2006/main">
  <c r="F22" i="11" l="1"/>
  <c r="F27" i="11" s="1"/>
  <c r="F9" i="9" l="1"/>
  <c r="E10" i="7"/>
  <c r="E49" i="7" s="1"/>
  <c r="E10" i="6" l="1"/>
  <c r="D160" i="2" l="1"/>
  <c r="D157" i="2"/>
  <c r="D154" i="2"/>
  <c r="D151" i="2"/>
  <c r="D148" i="2"/>
  <c r="D143" i="2"/>
  <c r="D132" i="2"/>
  <c r="D133" i="2" s="1"/>
  <c r="D144" i="2" s="1"/>
  <c r="D128" i="2"/>
  <c r="D121" i="2"/>
  <c r="D101" i="2"/>
  <c r="D87" i="2"/>
  <c r="D84" i="2"/>
  <c r="D76" i="2"/>
  <c r="D41" i="2"/>
  <c r="D33" i="2"/>
  <c r="D22" i="2"/>
  <c r="D161" i="2" l="1"/>
  <c r="D122" i="2"/>
  <c r="D162" i="2" s="1"/>
  <c r="F161" i="3" l="1"/>
  <c r="A12" i="5" l="1"/>
  <c r="A13" i="5" s="1"/>
  <c r="A14" i="5" s="1"/>
  <c r="A15" i="5" s="1"/>
  <c r="A16" i="5" s="1"/>
  <c r="A17" i="5" s="1"/>
  <c r="A18" i="5" s="1"/>
  <c r="F18" i="5" l="1"/>
  <c r="A8" i="5" l="1"/>
  <c r="A9" i="5" s="1"/>
  <c r="A10" i="5" l="1"/>
  <c r="A11" i="5" l="1"/>
</calcChain>
</file>

<file path=xl/sharedStrings.xml><?xml version="1.0" encoding="utf-8"?>
<sst xmlns="http://schemas.openxmlformats.org/spreadsheetml/2006/main" count="828" uniqueCount="350">
  <si>
    <t xml:space="preserve">MINISTERUL JUSTITIEI - Aparat propriu </t>
  </si>
  <si>
    <t>Nr.crt.</t>
  </si>
  <si>
    <t>Nr. act</t>
  </si>
  <si>
    <t>Data document</t>
  </si>
  <si>
    <t>Clasificatie bugetara</t>
  </si>
  <si>
    <t>Suma</t>
  </si>
  <si>
    <t>Detaliere</t>
  </si>
  <si>
    <t>Capitol</t>
  </si>
  <si>
    <t>Alineat</t>
  </si>
  <si>
    <t>61.01.06</t>
  </si>
  <si>
    <t>51.01.01</t>
  </si>
  <si>
    <t xml:space="preserve"> TRANSFERURI   INEC- ACHITARE DREPTURI SALARIALE </t>
  </si>
  <si>
    <t>61.01.07</t>
  </si>
  <si>
    <t>68.01.06</t>
  </si>
  <si>
    <t xml:space="preserve"> TRANSFERURI   ANP  -ASISTENTA SOCIALA- AJUTOARE SOCIALE IN NUMERAR, ACHITARE STIMULENT SI INDEMNIZATIE DE CRESTERE COPIL SI CASS PERSOANE AFLATE IN CONCEDIU PENTRU CRESTEREA COPILULUI</t>
  </si>
  <si>
    <t>57.02.01</t>
  </si>
  <si>
    <t xml:space="preserve"> DECONTARI CU PERSONALUL-CREDITE BUGETARE  PLATA STAT STIMULENT INSERTIE PÂNÃ LA ÎMPLINIREA VÂRSTEI DE 2 ANI PENTRU FPSS APARAT PROPRIU MJ </t>
  </si>
  <si>
    <t>68.01.50</t>
  </si>
  <si>
    <t xml:space="preserve">MINISTERUL JUSTITEI - Aparat propriu </t>
  </si>
  <si>
    <t>CAPITOLUL 61.01- Ordine publica si siguranta nationala</t>
  </si>
  <si>
    <t>FURNIZOR/BENEFICIAR</t>
  </si>
  <si>
    <t>MINISTERUL JUSTITIEI- Aparat propriu</t>
  </si>
  <si>
    <t>CAPITOLUL 61.01 ,,ORDINE PUBLICA SI SIGURANTA NATIONALA"</t>
  </si>
  <si>
    <t>Data</t>
  </si>
  <si>
    <t>Document</t>
  </si>
  <si>
    <t>Explicatii</t>
  </si>
  <si>
    <t>Furnizor/Beneficiar suma</t>
  </si>
  <si>
    <t>Suma (lei)</t>
  </si>
  <si>
    <t>SURSA D TITLUL 56 ,,PROIECTE CU FINANTARE DIN FONDURI EXTERNE NERAMBURSABILE (FEN) POSTADERARE"</t>
  </si>
  <si>
    <t>Capitolul 61.01- Ordine publica si siguranta nationala</t>
  </si>
  <si>
    <t>TITLUL 10 CHELTUIELI DE PERSONAL</t>
  </si>
  <si>
    <t>MINISTERUL JUSTITIEI</t>
  </si>
  <si>
    <t>TITLUL 56 ,,PROIECTE CU FINANTARE DIN FONDURI EXTERNE NERAMBURSABILE (FEN) POSTADERARE"</t>
  </si>
  <si>
    <t>Descriere</t>
  </si>
  <si>
    <t>TITLUL 20 BUNURI SI SERVICII</t>
  </si>
  <si>
    <t xml:space="preserve">Nr Crt. </t>
  </si>
  <si>
    <t xml:space="preserve">DATA </t>
  </si>
  <si>
    <t xml:space="preserve">ORDIN DE PLATA /CEC /FOAIE DE VARSAMÂNT </t>
  </si>
  <si>
    <t xml:space="preserve">FACTURA  </t>
  </si>
  <si>
    <t xml:space="preserve">SUMA </t>
  </si>
  <si>
    <t>Total</t>
  </si>
  <si>
    <t>TITLUL 55 ,,Contribuții și cotizații la organisme internaționale"</t>
  </si>
  <si>
    <t>perioada: 01-30.09.2016</t>
  </si>
  <si>
    <t>PERIOADA 01-30.09.2016</t>
  </si>
  <si>
    <t>perioada 01-30.09.2016</t>
  </si>
  <si>
    <t>perioada 01 - 30.09.2016</t>
  </si>
  <si>
    <t>perioada 01.06 - 30.09.2016</t>
  </si>
  <si>
    <t xml:space="preserve"> TRANSFERURI   INEC- ALTE CHELTUIELI,ACTIVE NEFINANCIARE</t>
  </si>
  <si>
    <t xml:space="preserve"> TRANSFERURI   ANP- CHELTUIELI DE PERSONAL, TRANSFERURI CURENTE, ACTIUNI DE SANATATE,  ALTE CHELTUIELI- BURSE</t>
  </si>
  <si>
    <t>TRANSFERURI ANP-  CASS PERSOANE PRIVATE DE LIBERTATE</t>
  </si>
  <si>
    <t>TRANSFERURI ANP- BUNURI SI SERV, TRANSF CURENTE- ACTIUNI DE SANATATE, ALTE CHELTUIELI- DESPAGUBIRI CIVILE, ACTIVE NEFINANCIARE</t>
  </si>
  <si>
    <t>TRANSFERURI ANP-  ASISTENTA SOCIALA-AJUTOARE SOCIALE IN NUMERAR , ACHITARE CVAL AJUTOARE DE DECES CF ART 16 LIT A DIN LG 340/2015 COROB CU ATR 81 ALIN 4, ART 82 ALIN 2  SI ART 83 DIN LG 223/2015</t>
  </si>
  <si>
    <t>68.01.08</t>
  </si>
  <si>
    <t>TRANSFERURI ANP - ASISTENTA SOCIALA- AJUTOARE SOCIALE IN NUMERAR PTR. PLATA AJUTOARELOR DE TRECERE IN REZERVA CU OCAZIA DECESULUI FPSS CONF ART 24 DIN LG. 284/2010</t>
  </si>
  <si>
    <t xml:space="preserve">TRANSFERURI   ANP -ASISTENTA SOCIALA-ASISTENTA SOCIALA- AJUTOARE SOCIALE IN NATURA, PLATA CHELT DE TRANSPORT IN CAZUL INTERNARII IN SPITALE, CENTRE DE REFACERE A CAPACITATII LA EFORT CF HG 1398/2007 </t>
  </si>
  <si>
    <t>Reprezentant MJ</t>
  </si>
  <si>
    <t>Avans transport curs pregatire profesionala septembrie 2016</t>
  </si>
  <si>
    <t>Decont taxa judiciara de timbru-septembrie 2016</t>
  </si>
  <si>
    <t>Olimpic International Turism</t>
  </si>
  <si>
    <t>Achizitionat bilet de avion deplasari interne-septembrie 2016</t>
  </si>
  <si>
    <t xml:space="preserve">Decont taxa de pod trecere deplasare Constanta </t>
  </si>
  <si>
    <t xml:space="preserve">Diferenta decont transport  deplasare interna </t>
  </si>
  <si>
    <t xml:space="preserve">Decont transport  deplasare interna </t>
  </si>
  <si>
    <t xml:space="preserve">Decont confectionat pasaport de serviciu </t>
  </si>
  <si>
    <t xml:space="preserve">Decont cazare deplasare Cluj </t>
  </si>
  <si>
    <t>Universul Juridic</t>
  </si>
  <si>
    <t>Achizitionat lucrari de specialitate juridica</t>
  </si>
  <si>
    <t>Ministerul Finantelor Publice</t>
  </si>
  <si>
    <t>Cote parti consum energie electrica iulie 2016</t>
  </si>
  <si>
    <t>Actual Trening</t>
  </si>
  <si>
    <t>Taxa curs pregatire profesionala -august 2016</t>
  </si>
  <si>
    <t>Cazare deplasare curs pregatire profesionala -august 2016</t>
  </si>
  <si>
    <t xml:space="preserve">Dast System </t>
  </si>
  <si>
    <t>Global Campus</t>
  </si>
  <si>
    <t>Cote parti consum apa rece iulie 2016</t>
  </si>
  <si>
    <t>Cote parti taxa municipala iulie 2017</t>
  </si>
  <si>
    <t>MinisterulJustitiei</t>
  </si>
  <si>
    <t xml:space="preserve">Alimentat cont cheltuieli deplasari externe </t>
  </si>
  <si>
    <t xml:space="preserve">Decont transport cu auto personal ,curs de pregatire profesionala august 2016 </t>
  </si>
  <si>
    <t>Mobile Direct</t>
  </si>
  <si>
    <t xml:space="preserve">Avans achizitie husa telefon mobil </t>
  </si>
  <si>
    <t>Avans protocol-septembrie 2016</t>
  </si>
  <si>
    <t>Directia Impozite si Taxe locale -Sector 5</t>
  </si>
  <si>
    <t>Taxa judiciara de timbru pentru eliberare copie decizie 586/01.03.2016</t>
  </si>
  <si>
    <t>Taxe curs pregatire profesionala -august 2016</t>
  </si>
  <si>
    <t>Decont transport curs pregatire profesionala septembrie 2016</t>
  </si>
  <si>
    <t>Mega Image</t>
  </si>
  <si>
    <t>Decont  protocol septembrie 2016</t>
  </si>
  <si>
    <t>Avans protocol septembrie 2016</t>
  </si>
  <si>
    <t xml:space="preserve">Telekom Romania </t>
  </si>
  <si>
    <t>Servicii tel verde -iulie 2016</t>
  </si>
  <si>
    <t>Achizitionat bilet de avion deplasari interne-august 2016</t>
  </si>
  <si>
    <t>Travel Time</t>
  </si>
  <si>
    <t>Achizitionat bilet de avion deplasari externe-august 2016</t>
  </si>
  <si>
    <t>Manpress Distribution</t>
  </si>
  <si>
    <t xml:space="preserve">Servicii publicare anunt </t>
  </si>
  <si>
    <t>Servicii cazare deplasari externe -august 2016</t>
  </si>
  <si>
    <t xml:space="preserve">Super System </t>
  </si>
  <si>
    <t>Achizitionat 2 buc stampile</t>
  </si>
  <si>
    <t>Decont transport curs pregatire profesionala -septembrie 2016</t>
  </si>
  <si>
    <t>Diferenta decont transport auto personal si taxa pod deplasare curs pregatire profesionala -septembrie 2016</t>
  </si>
  <si>
    <t>Diferenta decont transport auto personal si taxa pod deplasare curs pregatire profesionala -septembrie 2017</t>
  </si>
  <si>
    <t xml:space="preserve">Avans cazare deplasare interna -septembrie 2016 </t>
  </si>
  <si>
    <t xml:space="preserve">Decont cazare deplasare interna -septembrie 2016 </t>
  </si>
  <si>
    <t xml:space="preserve">CN Aeroporturi Bucuresti  </t>
  </si>
  <si>
    <t>Servicii protocol oficial -august 2016</t>
  </si>
  <si>
    <t>Servicii cazare deplasari interne -august 2016</t>
  </si>
  <si>
    <t>Dal Travel</t>
  </si>
  <si>
    <t>Cazare deplasare curs pregatire profesionala -septembrie 2016</t>
  </si>
  <si>
    <t xml:space="preserve">Formatica </t>
  </si>
  <si>
    <t xml:space="preserve">Lectoform Consulting </t>
  </si>
  <si>
    <t>Taxa curs pregatire profesionala -septembrie 2016</t>
  </si>
  <si>
    <t xml:space="preserve">Compania Nationala Posta Romana </t>
  </si>
  <si>
    <t>Servicii francare-iulie 2016</t>
  </si>
  <si>
    <t xml:space="preserve">Vodafone </t>
  </si>
  <si>
    <t>Servicii telefonie fixa-august 2016</t>
  </si>
  <si>
    <t>Avans transport deplasare interna -septembrie 2016</t>
  </si>
  <si>
    <t>Servicii telefonie mobila -27.07.2016-26.08.2016</t>
  </si>
  <si>
    <t xml:space="preserve">Weco-Travel </t>
  </si>
  <si>
    <t>Asigurare  medicala deplasare externa</t>
  </si>
  <si>
    <t xml:space="preserve">Achizitionat bilete de avion deplasare interna </t>
  </si>
  <si>
    <t>Taxe curs pregatire profesionala -septembrie 2016</t>
  </si>
  <si>
    <t>Decont protocol septembrie 2016</t>
  </si>
  <si>
    <t>Avans reparatii IPHONE</t>
  </si>
  <si>
    <t xml:space="preserve">Avans transport curs perfectionare -septembrie 2016 </t>
  </si>
  <si>
    <t xml:space="preserve">DHL International </t>
  </si>
  <si>
    <t xml:space="preserve">Servicii curierat rapid </t>
  </si>
  <si>
    <t>RCS&amp;RDS</t>
  </si>
  <si>
    <t>Abonament  pentru pachet complet de programe TV-septembrie 2016</t>
  </si>
  <si>
    <t>Servicii francare-august 2016</t>
  </si>
  <si>
    <t>Servicii convorbiri telefonie fixa  -august 2016</t>
  </si>
  <si>
    <t>DM Sistem Telecom</t>
  </si>
  <si>
    <t>Servicii de intretinere /reparatie,  retele de interior aparate telefonie MJ-august 2016</t>
  </si>
  <si>
    <t>Clean Prest Activ</t>
  </si>
  <si>
    <t>Servicii curatenie  si intretinere -august 2016</t>
  </si>
  <si>
    <t xml:space="preserve">Sinotech Global Service </t>
  </si>
  <si>
    <t>Servicii mentenanta /reparatii echipamente de climatizare din camera serverelor -august 2016</t>
  </si>
  <si>
    <t xml:space="preserve">Decont achizitii  adaptor priza </t>
  </si>
  <si>
    <t xml:space="preserve">Imprimeria Nationala </t>
  </si>
  <si>
    <t>Achizitionat legitimatii de serviciu</t>
  </si>
  <si>
    <t xml:space="preserve">Bujeac Mircea </t>
  </si>
  <si>
    <t>Servicii supraveghere 3 instalatii de ridicat in domeniul ISCIR , perioada august 2016</t>
  </si>
  <si>
    <t xml:space="preserve">Acrion Prodex </t>
  </si>
  <si>
    <t xml:space="preserve">Servicii spalat auto </t>
  </si>
  <si>
    <t>Cote parti salarii muncitori parti comune punct termic</t>
  </si>
  <si>
    <t xml:space="preserve">Dacoserv </t>
  </si>
  <si>
    <t xml:space="preserve">Servicii revizie periodica auto  </t>
  </si>
  <si>
    <t xml:space="preserve">Corsar </t>
  </si>
  <si>
    <t>Achizitionat încarcatoare retea Samsung</t>
  </si>
  <si>
    <t>Brady Trade</t>
  </si>
  <si>
    <t xml:space="preserve">Servicii revizie +reparatii sistem inchidere </t>
  </si>
  <si>
    <t>Rompetrol Downstream</t>
  </si>
  <si>
    <t>Furnizare carburant pe baza de carduri-august 2016</t>
  </si>
  <si>
    <t>Zainea Com Serv</t>
  </si>
  <si>
    <t>Prestari servicii asistenta tehnica-software pentru aplicatie Zbuget</t>
  </si>
  <si>
    <t xml:space="preserve">Administratia Patrimoniului Protocolului de Stat </t>
  </si>
  <si>
    <t xml:space="preserve">Chirie +amortizare dotari-august 2016  </t>
  </si>
  <si>
    <t xml:space="preserve">Întretinere imobil  perioada iunie-iulie 2016 </t>
  </si>
  <si>
    <t>Indaco System</t>
  </si>
  <si>
    <t xml:space="preserve">Abonament program informatic de legislatie-august 2016 </t>
  </si>
  <si>
    <t>Prosoft ++</t>
  </si>
  <si>
    <t xml:space="preserve">Achizitionat servicii protectie antivirus cu </t>
  </si>
  <si>
    <t>Cote parti energie electrica -august 2016</t>
  </si>
  <si>
    <t xml:space="preserve">Expert Copy Service </t>
  </si>
  <si>
    <t>Achizitionat piese de schimb pentru multifunctionale</t>
  </si>
  <si>
    <t xml:space="preserve">Avans cazare+transport deplasare interna -septembrie 2016 </t>
  </si>
  <si>
    <t>Alma Total Solutions</t>
  </si>
  <si>
    <t>Achizitionat 2 buc Roll-UP</t>
  </si>
  <si>
    <t xml:space="preserve">Penitenciarul Bucuresti Jilava </t>
  </si>
  <si>
    <t>Munca prestata de persoane lipsite de libertate -august 2016</t>
  </si>
  <si>
    <t xml:space="preserve">Serviciul de Telecomunicatii Speciale </t>
  </si>
  <si>
    <t xml:space="preserve">Servicii comunicatii bucla locala-august 2016   </t>
  </si>
  <si>
    <t xml:space="preserve">Decont transport auto +taxa de pod ,deplasare interna  </t>
  </si>
  <si>
    <t>Rosal Grup</t>
  </si>
  <si>
    <t xml:space="preserve">Colectare deseuri, inchiriere containere-august 2016 </t>
  </si>
  <si>
    <t>Servicii prezentare, prelucrare,distribuire acte de procedura -august 2016</t>
  </si>
  <si>
    <t xml:space="preserve">Top Seven </t>
  </si>
  <si>
    <t>Furnizare reviste de specialitate la sediul MJ-august 2016</t>
  </si>
  <si>
    <t>Bilete de avion deplasare interna-septembrie 2016</t>
  </si>
  <si>
    <t xml:space="preserve">Monitorul Oficial </t>
  </si>
  <si>
    <t>Servicii furnizare on line a produsului informatic autentic -august 2016</t>
  </si>
  <si>
    <t xml:space="preserve">Toth Cristian Peter </t>
  </si>
  <si>
    <t xml:space="preserve">Servicii traduceri </t>
  </si>
  <si>
    <t xml:space="preserve">Contera Media </t>
  </si>
  <si>
    <t>Pocaviso Prodcom</t>
  </si>
  <si>
    <t xml:space="preserve">Achizitionat folie de sticla protectoare </t>
  </si>
  <si>
    <t xml:space="preserve">Achizitionat piese de  schimb </t>
  </si>
  <si>
    <t>Intretinere imobil -iulie 2016</t>
  </si>
  <si>
    <t>Chirie amortizari dotari-august 2016</t>
  </si>
  <si>
    <t>Servicii curier rapid -septembrie 2016</t>
  </si>
  <si>
    <t>Cote parti consum  energie electrica -august 2016</t>
  </si>
  <si>
    <t xml:space="preserve">Flyng Impex </t>
  </si>
  <si>
    <t xml:space="preserve">Achizitionat hartie xerox </t>
  </si>
  <si>
    <t xml:space="preserve">Achizitionat Roll-Up </t>
  </si>
  <si>
    <t xml:space="preserve">Achizitionat 2 exemplare MO Pi Bis nr.638/2016/92 </t>
  </si>
  <si>
    <t>Servicii publicare în monitorul oficial PI, Ordin PI Bis  nr.2657/C/13.07.2016</t>
  </si>
  <si>
    <t xml:space="preserve"> Decont transport cu trenul  deplasare interna -septembrie 2016 </t>
  </si>
  <si>
    <t>Institutul National al Magistraturii</t>
  </si>
  <si>
    <t>Cote parti consum energie electrica si gaze-Iulie 2016</t>
  </si>
  <si>
    <t>Cote parti consum salubritate iulie  2016</t>
  </si>
  <si>
    <t xml:space="preserve">Cote parti consum servicii intretinere +reparatii ascensoare si retele telefonice,iulie 2016 </t>
  </si>
  <si>
    <t xml:space="preserve">Drafta -Elena </t>
  </si>
  <si>
    <t>Incolor Art</t>
  </si>
  <si>
    <t xml:space="preserve">Energie termica imobil </t>
  </si>
  <si>
    <t>Marshal Turism</t>
  </si>
  <si>
    <t xml:space="preserve">Achizitionat bilete de avion deplasare externa-septembrie 2016 </t>
  </si>
  <si>
    <t xml:space="preserve">Decont transport cu auto personal deplasare curs pregatire profesionala </t>
  </si>
  <si>
    <t xml:space="preserve">Total </t>
  </si>
  <si>
    <t>ALIMENTARE CONT LEI  PENTRU PLATA COTIZATIE INTERNATIONALA -  CONTRIBUTIA ROMANIEI LA BUGETUL ENFSI (European Network of Forensic Science Institutes) PENTRU ANUL 2016-2017</t>
  </si>
  <si>
    <t xml:space="preserve">BANCA COMERCIALA ROMÂNA SA </t>
  </si>
  <si>
    <t>10.01.01</t>
  </si>
  <si>
    <t>PLATA SALARII, VIRAT RETINERI  SALARIATI LA BUG ASIG SOCIALE SI BUG.DE STAT</t>
  </si>
  <si>
    <t>VIRAT RETINERI  DIN SALARII - POPRIRI, PENSII FACULTATIVE, COTIZATII</t>
  </si>
  <si>
    <t xml:space="preserve">PLATA AVANS CO </t>
  </si>
  <si>
    <t>ALIMENTARE CONT VALUTA SALARIU</t>
  </si>
  <si>
    <t>SUBTOTAL 10.01.01</t>
  </si>
  <si>
    <t>10.01.05</t>
  </si>
  <si>
    <t>SUBTOTAL10.01.05</t>
  </si>
  <si>
    <t>10.01.06</t>
  </si>
  <si>
    <t>SUBTOTAL 10.01.06</t>
  </si>
  <si>
    <t>10.01.13</t>
  </si>
  <si>
    <t xml:space="preserve">DIURNA DEPLASARE INTERNA </t>
  </si>
  <si>
    <t xml:space="preserve">ALIMENTARE CONT VALUTA DEPLASARI EXTERNE </t>
  </si>
  <si>
    <t>SUBTOTAL 10.01.13</t>
  </si>
  <si>
    <t>10.01.14</t>
  </si>
  <si>
    <t xml:space="preserve"> INDEMNIZATIE DETASARE </t>
  </si>
  <si>
    <t>SUBTOTAL 10.01.14</t>
  </si>
  <si>
    <t>10.01.15</t>
  </si>
  <si>
    <t xml:space="preserve"> DECONT TRANSPORT </t>
  </si>
  <si>
    <t>SUBTOTAL 10.01.15</t>
  </si>
  <si>
    <t>10.01.16.</t>
  </si>
  <si>
    <t>ALIMENTARE CONT VALUTA CHIRIE</t>
  </si>
  <si>
    <t>DECONT CHIRII</t>
  </si>
  <si>
    <t>SUBTOTAL 10.01.16</t>
  </si>
  <si>
    <t>10.01.30.</t>
  </si>
  <si>
    <t xml:space="preserve">ALIMENTARE CONT VALUTA  INDEMNIZATII </t>
  </si>
  <si>
    <t xml:space="preserve">DECONTURI TRANSPORT </t>
  </si>
  <si>
    <t>PLATA SENTINTE JUDECATORESTI, VIRAT RETINERI  SALARIATI LA BUG ASIG SOCIALE SI BUG.DE STAT</t>
  </si>
  <si>
    <t>SUBTOTAL 10.01.30</t>
  </si>
  <si>
    <t>TOTAL ART. 10.01</t>
  </si>
  <si>
    <t>10.02.02</t>
  </si>
  <si>
    <t xml:space="preserve">NORMA HRANA </t>
  </si>
  <si>
    <t>SUBTOTAL 10.02.02</t>
  </si>
  <si>
    <t>10.02.03</t>
  </si>
  <si>
    <t>SUBTOTAL 10.02.03</t>
  </si>
  <si>
    <t>10.02.30</t>
  </si>
  <si>
    <t xml:space="preserve">DECONTURI MEDICAMENTE </t>
  </si>
  <si>
    <t>SUBTOTAL 10.02.30</t>
  </si>
  <si>
    <t>TOTAL ART. 10.02</t>
  </si>
  <si>
    <t>10.03.01.</t>
  </si>
  <si>
    <t xml:space="preserve">CONTRIBUTII DE ASIGURARI SOCIALE DE STAT- CAS </t>
  </si>
  <si>
    <t>SUBTOTAL 10.03.01</t>
  </si>
  <si>
    <t>10.03.02.</t>
  </si>
  <si>
    <t xml:space="preserve">CONTRIBUTII DE ASIGURARI DE SOMAJ </t>
  </si>
  <si>
    <t>SUBTOTAL 10.03.02</t>
  </si>
  <si>
    <t>10.03.03.</t>
  </si>
  <si>
    <t xml:space="preserve">CONTRIBUTII DE ASIGURARI SOCIALE DE SANATATE </t>
  </si>
  <si>
    <t>SUBTOTAL 10.03.03</t>
  </si>
  <si>
    <t>10.03.04.</t>
  </si>
  <si>
    <t xml:space="preserve"> CONTRIBUTII DE ASIGURARI PT. ACCIDENTE DE MUNCA SI BOLI PROFESIONALE </t>
  </si>
  <si>
    <t>SUBTOTAL 10.03.04</t>
  </si>
  <si>
    <t>10.03.06.</t>
  </si>
  <si>
    <t xml:space="preserve"> CONTRIBUTII  ANGAJATOR - CONTRIBUTII PENTRU CONCEDII SI INDEMNIZATII</t>
  </si>
  <si>
    <t>SUBTOTAL 10.03.06</t>
  </si>
  <si>
    <t>TOTAL  ART. 10.03</t>
  </si>
  <si>
    <t>TOTAL TITLUL 10</t>
  </si>
  <si>
    <t xml:space="preserve"> ECHIPAMENT FUNCȚIONARI PUBLICI CU STATUT SPECIAL</t>
  </si>
  <si>
    <t xml:space="preserve">cval rambursare cota de 85% pentru cheltuielile efectuate in per. 12.12.2015-31.03.2016 in cadrul proiectului ,,Prevenirea si combaterea violentei domestice asupra copilului prin formarea specialistilor din trei domenii cheie: protectia copilului, educatiei si sanatate",  in cadrul programului RO 20 ,,Violenta domestica si violenta bazata pe deosebirea de sex", COTA 15% </t>
  </si>
  <si>
    <t>ORGANIZATIA SALVATI COPIII</t>
  </si>
  <si>
    <t>cval transfer cota de 15%  pentru proiectul ,,CONSOLIDAREA CAPACITATII SISTEMULUI DE PROBATIUNE DE A FURNIZA SERVICII EFICIENTE ALTERNATIVE INCHISORII ", IN CADRUL PROGRAMULUI RO 23-SERVICII CORECTIONALE, INCLUSIV SANCTIUNI NON - PRIVATIVE DE LIBERTATE</t>
  </si>
  <si>
    <t>DIRECTIA NATIONALA DE PROBATIUNE</t>
  </si>
  <si>
    <t>TOTAL TITLU</t>
  </si>
  <si>
    <t xml:space="preserve">cval rambursare cota de 85% pentru cheltuielile efectuate in per. 12.12.2015-31.03.2016 in cadrul proiectului ,,Prevenirea si combaterea violentei domestice asupra copilului prin formarea specialistilor din trei domenii cheie: protectia copilului, educatiei si sanatate",  in cadrul programului RO 20 ,,Violenta domestica si violenta bazata pe deosebirea de sex", COTA 85% </t>
  </si>
  <si>
    <t>cval contributii aferente drepturilor salariale, per. iulie+august 2016 , PROGRAM RO 20 VIOLENTA DOMESTICA SI VIOLENTA BAZATA PE DEOSEBIRE DE SEX-COTA 15%</t>
  </si>
  <si>
    <t>BUGET ASIGURARI SOCIALE SI FONDURI SPECIALE</t>
  </si>
  <si>
    <t>cval impozit aferent drepturilor salariale per. iulie+august 2016, PROGRAM RO 20 VIOLENTA DOMESTICA SI VIOLENTA BAZATA PE DEOSEBIRE DE SEX-COTA 15%</t>
  </si>
  <si>
    <t>BUGET DE STAT</t>
  </si>
  <si>
    <t>cval alimentare cont banca comerciala pentru plata drepturi salariale per. iulie+august 2016, PROGRAM RO 20 VIOLENTA DOMESTICA SI VIOLENTA BAZATA PE DEOSEBIRE DE SEX-COTA 15%</t>
  </si>
  <si>
    <t>BANCA COMERCIALA</t>
  </si>
  <si>
    <t>REPREZENTANT MJ</t>
  </si>
  <si>
    <t>cval contributii aferente drepturilor salariale, per. iulie+august 2016 , PROGRAM RO 20 VIOLENTA DOMESTICA SI VIOLENTA BAZATA PE DEOSEBIRE DE SEX-COTA 85%</t>
  </si>
  <si>
    <t>cval impozit aferent drepturilor salariale per. iulie+august 2016, PROGRAM RO 20 VIOLENTA DOMESTICA SI VIOLENTA BAZATA PE DEOSEBIRE DE SEX-COTA 85%</t>
  </si>
  <si>
    <t>cval alimentare cont banca comerciala pentru plata drepturi salariale per. iulie+august  2016, PROGRAM RO 20 VIOLENTA DOMESTICA SI VIOLENTA BAZATA PE DEOSEBIRE DE SEX-COTA 15%</t>
  </si>
  <si>
    <t>cval contributii aferente drepturilor salariale per. iulie+august 2016, PROGRAM RO 23-SERVICII CORECTIONALE, INCLUSIV SANCTIUNI NON-PRIVATIVE DE LIBERTATE-COTA 15%</t>
  </si>
  <si>
    <t>cval impozit aferent drepturilor salariale per. iulie+august 2016 , ROGRAM RO 23-SERVICII CORECTIONALE, INCLUSIV SANCTIUNI NON-PRIVATIVE DE LIBERTATE-COTA 15%</t>
  </si>
  <si>
    <t>cval alimentare cont banca comerciala pentru plata drepturi salariale per. iulie+august 2016, PROGRAM RO 23-SERVICII CORECTIONALE, INCLUSIV SANCTIUNI NON-PRIVATIVE DE LIBERTATE-COTA 15%</t>
  </si>
  <si>
    <t>cval drepturi salariale per. iulie+august 2016, PROGRAM RO 23-SERVICII CORECTIONALE, INCLUSIV SANCTIUNI NON-PRIVATIVE DE LIBERTATE-COTA 15%</t>
  </si>
  <si>
    <t>cval contributii aferente drepturilor salariale per. iulie+august 2016 , PROGRAM RO 23-SERVICII CORECTIONALE, INCLUSIV SANCTIUNI NON-PRIVATIVE DE LIBERTATE-COTA 85%</t>
  </si>
  <si>
    <t>cval impozit aferent drepturilor salariale per.iulie+august 2016, PROGRAM RO 23-SERVICII CORECTIONALE, INCLUSIV SANCTIUNI NON-PRIVATIVE DE LIBERTATE-COTA 85%</t>
  </si>
  <si>
    <t>cval alimentare cont banca comerciala pentru plata drepturi salariale per. iulie+august 2016, PROGRAM RO 23-SERVICII CORECTIONALE, INCLUSIV SANCTIUNI NON-PRIVATIVE DE LIBERTATE-COTA 85%</t>
  </si>
  <si>
    <t>cval drepturi salariale per.iulie+august 2016  , PROGRAM RO 23-SERVICII CORECTIONALE, INCLUSIV SANCTIUNI NON-PRIVATIVE DE LIBERTATE-COTA 85%</t>
  </si>
  <si>
    <t>cval contributii aferente drepturilor salariale per. iulie+august 2016 , Programul  RO24-INTARIREA CAPACITATII JUDICIARE SI COOPERARE-COTA 15%</t>
  </si>
  <si>
    <t>cval impozit aferent drepturilor salariale per. iulie+august 2016,  Programul  RO24-INTARIREA CAPACITATII JUDICIARE SI COOPERARE-COTA 15%</t>
  </si>
  <si>
    <t>cval alimentare cont banca comerciala pentru plata drepturi salariale per. iulie+august 2016, Programul  RO24-INTARIREA CAPACITATII JUDICIARE SI COOPERARE-COTA 15%</t>
  </si>
  <si>
    <t>cval contributii aferente drepturilor salariale per. iulie+august 2016, Programul  RO24-INTARIREA CAPACITATII JUDICIARE SI COOPERARE-COTA 85%</t>
  </si>
  <si>
    <t>cval impozit aferent drepturilor salariale per.iulie+august  2016,  Programul  RO24-INTARIREA CAPACITATII JUDICIARE SI COOPERARE-COTA 85%</t>
  </si>
  <si>
    <t>cval alimentare cont banca comerciala pentru plata drepturi salariale per. iulie+august 2016, Programul  RO24-INTARIREA CAPACITATII JUDICIARE SI COOPERARE-COTA 85%</t>
  </si>
  <si>
    <t>cval contributii aferente drepturilor salariale per. iulie+august  2016 , PROGRAM RO 20 VIOLENTA DOMESTICA SI VIOLENTA BAZATA PE DEOSEBIRE DE SEX-COTA 15%</t>
  </si>
  <si>
    <t>cval contributii aferente drepturilor salariale, per.iulie+august 2016, PROGRAM RO 23-SERVICII CORECTIONALE, INCLUSIV SANCTIUNI NON-PRIVATIVE DE LIBERTATE-COTA 15%</t>
  </si>
  <si>
    <t>cval contributii aferente drepturilor salariale, per. iulie+august 2016, PROGRAM RO 23-SERVICII CORECTIONALE, INCLUSIV SANCTIUNI NON-PRIVATIVE DE LIBERTATE-COTA 85%</t>
  </si>
  <si>
    <t>cval contributii aferente drepturilor salariale per. iulie+august 2016 ,  Programul  RO24-INTARIREA CAPACITATII JUDICIARE SI COOPERARE-COTA 15%</t>
  </si>
  <si>
    <t>cval contributii aferente drepturilor salariale, per. iulie+august 2016 , Programul  RO24-INTARIREA CAPACITATII JUDICIARE SI COOPERARE-COTA 85%</t>
  </si>
  <si>
    <t>cval servicii de verificare  a 4 rapoarte financiare intermediare in cadrul programului RO23 ,,SERVICII CORECTIONALE, INCLUSIV SANCTIUNI-NON PRIVATIVE DE LIBERTATE",  conform contract subsecvent 2 nr..105050/489/30.12.2015, cota 15%</t>
  </si>
  <si>
    <t>GRUPUL DE CONSULTANTA PENTRU DEZVOLTARE</t>
  </si>
  <si>
    <t>cval servicii de verificare  a 4 rapoarte financiare intermediare in cadrul programului RO23 ,,SERVICII CORECTIONALE, INCLUSIV SANCTIUNI-NON PRIVATIVE DE LIBERTATE",  conform contract subsecvent 2 nr..105050/489/30.12.2015, cota 85%</t>
  </si>
  <si>
    <t>cval servicii de verificare  a 3 rapoarte financiare intermediare in cadrul programului RO24-INTARIREA CAPACITATII JUDICIARE SI COOPERARE,  conform contract subsecvent 2 nr..105050/489/30.12.2015, cota 15%</t>
  </si>
  <si>
    <t>cval servicii de verificare  a 3 rapoarte financiare intermediare in cadrul programului RO24-INTARIREA CAPACITATII JUDICIARE SI COOPERARE,  conform contract subsecvent 2 nr..105050/489/30.12.2015, cota 85%</t>
  </si>
  <si>
    <t>cval ridicare numerar banca pentru plata avans deplasare Gherla si Cluj Napoca, per. 26-27.09.2016, Program RO 23-Servicii corectionale, inclusiv sanctiuni non-privative de libertate-cota 15%</t>
  </si>
  <si>
    <t>MINISTERUL JUSTITIEI-REPREZENTANTI MJ</t>
  </si>
  <si>
    <t>cval ridicare numerar banca pentru plata avans deplasare Gherla si Cluj Napoca, per. 26-27.09.2016, Program RO 23-Servicii corectionale, inclusiv sanctiuni non-privative de libertate-cota 85%</t>
  </si>
  <si>
    <t>cval ridicare numerar banca pentru plata avans deplasare Grindu Tatarul, per. 29.09.2016, Program RO 23-Servicii corectionale, inclusiv sanctiuni non-privative de libertate-cota 85%</t>
  </si>
  <si>
    <t>cval ridicare numerar banca pentru plata avans deplasare Grindu Tatarul, per. 29.09.2016, Program RO 23-Servicii corectionale, inclusiv sanctiuni non-privative de libertate-cota 15%</t>
  </si>
  <si>
    <t>28.09.1016</t>
  </si>
  <si>
    <t>cval transfer cota de 85%  pentru proiectul ,,CONSOLIDAREA CAPACITATII SISTEMULUI DE PROBATIUNE DE A FURNIZA SERVICII EFICIENTE ALTERNATIVE INCHISORII ", IN CADRUL PROGRAMULUI RO 23-SERVICII CORECTIONALE, INCLUSIV SANCTIUNI NON - PRIVATIVE DE LIBERTATE</t>
  </si>
  <si>
    <t>cval achiz bilete avion pentru deplasare Norvegia Oslo per. 05-07.09.2016 in cadrul programului RO24-INTARIREA CAPACITATII JUDICIARE SI COOPERAREcota 15%</t>
  </si>
  <si>
    <t>DANCO PRO</t>
  </si>
  <si>
    <t>MINISTERUL JUSTIŢIEI</t>
  </si>
  <si>
    <t>DIRECŢIA DE IMPLEMENTARE A PROIECTELOR FINANŢATE DIN ÎMPRUMUTURI EXTERNE</t>
  </si>
  <si>
    <t>SITUAŢIE PRIVIND CHELTUIELILE EFECTUATE DIN FONDURI PUBLICE
IN PERIOADA 01.09.2016 - 30.09.2016</t>
  </si>
  <si>
    <t>Nr. crt.</t>
  </si>
  <si>
    <t>Numar act
OP / FV</t>
  </si>
  <si>
    <t>Titlu</t>
  </si>
  <si>
    <t>266</t>
  </si>
  <si>
    <t>61.01</t>
  </si>
  <si>
    <t>Decont chirie luna august 2016</t>
  </si>
  <si>
    <t>267</t>
  </si>
  <si>
    <t>268-269</t>
  </si>
  <si>
    <t>Avans cheltuieli deplasare Oradea 7-9 septembrie 2016, 2 persoane</t>
  </si>
  <si>
    <t>270-271</t>
  </si>
  <si>
    <t>Plata contributii salarii august 2016</t>
  </si>
  <si>
    <t>272-281</t>
  </si>
  <si>
    <t>Plata salarii august 2016</t>
  </si>
  <si>
    <t>282</t>
  </si>
  <si>
    <t>Achizitie combustibil pentru autoturismele DIPFIE - august 2016</t>
  </si>
  <si>
    <t>283</t>
  </si>
  <si>
    <t>Plata RMS - pachet documentatie ptr modulul de Relatii Externe si Inregistrare Documente al ANP</t>
  </si>
  <si>
    <t>284-285</t>
  </si>
  <si>
    <t>Decont cheltuieli deplasare Oradea 7-9 septembrie 2016, 2 persoane</t>
  </si>
  <si>
    <t>286</t>
  </si>
  <si>
    <t>Decont cheltuieli servicii spalare pt autoturism B78MJR</t>
  </si>
  <si>
    <t>287</t>
  </si>
  <si>
    <t>Servicii dirigentie santier perioada mai - iunie 2016</t>
  </si>
  <si>
    <t>288</t>
  </si>
  <si>
    <t>Plata lucrari Tribunalul Sibiu nov 2015 - feb 2016</t>
  </si>
  <si>
    <t>289</t>
  </si>
  <si>
    <t>Taxe Casa Construct. executie lucrari Tribunalul Sibiu nov 2015 - feb 2016</t>
  </si>
  <si>
    <t>TOTAL</t>
  </si>
  <si>
    <t>LEI</t>
  </si>
  <si>
    <r>
      <t xml:space="preserve">CHELTUIELILE EFECTUATE DIN FONDURI PUBLICE IN PERIOADA   
</t>
    </r>
    <r>
      <rPr>
        <u/>
        <sz val="10"/>
        <color indexed="12"/>
        <rFont val="Arial"/>
        <family val="2"/>
        <charset val="238"/>
      </rPr>
      <t>01.01.2016 - 31.08.2016</t>
    </r>
  </si>
  <si>
    <r>
      <t xml:space="preserve">CHELTUIELILE TOTALE EFECTUATE DIN FONDURI PUBLICE IN PERIOADA 
</t>
    </r>
    <r>
      <rPr>
        <b/>
        <u/>
        <sz val="10"/>
        <color indexed="12"/>
        <rFont val="Arial"/>
        <family val="2"/>
        <charset val="238"/>
      </rPr>
      <t>01.01.2016 - 30.09.2016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</si>
</sst>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R_O_N_-;\-* #,##0.00\ _R_O_N_-;_-* &quot;-&quot;??\ _R_O_N_-;_-@_-"/>
  </numFmts>
  <fonts count="26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theme="1"/>
      <name val="Trebuchet MS"/>
      <family val="2"/>
    </font>
    <font>
      <sz val="11"/>
      <color indexed="30"/>
      <name val="Trebuchet MS"/>
      <family val="2"/>
    </font>
    <font>
      <b/>
      <sz val="11"/>
      <color indexed="30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43" fontId="16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3" fillId="0" borderId="1" xfId="0" applyFont="1" applyBorder="1"/>
    <xf numFmtId="14" fontId="3" fillId="0" borderId="1" xfId="0" applyNumberFormat="1" applyFont="1" applyBorder="1"/>
    <xf numFmtId="3" fontId="3" fillId="0" borderId="1" xfId="0" applyNumberFormat="1" applyFont="1" applyBorder="1"/>
    <xf numFmtId="0" fontId="3" fillId="0" borderId="0" xfId="0" applyFont="1"/>
    <xf numFmtId="4" fontId="2" fillId="0" borderId="0" xfId="0" applyNumberFormat="1" applyFont="1"/>
    <xf numFmtId="0" fontId="7" fillId="0" borderId="1" xfId="0" applyFont="1" applyBorder="1"/>
    <xf numFmtId="0" fontId="7" fillId="0" borderId="0" xfId="0" applyFont="1"/>
    <xf numFmtId="3" fontId="3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2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vertical="top" wrapText="1"/>
    </xf>
    <xf numFmtId="4" fontId="1" fillId="3" borderId="0" xfId="0" applyNumberFormat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9" fillId="0" borderId="0" xfId="0" applyFont="1" applyBorder="1"/>
    <xf numFmtId="0" fontId="1" fillId="0" borderId="0" xfId="0" applyFont="1" applyAlignment="1"/>
    <xf numFmtId="0" fontId="2" fillId="0" borderId="0" xfId="0" applyFont="1" applyFill="1"/>
    <xf numFmtId="0" fontId="1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Continuous" wrapText="1"/>
    </xf>
    <xf numFmtId="0" fontId="0" fillId="0" borderId="0" xfId="0" applyAlignment="1">
      <alignment wrapText="1"/>
    </xf>
    <xf numFmtId="0" fontId="10" fillId="0" borderId="5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wrapText="1"/>
    </xf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3" fontId="1" fillId="2" borderId="1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1" fillId="0" borderId="8" xfId="0" applyFont="1" applyBorder="1"/>
    <xf numFmtId="14" fontId="12" fillId="0" borderId="1" xfId="0" applyNumberFormat="1" applyFont="1" applyBorder="1"/>
    <xf numFmtId="0" fontId="12" fillId="0" borderId="1" xfId="0" applyFont="1" applyBorder="1"/>
    <xf numFmtId="14" fontId="12" fillId="0" borderId="1" xfId="0" applyNumberFormat="1" applyFont="1" applyBorder="1" applyAlignment="1">
      <alignment horizontal="left" wrapText="1"/>
    </xf>
    <xf numFmtId="4" fontId="13" fillId="0" borderId="9" xfId="0" applyNumberFormat="1" applyFont="1" applyBorder="1"/>
    <xf numFmtId="14" fontId="12" fillId="0" borderId="1" xfId="0" applyNumberFormat="1" applyFont="1" applyBorder="1" applyAlignment="1">
      <alignment horizontal="left"/>
    </xf>
    <xf numFmtId="14" fontId="12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4" fontId="13" fillId="0" borderId="1" xfId="0" applyNumberFormat="1" applyFont="1" applyBorder="1"/>
    <xf numFmtId="4" fontId="13" fillId="0" borderId="10" xfId="0" applyNumberFormat="1" applyFont="1" applyBorder="1"/>
    <xf numFmtId="4" fontId="12" fillId="0" borderId="11" xfId="0" applyNumberFormat="1" applyFont="1" applyBorder="1" applyAlignment="1">
      <alignment wrapText="1"/>
    </xf>
    <xf numFmtId="4" fontId="12" fillId="0" borderId="1" xfId="0" applyNumberFormat="1" applyFont="1" applyBorder="1" applyAlignment="1">
      <alignment wrapText="1"/>
    </xf>
    <xf numFmtId="4" fontId="13" fillId="0" borderId="12" xfId="0" applyNumberFormat="1" applyFont="1" applyBorder="1"/>
    <xf numFmtId="1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right" wrapText="1"/>
    </xf>
    <xf numFmtId="0" fontId="12" fillId="0" borderId="13" xfId="0" applyFont="1" applyFill="1" applyBorder="1"/>
    <xf numFmtId="0" fontId="12" fillId="0" borderId="1" xfId="0" applyFont="1" applyBorder="1" applyAlignment="1"/>
    <xf numFmtId="0" fontId="12" fillId="0" borderId="1" xfId="0" applyFont="1" applyBorder="1" applyAlignment="1">
      <alignment wrapText="1"/>
    </xf>
    <xf numFmtId="4" fontId="13" fillId="0" borderId="1" xfId="0" applyNumberFormat="1" applyFont="1" applyBorder="1" applyAlignment="1">
      <alignment horizontal="right" wrapText="1"/>
    </xf>
    <xf numFmtId="4" fontId="13" fillId="0" borderId="9" xfId="0" applyNumberFormat="1" applyFont="1" applyBorder="1" applyAlignment="1">
      <alignment horizontal="right"/>
    </xf>
    <xf numFmtId="0" fontId="12" fillId="0" borderId="14" xfId="0" applyFont="1" applyBorder="1" applyAlignment="1">
      <alignment horizontal="left" wrapText="1"/>
    </xf>
    <xf numFmtId="4" fontId="13" fillId="0" borderId="15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14" fontId="12" fillId="0" borderId="14" xfId="0" applyNumberFormat="1" applyFont="1" applyBorder="1" applyAlignment="1">
      <alignment horizontal="left" wrapText="1"/>
    </xf>
    <xf numFmtId="0" fontId="12" fillId="0" borderId="14" xfId="0" applyFont="1" applyBorder="1" applyAlignment="1">
      <alignment wrapText="1"/>
    </xf>
    <xf numFmtId="4" fontId="12" fillId="0" borderId="1" xfId="0" applyNumberFormat="1" applyFont="1" applyBorder="1"/>
    <xf numFmtId="4" fontId="0" fillId="0" borderId="1" xfId="0" applyNumberFormat="1" applyBorder="1"/>
    <xf numFmtId="14" fontId="12" fillId="0" borderId="14" xfId="0" applyNumberFormat="1" applyFont="1" applyBorder="1"/>
    <xf numFmtId="0" fontId="0" fillId="0" borderId="14" xfId="0" applyBorder="1"/>
    <xf numFmtId="4" fontId="0" fillId="0" borderId="14" xfId="0" applyNumberFormat="1" applyBorder="1"/>
    <xf numFmtId="0" fontId="11" fillId="0" borderId="16" xfId="0" applyFont="1" applyBorder="1"/>
    <xf numFmtId="14" fontId="12" fillId="0" borderId="17" xfId="0" applyNumberFormat="1" applyFont="1" applyBorder="1"/>
    <xf numFmtId="0" fontId="0" fillId="0" borderId="17" xfId="0" applyBorder="1"/>
    <xf numFmtId="14" fontId="12" fillId="0" borderId="17" xfId="0" applyNumberFormat="1" applyFont="1" applyBorder="1" applyAlignment="1">
      <alignment horizontal="left" wrapText="1"/>
    </xf>
    <xf numFmtId="4" fontId="0" fillId="0" borderId="18" xfId="0" applyNumberFormat="1" applyBorder="1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1" xfId="0" applyFont="1" applyFill="1" applyBorder="1"/>
    <xf numFmtId="0" fontId="12" fillId="0" borderId="1" xfId="0" applyFont="1" applyFill="1" applyBorder="1"/>
    <xf numFmtId="14" fontId="12" fillId="0" borderId="1" xfId="0" applyNumberFormat="1" applyFont="1" applyFill="1" applyBorder="1"/>
    <xf numFmtId="4" fontId="12" fillId="0" borderId="1" xfId="0" applyNumberFormat="1" applyFont="1" applyFill="1" applyBorder="1"/>
    <xf numFmtId="0" fontId="3" fillId="0" borderId="1" xfId="0" applyFont="1" applyFill="1" applyBorder="1" applyAlignment="1">
      <alignment vertical="top" wrapText="1"/>
    </xf>
    <xf numFmtId="0" fontId="14" fillId="0" borderId="1" xfId="0" applyFont="1" applyBorder="1"/>
    <xf numFmtId="14" fontId="14" fillId="0" borderId="1" xfId="0" applyNumberFormat="1" applyFont="1" applyBorder="1"/>
    <xf numFmtId="4" fontId="14" fillId="0" borderId="1" xfId="0" applyNumberFormat="1" applyFont="1" applyFill="1" applyBorder="1"/>
    <xf numFmtId="0" fontId="1" fillId="0" borderId="1" xfId="0" applyFont="1" applyFill="1" applyBorder="1" applyAlignment="1">
      <alignment horizontal="centerContinuous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14" fontId="3" fillId="0" borderId="1" xfId="0" applyNumberFormat="1" applyFont="1" applyFill="1" applyBorder="1"/>
    <xf numFmtId="0" fontId="3" fillId="0" borderId="1" xfId="0" applyFont="1" applyFill="1" applyBorder="1" applyAlignment="1">
      <alignment horizontal="centerContinuous"/>
    </xf>
    <xf numFmtId="4" fontId="3" fillId="0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1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/>
    <xf numFmtId="0" fontId="11" fillId="0" borderId="1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/>
    </xf>
    <xf numFmtId="0" fontId="0" fillId="2" borderId="1" xfId="0" applyFill="1" applyBorder="1"/>
    <xf numFmtId="4" fontId="10" fillId="2" borderId="1" xfId="0" applyNumberFormat="1" applyFont="1" applyFill="1" applyBorder="1"/>
    <xf numFmtId="0" fontId="2" fillId="2" borderId="0" xfId="0" applyFont="1" applyFill="1"/>
    <xf numFmtId="0" fontId="11" fillId="0" borderId="19" xfId="0" applyFont="1" applyFill="1" applyBorder="1" applyAlignment="1">
      <alignment wrapText="1"/>
    </xf>
    <xf numFmtId="0" fontId="11" fillId="0" borderId="19" xfId="0" applyFont="1" applyFill="1" applyBorder="1"/>
    <xf numFmtId="0" fontId="11" fillId="0" borderId="1" xfId="0" applyFont="1" applyFill="1" applyBorder="1"/>
    <xf numFmtId="0" fontId="15" fillId="0" borderId="1" xfId="0" applyFont="1" applyFill="1" applyBorder="1" applyAlignment="1">
      <alignment wrapText="1"/>
    </xf>
    <xf numFmtId="14" fontId="0" fillId="0" borderId="1" xfId="0" applyNumberFormat="1" applyFill="1" applyBorder="1" applyAlignment="1">
      <alignment horizontal="right"/>
    </xf>
    <xf numFmtId="0" fontId="17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43" fontId="18" fillId="0" borderId="0" xfId="3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14" fontId="19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4" fontId="21" fillId="4" borderId="1" xfId="0" applyNumberFormat="1" applyFont="1" applyFill="1" applyBorder="1" applyAlignment="1">
      <alignment vertical="center"/>
    </xf>
    <xf numFmtId="4" fontId="21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3" fontId="18" fillId="0" borderId="0" xfId="3" applyFont="1" applyBorder="1" applyAlignment="1">
      <alignment vertical="center" wrapText="1"/>
    </xf>
    <xf numFmtId="0" fontId="19" fillId="0" borderId="0" xfId="0" applyFont="1"/>
    <xf numFmtId="4" fontId="25" fillId="0" borderId="0" xfId="0" quotePrefix="1" applyNumberFormat="1" applyFont="1" applyBorder="1" applyAlignment="1">
      <alignment vertical="center" wrapText="1"/>
    </xf>
    <xf numFmtId="4" fontId="25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</cellXfs>
  <cellStyles count="4">
    <cellStyle name="Comma" xfId="3" builtinId="3"/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workbookViewId="0">
      <selection activeCell="I77" sqref="I77"/>
    </sheetView>
  </sheetViews>
  <sheetFormatPr defaultRowHeight="16.5"/>
  <cols>
    <col min="1" max="1" width="11.85546875" style="20" customWidth="1"/>
    <col min="2" max="2" width="7.85546875" style="20" customWidth="1"/>
    <col min="3" max="3" width="12.28515625" style="20" customWidth="1"/>
    <col min="4" max="4" width="15.42578125" style="21" customWidth="1"/>
    <col min="5" max="5" width="49" style="20" customWidth="1"/>
    <col min="6" max="6" width="14.7109375" style="20" customWidth="1"/>
    <col min="7" max="7" width="12.7109375" style="20" customWidth="1"/>
    <col min="8" max="256" width="9.140625" style="20"/>
    <col min="257" max="257" width="11.85546875" style="20" customWidth="1"/>
    <col min="258" max="258" width="7.85546875" style="20" customWidth="1"/>
    <col min="259" max="259" width="12.28515625" style="20" customWidth="1"/>
    <col min="260" max="260" width="15.42578125" style="20" customWidth="1"/>
    <col min="261" max="261" width="49" style="20" customWidth="1"/>
    <col min="262" max="262" width="14.7109375" style="20" customWidth="1"/>
    <col min="263" max="263" width="12.7109375" style="20" customWidth="1"/>
    <col min="264" max="512" width="9.140625" style="20"/>
    <col min="513" max="513" width="11.85546875" style="20" customWidth="1"/>
    <col min="514" max="514" width="7.85546875" style="20" customWidth="1"/>
    <col min="515" max="515" width="12.28515625" style="20" customWidth="1"/>
    <col min="516" max="516" width="15.42578125" style="20" customWidth="1"/>
    <col min="517" max="517" width="49" style="20" customWidth="1"/>
    <col min="518" max="518" width="14.7109375" style="20" customWidth="1"/>
    <col min="519" max="519" width="12.7109375" style="20" customWidth="1"/>
    <col min="520" max="768" width="9.140625" style="20"/>
    <col min="769" max="769" width="11.85546875" style="20" customWidth="1"/>
    <col min="770" max="770" width="7.85546875" style="20" customWidth="1"/>
    <col min="771" max="771" width="12.28515625" style="20" customWidth="1"/>
    <col min="772" max="772" width="15.42578125" style="20" customWidth="1"/>
    <col min="773" max="773" width="49" style="20" customWidth="1"/>
    <col min="774" max="774" width="14.7109375" style="20" customWidth="1"/>
    <col min="775" max="775" width="12.7109375" style="20" customWidth="1"/>
    <col min="776" max="1024" width="9.140625" style="20"/>
    <col min="1025" max="1025" width="11.85546875" style="20" customWidth="1"/>
    <col min="1026" max="1026" width="7.85546875" style="20" customWidth="1"/>
    <col min="1027" max="1027" width="12.28515625" style="20" customWidth="1"/>
    <col min="1028" max="1028" width="15.42578125" style="20" customWidth="1"/>
    <col min="1029" max="1029" width="49" style="20" customWidth="1"/>
    <col min="1030" max="1030" width="14.7109375" style="20" customWidth="1"/>
    <col min="1031" max="1031" width="12.7109375" style="20" customWidth="1"/>
    <col min="1032" max="1280" width="9.140625" style="20"/>
    <col min="1281" max="1281" width="11.85546875" style="20" customWidth="1"/>
    <col min="1282" max="1282" width="7.85546875" style="20" customWidth="1"/>
    <col min="1283" max="1283" width="12.28515625" style="20" customWidth="1"/>
    <col min="1284" max="1284" width="15.42578125" style="20" customWidth="1"/>
    <col min="1285" max="1285" width="49" style="20" customWidth="1"/>
    <col min="1286" max="1286" width="14.7109375" style="20" customWidth="1"/>
    <col min="1287" max="1287" width="12.7109375" style="20" customWidth="1"/>
    <col min="1288" max="1536" width="9.140625" style="20"/>
    <col min="1537" max="1537" width="11.85546875" style="20" customWidth="1"/>
    <col min="1538" max="1538" width="7.85546875" style="20" customWidth="1"/>
    <col min="1539" max="1539" width="12.28515625" style="20" customWidth="1"/>
    <col min="1540" max="1540" width="15.42578125" style="20" customWidth="1"/>
    <col min="1541" max="1541" width="49" style="20" customWidth="1"/>
    <col min="1542" max="1542" width="14.7109375" style="20" customWidth="1"/>
    <col min="1543" max="1543" width="12.7109375" style="20" customWidth="1"/>
    <col min="1544" max="1792" width="9.140625" style="20"/>
    <col min="1793" max="1793" width="11.85546875" style="20" customWidth="1"/>
    <col min="1794" max="1794" width="7.85546875" style="20" customWidth="1"/>
    <col min="1795" max="1795" width="12.28515625" style="20" customWidth="1"/>
    <col min="1796" max="1796" width="15.42578125" style="20" customWidth="1"/>
    <col min="1797" max="1797" width="49" style="20" customWidth="1"/>
    <col min="1798" max="1798" width="14.7109375" style="20" customWidth="1"/>
    <col min="1799" max="1799" width="12.7109375" style="20" customWidth="1"/>
    <col min="1800" max="2048" width="9.140625" style="20"/>
    <col min="2049" max="2049" width="11.85546875" style="20" customWidth="1"/>
    <col min="2050" max="2050" width="7.85546875" style="20" customWidth="1"/>
    <col min="2051" max="2051" width="12.28515625" style="20" customWidth="1"/>
    <col min="2052" max="2052" width="15.42578125" style="20" customWidth="1"/>
    <col min="2053" max="2053" width="49" style="20" customWidth="1"/>
    <col min="2054" max="2054" width="14.7109375" style="20" customWidth="1"/>
    <col min="2055" max="2055" width="12.7109375" style="20" customWidth="1"/>
    <col min="2056" max="2304" width="9.140625" style="20"/>
    <col min="2305" max="2305" width="11.85546875" style="20" customWidth="1"/>
    <col min="2306" max="2306" width="7.85546875" style="20" customWidth="1"/>
    <col min="2307" max="2307" width="12.28515625" style="20" customWidth="1"/>
    <col min="2308" max="2308" width="15.42578125" style="20" customWidth="1"/>
    <col min="2309" max="2309" width="49" style="20" customWidth="1"/>
    <col min="2310" max="2310" width="14.7109375" style="20" customWidth="1"/>
    <col min="2311" max="2311" width="12.7109375" style="20" customWidth="1"/>
    <col min="2312" max="2560" width="9.140625" style="20"/>
    <col min="2561" max="2561" width="11.85546875" style="20" customWidth="1"/>
    <col min="2562" max="2562" width="7.85546875" style="20" customWidth="1"/>
    <col min="2563" max="2563" width="12.28515625" style="20" customWidth="1"/>
    <col min="2564" max="2564" width="15.42578125" style="20" customWidth="1"/>
    <col min="2565" max="2565" width="49" style="20" customWidth="1"/>
    <col min="2566" max="2566" width="14.7109375" style="20" customWidth="1"/>
    <col min="2567" max="2567" width="12.7109375" style="20" customWidth="1"/>
    <col min="2568" max="2816" width="9.140625" style="20"/>
    <col min="2817" max="2817" width="11.85546875" style="20" customWidth="1"/>
    <col min="2818" max="2818" width="7.85546875" style="20" customWidth="1"/>
    <col min="2819" max="2819" width="12.28515625" style="20" customWidth="1"/>
    <col min="2820" max="2820" width="15.42578125" style="20" customWidth="1"/>
    <col min="2821" max="2821" width="49" style="20" customWidth="1"/>
    <col min="2822" max="2822" width="14.7109375" style="20" customWidth="1"/>
    <col min="2823" max="2823" width="12.7109375" style="20" customWidth="1"/>
    <col min="2824" max="3072" width="9.140625" style="20"/>
    <col min="3073" max="3073" width="11.85546875" style="20" customWidth="1"/>
    <col min="3074" max="3074" width="7.85546875" style="20" customWidth="1"/>
    <col min="3075" max="3075" width="12.28515625" style="20" customWidth="1"/>
    <col min="3076" max="3076" width="15.42578125" style="20" customWidth="1"/>
    <col min="3077" max="3077" width="49" style="20" customWidth="1"/>
    <col min="3078" max="3078" width="14.7109375" style="20" customWidth="1"/>
    <col min="3079" max="3079" width="12.7109375" style="20" customWidth="1"/>
    <col min="3080" max="3328" width="9.140625" style="20"/>
    <col min="3329" max="3329" width="11.85546875" style="20" customWidth="1"/>
    <col min="3330" max="3330" width="7.85546875" style="20" customWidth="1"/>
    <col min="3331" max="3331" width="12.28515625" style="20" customWidth="1"/>
    <col min="3332" max="3332" width="15.42578125" style="20" customWidth="1"/>
    <col min="3333" max="3333" width="49" style="20" customWidth="1"/>
    <col min="3334" max="3334" width="14.7109375" style="20" customWidth="1"/>
    <col min="3335" max="3335" width="12.7109375" style="20" customWidth="1"/>
    <col min="3336" max="3584" width="9.140625" style="20"/>
    <col min="3585" max="3585" width="11.85546875" style="20" customWidth="1"/>
    <col min="3586" max="3586" width="7.85546875" style="20" customWidth="1"/>
    <col min="3587" max="3587" width="12.28515625" style="20" customWidth="1"/>
    <col min="3588" max="3588" width="15.42578125" style="20" customWidth="1"/>
    <col min="3589" max="3589" width="49" style="20" customWidth="1"/>
    <col min="3590" max="3590" width="14.7109375" style="20" customWidth="1"/>
    <col min="3591" max="3591" width="12.7109375" style="20" customWidth="1"/>
    <col min="3592" max="3840" width="9.140625" style="20"/>
    <col min="3841" max="3841" width="11.85546875" style="20" customWidth="1"/>
    <col min="3842" max="3842" width="7.85546875" style="20" customWidth="1"/>
    <col min="3843" max="3843" width="12.28515625" style="20" customWidth="1"/>
    <col min="3844" max="3844" width="15.42578125" style="20" customWidth="1"/>
    <col min="3845" max="3845" width="49" style="20" customWidth="1"/>
    <col min="3846" max="3846" width="14.7109375" style="20" customWidth="1"/>
    <col min="3847" max="3847" width="12.7109375" style="20" customWidth="1"/>
    <col min="3848" max="4096" width="9.140625" style="20"/>
    <col min="4097" max="4097" width="11.85546875" style="20" customWidth="1"/>
    <col min="4098" max="4098" width="7.85546875" style="20" customWidth="1"/>
    <col min="4099" max="4099" width="12.28515625" style="20" customWidth="1"/>
    <col min="4100" max="4100" width="15.42578125" style="20" customWidth="1"/>
    <col min="4101" max="4101" width="49" style="20" customWidth="1"/>
    <col min="4102" max="4102" width="14.7109375" style="20" customWidth="1"/>
    <col min="4103" max="4103" width="12.7109375" style="20" customWidth="1"/>
    <col min="4104" max="4352" width="9.140625" style="20"/>
    <col min="4353" max="4353" width="11.85546875" style="20" customWidth="1"/>
    <col min="4354" max="4354" width="7.85546875" style="20" customWidth="1"/>
    <col min="4355" max="4355" width="12.28515625" style="20" customWidth="1"/>
    <col min="4356" max="4356" width="15.42578125" style="20" customWidth="1"/>
    <col min="4357" max="4357" width="49" style="20" customWidth="1"/>
    <col min="4358" max="4358" width="14.7109375" style="20" customWidth="1"/>
    <col min="4359" max="4359" width="12.7109375" style="20" customWidth="1"/>
    <col min="4360" max="4608" width="9.140625" style="20"/>
    <col min="4609" max="4609" width="11.85546875" style="20" customWidth="1"/>
    <col min="4610" max="4610" width="7.85546875" style="20" customWidth="1"/>
    <col min="4611" max="4611" width="12.28515625" style="20" customWidth="1"/>
    <col min="4612" max="4612" width="15.42578125" style="20" customWidth="1"/>
    <col min="4613" max="4613" width="49" style="20" customWidth="1"/>
    <col min="4614" max="4614" width="14.7109375" style="20" customWidth="1"/>
    <col min="4615" max="4615" width="12.7109375" style="20" customWidth="1"/>
    <col min="4616" max="4864" width="9.140625" style="20"/>
    <col min="4865" max="4865" width="11.85546875" style="20" customWidth="1"/>
    <col min="4866" max="4866" width="7.85546875" style="20" customWidth="1"/>
    <col min="4867" max="4867" width="12.28515625" style="20" customWidth="1"/>
    <col min="4868" max="4868" width="15.42578125" style="20" customWidth="1"/>
    <col min="4869" max="4869" width="49" style="20" customWidth="1"/>
    <col min="4870" max="4870" width="14.7109375" style="20" customWidth="1"/>
    <col min="4871" max="4871" width="12.7109375" style="20" customWidth="1"/>
    <col min="4872" max="5120" width="9.140625" style="20"/>
    <col min="5121" max="5121" width="11.85546875" style="20" customWidth="1"/>
    <col min="5122" max="5122" width="7.85546875" style="20" customWidth="1"/>
    <col min="5123" max="5123" width="12.28515625" style="20" customWidth="1"/>
    <col min="5124" max="5124" width="15.42578125" style="20" customWidth="1"/>
    <col min="5125" max="5125" width="49" style="20" customWidth="1"/>
    <col min="5126" max="5126" width="14.7109375" style="20" customWidth="1"/>
    <col min="5127" max="5127" width="12.7109375" style="20" customWidth="1"/>
    <col min="5128" max="5376" width="9.140625" style="20"/>
    <col min="5377" max="5377" width="11.85546875" style="20" customWidth="1"/>
    <col min="5378" max="5378" width="7.85546875" style="20" customWidth="1"/>
    <col min="5379" max="5379" width="12.28515625" style="20" customWidth="1"/>
    <col min="5380" max="5380" width="15.42578125" style="20" customWidth="1"/>
    <col min="5381" max="5381" width="49" style="20" customWidth="1"/>
    <col min="5382" max="5382" width="14.7109375" style="20" customWidth="1"/>
    <col min="5383" max="5383" width="12.7109375" style="20" customWidth="1"/>
    <col min="5384" max="5632" width="9.140625" style="20"/>
    <col min="5633" max="5633" width="11.85546875" style="20" customWidth="1"/>
    <col min="5634" max="5634" width="7.85546875" style="20" customWidth="1"/>
    <col min="5635" max="5635" width="12.28515625" style="20" customWidth="1"/>
    <col min="5636" max="5636" width="15.42578125" style="20" customWidth="1"/>
    <col min="5637" max="5637" width="49" style="20" customWidth="1"/>
    <col min="5638" max="5638" width="14.7109375" style="20" customWidth="1"/>
    <col min="5639" max="5639" width="12.7109375" style="20" customWidth="1"/>
    <col min="5640" max="5888" width="9.140625" style="20"/>
    <col min="5889" max="5889" width="11.85546875" style="20" customWidth="1"/>
    <col min="5890" max="5890" width="7.85546875" style="20" customWidth="1"/>
    <col min="5891" max="5891" width="12.28515625" style="20" customWidth="1"/>
    <col min="5892" max="5892" width="15.42578125" style="20" customWidth="1"/>
    <col min="5893" max="5893" width="49" style="20" customWidth="1"/>
    <col min="5894" max="5894" width="14.7109375" style="20" customWidth="1"/>
    <col min="5895" max="5895" width="12.7109375" style="20" customWidth="1"/>
    <col min="5896" max="6144" width="9.140625" style="20"/>
    <col min="6145" max="6145" width="11.85546875" style="20" customWidth="1"/>
    <col min="6146" max="6146" width="7.85546875" style="20" customWidth="1"/>
    <col min="6147" max="6147" width="12.28515625" style="20" customWidth="1"/>
    <col min="6148" max="6148" width="15.42578125" style="20" customWidth="1"/>
    <col min="6149" max="6149" width="49" style="20" customWidth="1"/>
    <col min="6150" max="6150" width="14.7109375" style="20" customWidth="1"/>
    <col min="6151" max="6151" width="12.7109375" style="20" customWidth="1"/>
    <col min="6152" max="6400" width="9.140625" style="20"/>
    <col min="6401" max="6401" width="11.85546875" style="20" customWidth="1"/>
    <col min="6402" max="6402" width="7.85546875" style="20" customWidth="1"/>
    <col min="6403" max="6403" width="12.28515625" style="20" customWidth="1"/>
    <col min="6404" max="6404" width="15.42578125" style="20" customWidth="1"/>
    <col min="6405" max="6405" width="49" style="20" customWidth="1"/>
    <col min="6406" max="6406" width="14.7109375" style="20" customWidth="1"/>
    <col min="6407" max="6407" width="12.7109375" style="20" customWidth="1"/>
    <col min="6408" max="6656" width="9.140625" style="20"/>
    <col min="6657" max="6657" width="11.85546875" style="20" customWidth="1"/>
    <col min="6658" max="6658" width="7.85546875" style="20" customWidth="1"/>
    <col min="6659" max="6659" width="12.28515625" style="20" customWidth="1"/>
    <col min="6660" max="6660" width="15.42578125" style="20" customWidth="1"/>
    <col min="6661" max="6661" width="49" style="20" customWidth="1"/>
    <col min="6662" max="6662" width="14.7109375" style="20" customWidth="1"/>
    <col min="6663" max="6663" width="12.7109375" style="20" customWidth="1"/>
    <col min="6664" max="6912" width="9.140625" style="20"/>
    <col min="6913" max="6913" width="11.85546875" style="20" customWidth="1"/>
    <col min="6914" max="6914" width="7.85546875" style="20" customWidth="1"/>
    <col min="6915" max="6915" width="12.28515625" style="20" customWidth="1"/>
    <col min="6916" max="6916" width="15.42578125" style="20" customWidth="1"/>
    <col min="6917" max="6917" width="49" style="20" customWidth="1"/>
    <col min="6918" max="6918" width="14.7109375" style="20" customWidth="1"/>
    <col min="6919" max="6919" width="12.7109375" style="20" customWidth="1"/>
    <col min="6920" max="7168" width="9.140625" style="20"/>
    <col min="7169" max="7169" width="11.85546875" style="20" customWidth="1"/>
    <col min="7170" max="7170" width="7.85546875" style="20" customWidth="1"/>
    <col min="7171" max="7171" width="12.28515625" style="20" customWidth="1"/>
    <col min="7172" max="7172" width="15.42578125" style="20" customWidth="1"/>
    <col min="7173" max="7173" width="49" style="20" customWidth="1"/>
    <col min="7174" max="7174" width="14.7109375" style="20" customWidth="1"/>
    <col min="7175" max="7175" width="12.7109375" style="20" customWidth="1"/>
    <col min="7176" max="7424" width="9.140625" style="20"/>
    <col min="7425" max="7425" width="11.85546875" style="20" customWidth="1"/>
    <col min="7426" max="7426" width="7.85546875" style="20" customWidth="1"/>
    <col min="7427" max="7427" width="12.28515625" style="20" customWidth="1"/>
    <col min="7428" max="7428" width="15.42578125" style="20" customWidth="1"/>
    <col min="7429" max="7429" width="49" style="20" customWidth="1"/>
    <col min="7430" max="7430" width="14.7109375" style="20" customWidth="1"/>
    <col min="7431" max="7431" width="12.7109375" style="20" customWidth="1"/>
    <col min="7432" max="7680" width="9.140625" style="20"/>
    <col min="7681" max="7681" width="11.85546875" style="20" customWidth="1"/>
    <col min="7682" max="7682" width="7.85546875" style="20" customWidth="1"/>
    <col min="7683" max="7683" width="12.28515625" style="20" customWidth="1"/>
    <col min="7684" max="7684" width="15.42578125" style="20" customWidth="1"/>
    <col min="7685" max="7685" width="49" style="20" customWidth="1"/>
    <col min="7686" max="7686" width="14.7109375" style="20" customWidth="1"/>
    <col min="7687" max="7687" width="12.7109375" style="20" customWidth="1"/>
    <col min="7688" max="7936" width="9.140625" style="20"/>
    <col min="7937" max="7937" width="11.85546875" style="20" customWidth="1"/>
    <col min="7938" max="7938" width="7.85546875" style="20" customWidth="1"/>
    <col min="7939" max="7939" width="12.28515625" style="20" customWidth="1"/>
    <col min="7940" max="7940" width="15.42578125" style="20" customWidth="1"/>
    <col min="7941" max="7941" width="49" style="20" customWidth="1"/>
    <col min="7942" max="7942" width="14.7109375" style="20" customWidth="1"/>
    <col min="7943" max="7943" width="12.7109375" style="20" customWidth="1"/>
    <col min="7944" max="8192" width="9.140625" style="20"/>
    <col min="8193" max="8193" width="11.85546875" style="20" customWidth="1"/>
    <col min="8194" max="8194" width="7.85546875" style="20" customWidth="1"/>
    <col min="8195" max="8195" width="12.28515625" style="20" customWidth="1"/>
    <col min="8196" max="8196" width="15.42578125" style="20" customWidth="1"/>
    <col min="8197" max="8197" width="49" style="20" customWidth="1"/>
    <col min="8198" max="8198" width="14.7109375" style="20" customWidth="1"/>
    <col min="8199" max="8199" width="12.7109375" style="20" customWidth="1"/>
    <col min="8200" max="8448" width="9.140625" style="20"/>
    <col min="8449" max="8449" width="11.85546875" style="20" customWidth="1"/>
    <col min="8450" max="8450" width="7.85546875" style="20" customWidth="1"/>
    <col min="8451" max="8451" width="12.28515625" style="20" customWidth="1"/>
    <col min="8452" max="8452" width="15.42578125" style="20" customWidth="1"/>
    <col min="8453" max="8453" width="49" style="20" customWidth="1"/>
    <col min="8454" max="8454" width="14.7109375" style="20" customWidth="1"/>
    <col min="8455" max="8455" width="12.7109375" style="20" customWidth="1"/>
    <col min="8456" max="8704" width="9.140625" style="20"/>
    <col min="8705" max="8705" width="11.85546875" style="20" customWidth="1"/>
    <col min="8706" max="8706" width="7.85546875" style="20" customWidth="1"/>
    <col min="8707" max="8707" width="12.28515625" style="20" customWidth="1"/>
    <col min="8708" max="8708" width="15.42578125" style="20" customWidth="1"/>
    <col min="8709" max="8709" width="49" style="20" customWidth="1"/>
    <col min="8710" max="8710" width="14.7109375" style="20" customWidth="1"/>
    <col min="8711" max="8711" width="12.7109375" style="20" customWidth="1"/>
    <col min="8712" max="8960" width="9.140625" style="20"/>
    <col min="8961" max="8961" width="11.85546875" style="20" customWidth="1"/>
    <col min="8962" max="8962" width="7.85546875" style="20" customWidth="1"/>
    <col min="8963" max="8963" width="12.28515625" style="20" customWidth="1"/>
    <col min="8964" max="8964" width="15.42578125" style="20" customWidth="1"/>
    <col min="8965" max="8965" width="49" style="20" customWidth="1"/>
    <col min="8966" max="8966" width="14.7109375" style="20" customWidth="1"/>
    <col min="8967" max="8967" width="12.7109375" style="20" customWidth="1"/>
    <col min="8968" max="9216" width="9.140625" style="20"/>
    <col min="9217" max="9217" width="11.85546875" style="20" customWidth="1"/>
    <col min="9218" max="9218" width="7.85546875" style="20" customWidth="1"/>
    <col min="9219" max="9219" width="12.28515625" style="20" customWidth="1"/>
    <col min="9220" max="9220" width="15.42578125" style="20" customWidth="1"/>
    <col min="9221" max="9221" width="49" style="20" customWidth="1"/>
    <col min="9222" max="9222" width="14.7109375" style="20" customWidth="1"/>
    <col min="9223" max="9223" width="12.7109375" style="20" customWidth="1"/>
    <col min="9224" max="9472" width="9.140625" style="20"/>
    <col min="9473" max="9473" width="11.85546875" style="20" customWidth="1"/>
    <col min="9474" max="9474" width="7.85546875" style="20" customWidth="1"/>
    <col min="9475" max="9475" width="12.28515625" style="20" customWidth="1"/>
    <col min="9476" max="9476" width="15.42578125" style="20" customWidth="1"/>
    <col min="9477" max="9477" width="49" style="20" customWidth="1"/>
    <col min="9478" max="9478" width="14.7109375" style="20" customWidth="1"/>
    <col min="9479" max="9479" width="12.7109375" style="20" customWidth="1"/>
    <col min="9480" max="9728" width="9.140625" style="20"/>
    <col min="9729" max="9729" width="11.85546875" style="20" customWidth="1"/>
    <col min="9730" max="9730" width="7.85546875" style="20" customWidth="1"/>
    <col min="9731" max="9731" width="12.28515625" style="20" customWidth="1"/>
    <col min="9732" max="9732" width="15.42578125" style="20" customWidth="1"/>
    <col min="9733" max="9733" width="49" style="20" customWidth="1"/>
    <col min="9734" max="9734" width="14.7109375" style="20" customWidth="1"/>
    <col min="9735" max="9735" width="12.7109375" style="20" customWidth="1"/>
    <col min="9736" max="9984" width="9.140625" style="20"/>
    <col min="9985" max="9985" width="11.85546875" style="20" customWidth="1"/>
    <col min="9986" max="9986" width="7.85546875" style="20" customWidth="1"/>
    <col min="9987" max="9987" width="12.28515625" style="20" customWidth="1"/>
    <col min="9988" max="9988" width="15.42578125" style="20" customWidth="1"/>
    <col min="9989" max="9989" width="49" style="20" customWidth="1"/>
    <col min="9990" max="9990" width="14.7109375" style="20" customWidth="1"/>
    <col min="9991" max="9991" width="12.7109375" style="20" customWidth="1"/>
    <col min="9992" max="10240" width="9.140625" style="20"/>
    <col min="10241" max="10241" width="11.85546875" style="20" customWidth="1"/>
    <col min="10242" max="10242" width="7.85546875" style="20" customWidth="1"/>
    <col min="10243" max="10243" width="12.28515625" style="20" customWidth="1"/>
    <col min="10244" max="10244" width="15.42578125" style="20" customWidth="1"/>
    <col min="10245" max="10245" width="49" style="20" customWidth="1"/>
    <col min="10246" max="10246" width="14.7109375" style="20" customWidth="1"/>
    <col min="10247" max="10247" width="12.7109375" style="20" customWidth="1"/>
    <col min="10248" max="10496" width="9.140625" style="20"/>
    <col min="10497" max="10497" width="11.85546875" style="20" customWidth="1"/>
    <col min="10498" max="10498" width="7.85546875" style="20" customWidth="1"/>
    <col min="10499" max="10499" width="12.28515625" style="20" customWidth="1"/>
    <col min="10500" max="10500" width="15.42578125" style="20" customWidth="1"/>
    <col min="10501" max="10501" width="49" style="20" customWidth="1"/>
    <col min="10502" max="10502" width="14.7109375" style="20" customWidth="1"/>
    <col min="10503" max="10503" width="12.7109375" style="20" customWidth="1"/>
    <col min="10504" max="10752" width="9.140625" style="20"/>
    <col min="10753" max="10753" width="11.85546875" style="20" customWidth="1"/>
    <col min="10754" max="10754" width="7.85546875" style="20" customWidth="1"/>
    <col min="10755" max="10755" width="12.28515625" style="20" customWidth="1"/>
    <col min="10756" max="10756" width="15.42578125" style="20" customWidth="1"/>
    <col min="10757" max="10757" width="49" style="20" customWidth="1"/>
    <col min="10758" max="10758" width="14.7109375" style="20" customWidth="1"/>
    <col min="10759" max="10759" width="12.7109375" style="20" customWidth="1"/>
    <col min="10760" max="11008" width="9.140625" style="20"/>
    <col min="11009" max="11009" width="11.85546875" style="20" customWidth="1"/>
    <col min="11010" max="11010" width="7.85546875" style="20" customWidth="1"/>
    <col min="11011" max="11011" width="12.28515625" style="20" customWidth="1"/>
    <col min="11012" max="11012" width="15.42578125" style="20" customWidth="1"/>
    <col min="11013" max="11013" width="49" style="20" customWidth="1"/>
    <col min="11014" max="11014" width="14.7109375" style="20" customWidth="1"/>
    <col min="11015" max="11015" width="12.7109375" style="20" customWidth="1"/>
    <col min="11016" max="11264" width="9.140625" style="20"/>
    <col min="11265" max="11265" width="11.85546875" style="20" customWidth="1"/>
    <col min="11266" max="11266" width="7.85546875" style="20" customWidth="1"/>
    <col min="11267" max="11267" width="12.28515625" style="20" customWidth="1"/>
    <col min="11268" max="11268" width="15.42578125" style="20" customWidth="1"/>
    <col min="11269" max="11269" width="49" style="20" customWidth="1"/>
    <col min="11270" max="11270" width="14.7109375" style="20" customWidth="1"/>
    <col min="11271" max="11271" width="12.7109375" style="20" customWidth="1"/>
    <col min="11272" max="11520" width="9.140625" style="20"/>
    <col min="11521" max="11521" width="11.85546875" style="20" customWidth="1"/>
    <col min="11522" max="11522" width="7.85546875" style="20" customWidth="1"/>
    <col min="11523" max="11523" width="12.28515625" style="20" customWidth="1"/>
    <col min="11524" max="11524" width="15.42578125" style="20" customWidth="1"/>
    <col min="11525" max="11525" width="49" style="20" customWidth="1"/>
    <col min="11526" max="11526" width="14.7109375" style="20" customWidth="1"/>
    <col min="11527" max="11527" width="12.7109375" style="20" customWidth="1"/>
    <col min="11528" max="11776" width="9.140625" style="20"/>
    <col min="11777" max="11777" width="11.85546875" style="20" customWidth="1"/>
    <col min="11778" max="11778" width="7.85546875" style="20" customWidth="1"/>
    <col min="11779" max="11779" width="12.28515625" style="20" customWidth="1"/>
    <col min="11780" max="11780" width="15.42578125" style="20" customWidth="1"/>
    <col min="11781" max="11781" width="49" style="20" customWidth="1"/>
    <col min="11782" max="11782" width="14.7109375" style="20" customWidth="1"/>
    <col min="11783" max="11783" width="12.7109375" style="20" customWidth="1"/>
    <col min="11784" max="12032" width="9.140625" style="20"/>
    <col min="12033" max="12033" width="11.85546875" style="20" customWidth="1"/>
    <col min="12034" max="12034" width="7.85546875" style="20" customWidth="1"/>
    <col min="12035" max="12035" width="12.28515625" style="20" customWidth="1"/>
    <col min="12036" max="12036" width="15.42578125" style="20" customWidth="1"/>
    <col min="12037" max="12037" width="49" style="20" customWidth="1"/>
    <col min="12038" max="12038" width="14.7109375" style="20" customWidth="1"/>
    <col min="12039" max="12039" width="12.7109375" style="20" customWidth="1"/>
    <col min="12040" max="12288" width="9.140625" style="20"/>
    <col min="12289" max="12289" width="11.85546875" style="20" customWidth="1"/>
    <col min="12290" max="12290" width="7.85546875" style="20" customWidth="1"/>
    <col min="12291" max="12291" width="12.28515625" style="20" customWidth="1"/>
    <col min="12292" max="12292" width="15.42578125" style="20" customWidth="1"/>
    <col min="12293" max="12293" width="49" style="20" customWidth="1"/>
    <col min="12294" max="12294" width="14.7109375" style="20" customWidth="1"/>
    <col min="12295" max="12295" width="12.7109375" style="20" customWidth="1"/>
    <col min="12296" max="12544" width="9.140625" style="20"/>
    <col min="12545" max="12545" width="11.85546875" style="20" customWidth="1"/>
    <col min="12546" max="12546" width="7.85546875" style="20" customWidth="1"/>
    <col min="12547" max="12547" width="12.28515625" style="20" customWidth="1"/>
    <col min="12548" max="12548" width="15.42578125" style="20" customWidth="1"/>
    <col min="12549" max="12549" width="49" style="20" customWidth="1"/>
    <col min="12550" max="12550" width="14.7109375" style="20" customWidth="1"/>
    <col min="12551" max="12551" width="12.7109375" style="20" customWidth="1"/>
    <col min="12552" max="12800" width="9.140625" style="20"/>
    <col min="12801" max="12801" width="11.85546875" style="20" customWidth="1"/>
    <col min="12802" max="12802" width="7.85546875" style="20" customWidth="1"/>
    <col min="12803" max="12803" width="12.28515625" style="20" customWidth="1"/>
    <col min="12804" max="12804" width="15.42578125" style="20" customWidth="1"/>
    <col min="12805" max="12805" width="49" style="20" customWidth="1"/>
    <col min="12806" max="12806" width="14.7109375" style="20" customWidth="1"/>
    <col min="12807" max="12807" width="12.7109375" style="20" customWidth="1"/>
    <col min="12808" max="13056" width="9.140625" style="20"/>
    <col min="13057" max="13057" width="11.85546875" style="20" customWidth="1"/>
    <col min="13058" max="13058" width="7.85546875" style="20" customWidth="1"/>
    <col min="13059" max="13059" width="12.28515625" style="20" customWidth="1"/>
    <col min="13060" max="13060" width="15.42578125" style="20" customWidth="1"/>
    <col min="13061" max="13061" width="49" style="20" customWidth="1"/>
    <col min="13062" max="13062" width="14.7109375" style="20" customWidth="1"/>
    <col min="13063" max="13063" width="12.7109375" style="20" customWidth="1"/>
    <col min="13064" max="13312" width="9.140625" style="20"/>
    <col min="13313" max="13313" width="11.85546875" style="20" customWidth="1"/>
    <col min="13314" max="13314" width="7.85546875" style="20" customWidth="1"/>
    <col min="13315" max="13315" width="12.28515625" style="20" customWidth="1"/>
    <col min="13316" max="13316" width="15.42578125" style="20" customWidth="1"/>
    <col min="13317" max="13317" width="49" style="20" customWidth="1"/>
    <col min="13318" max="13318" width="14.7109375" style="20" customWidth="1"/>
    <col min="13319" max="13319" width="12.7109375" style="20" customWidth="1"/>
    <col min="13320" max="13568" width="9.140625" style="20"/>
    <col min="13569" max="13569" width="11.85546875" style="20" customWidth="1"/>
    <col min="13570" max="13570" width="7.85546875" style="20" customWidth="1"/>
    <col min="13571" max="13571" width="12.28515625" style="20" customWidth="1"/>
    <col min="13572" max="13572" width="15.42578125" style="20" customWidth="1"/>
    <col min="13573" max="13573" width="49" style="20" customWidth="1"/>
    <col min="13574" max="13574" width="14.7109375" style="20" customWidth="1"/>
    <col min="13575" max="13575" width="12.7109375" style="20" customWidth="1"/>
    <col min="13576" max="13824" width="9.140625" style="20"/>
    <col min="13825" max="13825" width="11.85546875" style="20" customWidth="1"/>
    <col min="13826" max="13826" width="7.85546875" style="20" customWidth="1"/>
    <col min="13827" max="13827" width="12.28515625" style="20" customWidth="1"/>
    <col min="13828" max="13828" width="15.42578125" style="20" customWidth="1"/>
    <col min="13829" max="13829" width="49" style="20" customWidth="1"/>
    <col min="13830" max="13830" width="14.7109375" style="20" customWidth="1"/>
    <col min="13831" max="13831" width="12.7109375" style="20" customWidth="1"/>
    <col min="13832" max="14080" width="9.140625" style="20"/>
    <col min="14081" max="14081" width="11.85546875" style="20" customWidth="1"/>
    <col min="14082" max="14082" width="7.85546875" style="20" customWidth="1"/>
    <col min="14083" max="14083" width="12.28515625" style="20" customWidth="1"/>
    <col min="14084" max="14084" width="15.42578125" style="20" customWidth="1"/>
    <col min="14085" max="14085" width="49" style="20" customWidth="1"/>
    <col min="14086" max="14086" width="14.7109375" style="20" customWidth="1"/>
    <col min="14087" max="14087" width="12.7109375" style="20" customWidth="1"/>
    <col min="14088" max="14336" width="9.140625" style="20"/>
    <col min="14337" max="14337" width="11.85546875" style="20" customWidth="1"/>
    <col min="14338" max="14338" width="7.85546875" style="20" customWidth="1"/>
    <col min="14339" max="14339" width="12.28515625" style="20" customWidth="1"/>
    <col min="14340" max="14340" width="15.42578125" style="20" customWidth="1"/>
    <col min="14341" max="14341" width="49" style="20" customWidth="1"/>
    <col min="14342" max="14342" width="14.7109375" style="20" customWidth="1"/>
    <col min="14343" max="14343" width="12.7109375" style="20" customWidth="1"/>
    <col min="14344" max="14592" width="9.140625" style="20"/>
    <col min="14593" max="14593" width="11.85546875" style="20" customWidth="1"/>
    <col min="14594" max="14594" width="7.85546875" style="20" customWidth="1"/>
    <col min="14595" max="14595" width="12.28515625" style="20" customWidth="1"/>
    <col min="14596" max="14596" width="15.42578125" style="20" customWidth="1"/>
    <col min="14597" max="14597" width="49" style="20" customWidth="1"/>
    <col min="14598" max="14598" width="14.7109375" style="20" customWidth="1"/>
    <col min="14599" max="14599" width="12.7109375" style="20" customWidth="1"/>
    <col min="14600" max="14848" width="9.140625" style="20"/>
    <col min="14849" max="14849" width="11.85546875" style="20" customWidth="1"/>
    <col min="14850" max="14850" width="7.85546875" style="20" customWidth="1"/>
    <col min="14851" max="14851" width="12.28515625" style="20" customWidth="1"/>
    <col min="14852" max="14852" width="15.42578125" style="20" customWidth="1"/>
    <col min="14853" max="14853" width="49" style="20" customWidth="1"/>
    <col min="14854" max="14854" width="14.7109375" style="20" customWidth="1"/>
    <col min="14855" max="14855" width="12.7109375" style="20" customWidth="1"/>
    <col min="14856" max="15104" width="9.140625" style="20"/>
    <col min="15105" max="15105" width="11.85546875" style="20" customWidth="1"/>
    <col min="15106" max="15106" width="7.85546875" style="20" customWidth="1"/>
    <col min="15107" max="15107" width="12.28515625" style="20" customWidth="1"/>
    <col min="15108" max="15108" width="15.42578125" style="20" customWidth="1"/>
    <col min="15109" max="15109" width="49" style="20" customWidth="1"/>
    <col min="15110" max="15110" width="14.7109375" style="20" customWidth="1"/>
    <col min="15111" max="15111" width="12.7109375" style="20" customWidth="1"/>
    <col min="15112" max="15360" width="9.140625" style="20"/>
    <col min="15361" max="15361" width="11.85546875" style="20" customWidth="1"/>
    <col min="15362" max="15362" width="7.85546875" style="20" customWidth="1"/>
    <col min="15363" max="15363" width="12.28515625" style="20" customWidth="1"/>
    <col min="15364" max="15364" width="15.42578125" style="20" customWidth="1"/>
    <col min="15365" max="15365" width="49" style="20" customWidth="1"/>
    <col min="15366" max="15366" width="14.7109375" style="20" customWidth="1"/>
    <col min="15367" max="15367" width="12.7109375" style="20" customWidth="1"/>
    <col min="15368" max="15616" width="9.140625" style="20"/>
    <col min="15617" max="15617" width="11.85546875" style="20" customWidth="1"/>
    <col min="15618" max="15618" width="7.85546875" style="20" customWidth="1"/>
    <col min="15619" max="15619" width="12.28515625" style="20" customWidth="1"/>
    <col min="15620" max="15620" width="15.42578125" style="20" customWidth="1"/>
    <col min="15621" max="15621" width="49" style="20" customWidth="1"/>
    <col min="15622" max="15622" width="14.7109375" style="20" customWidth="1"/>
    <col min="15623" max="15623" width="12.7109375" style="20" customWidth="1"/>
    <col min="15624" max="15872" width="9.140625" style="20"/>
    <col min="15873" max="15873" width="11.85546875" style="20" customWidth="1"/>
    <col min="15874" max="15874" width="7.85546875" style="20" customWidth="1"/>
    <col min="15875" max="15875" width="12.28515625" style="20" customWidth="1"/>
    <col min="15876" max="15876" width="15.42578125" style="20" customWidth="1"/>
    <col min="15877" max="15877" width="49" style="20" customWidth="1"/>
    <col min="15878" max="15878" width="14.7109375" style="20" customWidth="1"/>
    <col min="15879" max="15879" width="12.7109375" style="20" customWidth="1"/>
    <col min="15880" max="16128" width="9.140625" style="20"/>
    <col min="16129" max="16129" width="11.85546875" style="20" customWidth="1"/>
    <col min="16130" max="16130" width="7.85546875" style="20" customWidth="1"/>
    <col min="16131" max="16131" width="12.28515625" style="20" customWidth="1"/>
    <col min="16132" max="16132" width="15.42578125" style="20" customWidth="1"/>
    <col min="16133" max="16133" width="49" style="20" customWidth="1"/>
    <col min="16134" max="16134" width="14.7109375" style="20" customWidth="1"/>
    <col min="16135" max="16135" width="12.7109375" style="20" customWidth="1"/>
    <col min="16136" max="16384" width="9.140625" style="20"/>
  </cols>
  <sheetData>
    <row r="1" spans="1:5" s="15" customFormat="1">
      <c r="A1" s="1" t="s">
        <v>0</v>
      </c>
      <c r="B1" s="1"/>
      <c r="C1" s="1"/>
      <c r="D1" s="25"/>
      <c r="E1" s="26"/>
    </row>
    <row r="2" spans="1:5" s="15" customFormat="1">
      <c r="A2" s="27" t="s">
        <v>29</v>
      </c>
      <c r="B2" s="27"/>
      <c r="C2" s="27"/>
      <c r="D2" s="28"/>
      <c r="E2" s="27"/>
    </row>
    <row r="3" spans="1:5" s="15" customFormat="1">
      <c r="A3" s="27" t="s">
        <v>30</v>
      </c>
      <c r="B3" s="27"/>
      <c r="C3" s="27"/>
      <c r="D3" s="28"/>
      <c r="E3" s="27"/>
    </row>
    <row r="4" spans="1:5" s="15" customFormat="1">
      <c r="A4" s="29" t="s">
        <v>42</v>
      </c>
      <c r="B4" s="29"/>
      <c r="C4" s="29"/>
      <c r="D4" s="30"/>
      <c r="E4" s="29"/>
    </row>
    <row r="5" spans="1:5" s="15" customFormat="1">
      <c r="A5" s="1"/>
      <c r="B5" s="1"/>
      <c r="C5" s="1"/>
      <c r="D5" s="25"/>
      <c r="E5" s="31"/>
    </row>
    <row r="6" spans="1:5" s="34" customFormat="1" ht="49.5">
      <c r="A6" s="32" t="s">
        <v>4</v>
      </c>
      <c r="B6" s="32" t="s">
        <v>2</v>
      </c>
      <c r="C6" s="32" t="s">
        <v>3</v>
      </c>
      <c r="D6" s="33" t="s">
        <v>5</v>
      </c>
      <c r="E6" s="32" t="s">
        <v>6</v>
      </c>
    </row>
    <row r="7" spans="1:5" ht="33">
      <c r="A7" s="100" t="s">
        <v>210</v>
      </c>
      <c r="B7" s="101">
        <v>1000</v>
      </c>
      <c r="C7" s="102">
        <v>42621</v>
      </c>
      <c r="D7" s="103">
        <v>1543716</v>
      </c>
      <c r="E7" s="104" t="s">
        <v>211</v>
      </c>
    </row>
    <row r="8" spans="1:5" ht="33">
      <c r="A8" s="100" t="s">
        <v>210</v>
      </c>
      <c r="B8" s="59">
        <v>2673</v>
      </c>
      <c r="C8" s="58">
        <v>42621</v>
      </c>
      <c r="D8" s="103">
        <v>2801</v>
      </c>
      <c r="E8" s="104" t="s">
        <v>212</v>
      </c>
    </row>
    <row r="9" spans="1:5" ht="33">
      <c r="A9" s="100" t="s">
        <v>210</v>
      </c>
      <c r="B9" s="59">
        <v>2738</v>
      </c>
      <c r="C9" s="58">
        <v>42621</v>
      </c>
      <c r="D9" s="103">
        <v>1100</v>
      </c>
      <c r="E9" s="104" t="s">
        <v>212</v>
      </c>
    </row>
    <row r="10" spans="1:5" ht="33">
      <c r="A10" s="100" t="s">
        <v>210</v>
      </c>
      <c r="B10" s="105">
        <v>179</v>
      </c>
      <c r="C10" s="106">
        <v>42622</v>
      </c>
      <c r="D10" s="107">
        <v>3925</v>
      </c>
      <c r="E10" s="104" t="s">
        <v>211</v>
      </c>
    </row>
    <row r="11" spans="1:5" ht="33">
      <c r="A11" s="100" t="s">
        <v>210</v>
      </c>
      <c r="B11" s="105">
        <v>2338</v>
      </c>
      <c r="C11" s="106">
        <v>42621</v>
      </c>
      <c r="D11" s="107">
        <v>187568</v>
      </c>
      <c r="E11" s="104" t="s">
        <v>211</v>
      </c>
    </row>
    <row r="12" spans="1:5" ht="33">
      <c r="A12" s="100" t="s">
        <v>210</v>
      </c>
      <c r="B12" s="105">
        <v>2338</v>
      </c>
      <c r="C12" s="106">
        <v>42621</v>
      </c>
      <c r="D12" s="107">
        <v>106818</v>
      </c>
      <c r="E12" s="104" t="s">
        <v>211</v>
      </c>
    </row>
    <row r="13" spans="1:5" ht="33">
      <c r="A13" s="100" t="s">
        <v>210</v>
      </c>
      <c r="B13" s="105">
        <v>2338</v>
      </c>
      <c r="C13" s="106">
        <v>42621</v>
      </c>
      <c r="D13" s="107">
        <v>8870</v>
      </c>
      <c r="E13" s="104" t="s">
        <v>211</v>
      </c>
    </row>
    <row r="14" spans="1:5" ht="33">
      <c r="A14" s="100" t="s">
        <v>210</v>
      </c>
      <c r="B14" s="105">
        <v>2338</v>
      </c>
      <c r="C14" s="106">
        <v>42621</v>
      </c>
      <c r="D14" s="107">
        <v>259413</v>
      </c>
      <c r="E14" s="104" t="s">
        <v>211</v>
      </c>
    </row>
    <row r="15" spans="1:5" ht="33">
      <c r="A15" s="100" t="s">
        <v>210</v>
      </c>
      <c r="B15" s="105">
        <v>2670</v>
      </c>
      <c r="C15" s="106">
        <v>42621</v>
      </c>
      <c r="D15" s="103">
        <v>2123</v>
      </c>
      <c r="E15" s="104" t="s">
        <v>211</v>
      </c>
    </row>
    <row r="16" spans="1:5" ht="33">
      <c r="A16" s="100" t="s">
        <v>210</v>
      </c>
      <c r="B16" s="59">
        <v>2671</v>
      </c>
      <c r="C16" s="58">
        <v>42621</v>
      </c>
      <c r="D16" s="103">
        <v>604</v>
      </c>
      <c r="E16" s="104" t="s">
        <v>211</v>
      </c>
    </row>
    <row r="17" spans="1:5" ht="33">
      <c r="A17" s="100" t="s">
        <v>210</v>
      </c>
      <c r="B17" s="105">
        <v>113</v>
      </c>
      <c r="C17" s="106">
        <v>42622</v>
      </c>
      <c r="D17" s="107">
        <v>790</v>
      </c>
      <c r="E17" s="104" t="s">
        <v>211</v>
      </c>
    </row>
    <row r="18" spans="1:5" ht="33">
      <c r="A18" s="100" t="s">
        <v>210</v>
      </c>
      <c r="B18" s="105">
        <v>119</v>
      </c>
      <c r="C18" s="106">
        <v>42622</v>
      </c>
      <c r="D18" s="107">
        <v>7884</v>
      </c>
      <c r="E18" s="104" t="s">
        <v>211</v>
      </c>
    </row>
    <row r="19" spans="1:5">
      <c r="A19" s="100" t="s">
        <v>210</v>
      </c>
      <c r="B19" s="59">
        <v>2890</v>
      </c>
      <c r="C19" s="58">
        <v>42640</v>
      </c>
      <c r="D19" s="103">
        <v>2929</v>
      </c>
      <c r="E19" s="104" t="s">
        <v>213</v>
      </c>
    </row>
    <row r="20" spans="1:5">
      <c r="A20" s="100" t="s">
        <v>210</v>
      </c>
      <c r="B20" s="59">
        <v>2693</v>
      </c>
      <c r="C20" s="58">
        <v>42621</v>
      </c>
      <c r="D20" s="103">
        <v>13943</v>
      </c>
      <c r="E20" s="104" t="s">
        <v>214</v>
      </c>
    </row>
    <row r="21" spans="1:5">
      <c r="A21" s="100" t="s">
        <v>210</v>
      </c>
      <c r="B21" s="59">
        <v>2756</v>
      </c>
      <c r="C21" s="58">
        <v>42621</v>
      </c>
      <c r="D21" s="103">
        <v>4105</v>
      </c>
      <c r="E21" s="104" t="s">
        <v>214</v>
      </c>
    </row>
    <row r="22" spans="1:5">
      <c r="A22" s="108" t="s">
        <v>215</v>
      </c>
      <c r="B22" s="108"/>
      <c r="C22" s="108"/>
      <c r="D22" s="109">
        <f>SUM(D7:D21)</f>
        <v>2146589</v>
      </c>
      <c r="E22" s="53"/>
    </row>
    <row r="23" spans="1:5" ht="33">
      <c r="A23" s="100" t="s">
        <v>216</v>
      </c>
      <c r="B23" s="105">
        <v>113</v>
      </c>
      <c r="C23" s="106">
        <v>42622</v>
      </c>
      <c r="D23" s="107">
        <v>183</v>
      </c>
      <c r="E23" s="104" t="s">
        <v>211</v>
      </c>
    </row>
    <row r="24" spans="1:5" ht="33">
      <c r="A24" s="100" t="s">
        <v>216</v>
      </c>
      <c r="B24" s="105">
        <v>113</v>
      </c>
      <c r="C24" s="106">
        <v>42622</v>
      </c>
      <c r="D24" s="107">
        <v>380</v>
      </c>
      <c r="E24" s="104" t="s">
        <v>211</v>
      </c>
    </row>
    <row r="25" spans="1:5" ht="33">
      <c r="A25" s="100" t="s">
        <v>216</v>
      </c>
      <c r="B25" s="105">
        <v>113</v>
      </c>
      <c r="C25" s="106">
        <v>42622</v>
      </c>
      <c r="D25" s="107">
        <v>183</v>
      </c>
      <c r="E25" s="104" t="s">
        <v>211</v>
      </c>
    </row>
    <row r="26" spans="1:5" ht="33">
      <c r="A26" s="100" t="s">
        <v>216</v>
      </c>
      <c r="B26" s="105">
        <v>119</v>
      </c>
      <c r="C26" s="106">
        <v>42622</v>
      </c>
      <c r="D26" s="107">
        <v>1300</v>
      </c>
      <c r="E26" s="104" t="s">
        <v>211</v>
      </c>
    </row>
    <row r="27" spans="1:5" ht="33">
      <c r="A27" s="100" t="s">
        <v>216</v>
      </c>
      <c r="B27" s="105">
        <v>179</v>
      </c>
      <c r="C27" s="106">
        <v>42622</v>
      </c>
      <c r="D27" s="107">
        <v>380</v>
      </c>
      <c r="E27" s="104" t="s">
        <v>211</v>
      </c>
    </row>
    <row r="28" spans="1:5" ht="33">
      <c r="A28" s="100" t="s">
        <v>216</v>
      </c>
      <c r="B28" s="105">
        <v>1000</v>
      </c>
      <c r="C28" s="106">
        <v>42621</v>
      </c>
      <c r="D28" s="107">
        <v>159208</v>
      </c>
      <c r="E28" s="104" t="s">
        <v>211</v>
      </c>
    </row>
    <row r="29" spans="1:5" ht="33">
      <c r="A29" s="100" t="s">
        <v>216</v>
      </c>
      <c r="B29" s="105">
        <v>2712</v>
      </c>
      <c r="C29" s="106">
        <v>42621</v>
      </c>
      <c r="D29" s="107">
        <v>34250</v>
      </c>
      <c r="E29" s="104" t="s">
        <v>211</v>
      </c>
    </row>
    <row r="30" spans="1:5" ht="33">
      <c r="A30" s="100" t="s">
        <v>216</v>
      </c>
      <c r="B30" s="105">
        <v>2712</v>
      </c>
      <c r="C30" s="106">
        <v>42621</v>
      </c>
      <c r="D30" s="107">
        <v>19504</v>
      </c>
      <c r="E30" s="104" t="s">
        <v>211</v>
      </c>
    </row>
    <row r="31" spans="1:5" ht="33">
      <c r="A31" s="100" t="s">
        <v>216</v>
      </c>
      <c r="B31" s="105">
        <v>2712</v>
      </c>
      <c r="C31" s="106">
        <v>42621</v>
      </c>
      <c r="D31" s="107">
        <v>1620</v>
      </c>
      <c r="E31" s="104" t="s">
        <v>211</v>
      </c>
    </row>
    <row r="32" spans="1:5" ht="33">
      <c r="A32" s="100" t="s">
        <v>216</v>
      </c>
      <c r="B32" s="105">
        <v>2712</v>
      </c>
      <c r="C32" s="106">
        <v>42621</v>
      </c>
      <c r="D32" s="107">
        <v>47368</v>
      </c>
      <c r="E32" s="104" t="s">
        <v>211</v>
      </c>
    </row>
    <row r="33" spans="1:5">
      <c r="A33" s="108" t="s">
        <v>217</v>
      </c>
      <c r="B33" s="108"/>
      <c r="C33" s="108"/>
      <c r="D33" s="109">
        <f>SUM(D23:D32)</f>
        <v>264376</v>
      </c>
      <c r="E33" s="53"/>
    </row>
    <row r="34" spans="1:5" ht="33">
      <c r="A34" s="100" t="s">
        <v>218</v>
      </c>
      <c r="B34" s="105">
        <v>113</v>
      </c>
      <c r="C34" s="106">
        <v>42622</v>
      </c>
      <c r="D34" s="107">
        <v>53</v>
      </c>
      <c r="E34" s="104" t="s">
        <v>211</v>
      </c>
    </row>
    <row r="35" spans="1:5" ht="33">
      <c r="A35" s="100" t="s">
        <v>218</v>
      </c>
      <c r="B35" s="105">
        <v>119</v>
      </c>
      <c r="C35" s="106">
        <v>42622</v>
      </c>
      <c r="D35" s="107">
        <v>1300</v>
      </c>
      <c r="E35" s="104" t="s">
        <v>211</v>
      </c>
    </row>
    <row r="36" spans="1:5" ht="33">
      <c r="A36" s="100" t="s">
        <v>218</v>
      </c>
      <c r="B36" s="105">
        <v>1000</v>
      </c>
      <c r="C36" s="106">
        <v>42621</v>
      </c>
      <c r="D36" s="107">
        <v>177588</v>
      </c>
      <c r="E36" s="104" t="s">
        <v>211</v>
      </c>
    </row>
    <row r="37" spans="1:5" ht="33">
      <c r="A37" s="100" t="s">
        <v>218</v>
      </c>
      <c r="B37" s="105">
        <v>2711</v>
      </c>
      <c r="C37" s="106">
        <v>42621</v>
      </c>
      <c r="D37" s="107">
        <v>23597</v>
      </c>
      <c r="E37" s="104" t="s">
        <v>211</v>
      </c>
    </row>
    <row r="38" spans="1:5" ht="33">
      <c r="A38" s="100" t="s">
        <v>218</v>
      </c>
      <c r="B38" s="105">
        <v>2711</v>
      </c>
      <c r="C38" s="106">
        <v>42621</v>
      </c>
      <c r="D38" s="107">
        <v>1960</v>
      </c>
      <c r="E38" s="104" t="s">
        <v>211</v>
      </c>
    </row>
    <row r="39" spans="1:5" ht="33">
      <c r="A39" s="100" t="s">
        <v>218</v>
      </c>
      <c r="B39" s="105">
        <v>2711</v>
      </c>
      <c r="C39" s="106">
        <v>42621</v>
      </c>
      <c r="D39" s="107">
        <v>57307</v>
      </c>
      <c r="E39" s="104" t="s">
        <v>211</v>
      </c>
    </row>
    <row r="40" spans="1:5" ht="33">
      <c r="A40" s="100" t="s">
        <v>218</v>
      </c>
      <c r="B40" s="105">
        <v>2711</v>
      </c>
      <c r="C40" s="106">
        <v>42621</v>
      </c>
      <c r="D40" s="107">
        <v>41436</v>
      </c>
      <c r="E40" s="104" t="s">
        <v>211</v>
      </c>
    </row>
    <row r="41" spans="1:5">
      <c r="A41" s="108" t="s">
        <v>219</v>
      </c>
      <c r="B41" s="108"/>
      <c r="C41" s="108"/>
      <c r="D41" s="109">
        <f>SUM(D34:D40)</f>
        <v>303241</v>
      </c>
      <c r="E41" s="53"/>
    </row>
    <row r="42" spans="1:5">
      <c r="A42" s="100" t="s">
        <v>220</v>
      </c>
      <c r="B42" s="101">
        <v>1074</v>
      </c>
      <c r="C42" s="102">
        <v>42615</v>
      </c>
      <c r="D42" s="103">
        <v>17</v>
      </c>
      <c r="E42" s="53" t="s">
        <v>221</v>
      </c>
    </row>
    <row r="43" spans="1:5">
      <c r="A43" s="100" t="s">
        <v>220</v>
      </c>
      <c r="B43" s="101">
        <v>1075</v>
      </c>
      <c r="C43" s="102">
        <v>42615</v>
      </c>
      <c r="D43" s="103">
        <v>17</v>
      </c>
      <c r="E43" s="53" t="s">
        <v>221</v>
      </c>
    </row>
    <row r="44" spans="1:5">
      <c r="A44" s="100" t="s">
        <v>220</v>
      </c>
      <c r="B44" s="101">
        <v>1081</v>
      </c>
      <c r="C44" s="102">
        <v>42615</v>
      </c>
      <c r="D44" s="103">
        <v>1079.76</v>
      </c>
      <c r="E44" s="53" t="s">
        <v>221</v>
      </c>
    </row>
    <row r="45" spans="1:5">
      <c r="A45" s="100" t="s">
        <v>220</v>
      </c>
      <c r="B45" s="101">
        <v>1082</v>
      </c>
      <c r="C45" s="102">
        <v>42615</v>
      </c>
      <c r="D45" s="103">
        <v>1106.8</v>
      </c>
      <c r="E45" s="53" t="s">
        <v>221</v>
      </c>
    </row>
    <row r="46" spans="1:5">
      <c r="A46" s="100" t="s">
        <v>220</v>
      </c>
      <c r="B46" s="101">
        <v>1077</v>
      </c>
      <c r="C46" s="102">
        <v>42618</v>
      </c>
      <c r="D46" s="103">
        <v>17</v>
      </c>
      <c r="E46" s="53" t="s">
        <v>221</v>
      </c>
    </row>
    <row r="47" spans="1:5">
      <c r="A47" s="100" t="s">
        <v>220</v>
      </c>
      <c r="B47" s="101">
        <v>1114</v>
      </c>
      <c r="C47" s="102">
        <v>42619</v>
      </c>
      <c r="D47" s="103">
        <v>17</v>
      </c>
      <c r="E47" s="53" t="s">
        <v>221</v>
      </c>
    </row>
    <row r="48" spans="1:5">
      <c r="A48" s="100" t="s">
        <v>220</v>
      </c>
      <c r="B48" s="101">
        <v>1115</v>
      </c>
      <c r="C48" s="102">
        <v>42619</v>
      </c>
      <c r="D48" s="103">
        <v>17</v>
      </c>
      <c r="E48" s="53" t="s">
        <v>221</v>
      </c>
    </row>
    <row r="49" spans="1:5">
      <c r="A49" s="100" t="s">
        <v>220</v>
      </c>
      <c r="B49" s="101">
        <v>1116</v>
      </c>
      <c r="C49" s="102">
        <v>42619</v>
      </c>
      <c r="D49" s="103">
        <v>17</v>
      </c>
      <c r="E49" s="53" t="s">
        <v>221</v>
      </c>
    </row>
    <row r="50" spans="1:5">
      <c r="A50" s="100" t="s">
        <v>220</v>
      </c>
      <c r="B50" s="101">
        <v>1256</v>
      </c>
      <c r="C50" s="102">
        <v>42626</v>
      </c>
      <c r="D50" s="103">
        <v>17</v>
      </c>
      <c r="E50" s="53" t="s">
        <v>221</v>
      </c>
    </row>
    <row r="51" spans="1:5">
      <c r="A51" s="100" t="s">
        <v>220</v>
      </c>
      <c r="B51" s="101">
        <v>1331</v>
      </c>
      <c r="C51" s="102">
        <v>42629</v>
      </c>
      <c r="D51" s="103">
        <v>85</v>
      </c>
      <c r="E51" s="53" t="s">
        <v>221</v>
      </c>
    </row>
    <row r="52" spans="1:5">
      <c r="A52" s="100" t="s">
        <v>220</v>
      </c>
      <c r="B52" s="101">
        <v>1337</v>
      </c>
      <c r="C52" s="102">
        <v>42629</v>
      </c>
      <c r="D52" s="103">
        <v>85</v>
      </c>
      <c r="E52" s="53" t="s">
        <v>221</v>
      </c>
    </row>
    <row r="53" spans="1:5">
      <c r="A53" s="100" t="s">
        <v>220</v>
      </c>
      <c r="B53" s="101">
        <v>1348</v>
      </c>
      <c r="C53" s="102">
        <v>42633</v>
      </c>
      <c r="D53" s="103">
        <v>17</v>
      </c>
      <c r="E53" s="53" t="s">
        <v>221</v>
      </c>
    </row>
    <row r="54" spans="1:5">
      <c r="A54" s="100" t="s">
        <v>220</v>
      </c>
      <c r="B54" s="101">
        <v>1349</v>
      </c>
      <c r="C54" s="102">
        <v>42633</v>
      </c>
      <c r="D54" s="103">
        <v>17</v>
      </c>
      <c r="E54" s="53" t="s">
        <v>221</v>
      </c>
    </row>
    <row r="55" spans="1:5">
      <c r="A55" s="100" t="s">
        <v>220</v>
      </c>
      <c r="B55" s="101">
        <v>1382</v>
      </c>
      <c r="C55" s="102">
        <v>42641</v>
      </c>
      <c r="D55" s="103">
        <v>17</v>
      </c>
      <c r="E55" s="53" t="s">
        <v>221</v>
      </c>
    </row>
    <row r="56" spans="1:5">
      <c r="A56" s="100" t="s">
        <v>220</v>
      </c>
      <c r="B56" s="101">
        <v>1384</v>
      </c>
      <c r="C56" s="102">
        <v>42641</v>
      </c>
      <c r="D56" s="103">
        <v>17</v>
      </c>
      <c r="E56" s="53" t="s">
        <v>221</v>
      </c>
    </row>
    <row r="57" spans="1:5">
      <c r="A57" s="100" t="s">
        <v>220</v>
      </c>
      <c r="B57" s="101">
        <v>1385</v>
      </c>
      <c r="C57" s="102">
        <v>42641</v>
      </c>
      <c r="D57" s="103">
        <v>17</v>
      </c>
      <c r="E57" s="53" t="s">
        <v>221</v>
      </c>
    </row>
    <row r="58" spans="1:5">
      <c r="A58" s="100" t="s">
        <v>220</v>
      </c>
      <c r="B58" s="101">
        <v>1387</v>
      </c>
      <c r="C58" s="102">
        <v>42641</v>
      </c>
      <c r="D58" s="103">
        <v>17</v>
      </c>
      <c r="E58" s="53" t="s">
        <v>221</v>
      </c>
    </row>
    <row r="59" spans="1:5">
      <c r="A59" s="100" t="s">
        <v>220</v>
      </c>
      <c r="B59" s="101">
        <v>1391</v>
      </c>
      <c r="C59" s="102">
        <v>42641</v>
      </c>
      <c r="D59" s="103">
        <v>34</v>
      </c>
      <c r="E59" s="53" t="s">
        <v>221</v>
      </c>
    </row>
    <row r="60" spans="1:5">
      <c r="A60" s="100" t="s">
        <v>220</v>
      </c>
      <c r="B60" s="101">
        <v>1392</v>
      </c>
      <c r="C60" s="102">
        <v>42641</v>
      </c>
      <c r="D60" s="103">
        <v>34</v>
      </c>
      <c r="E60" s="53" t="s">
        <v>221</v>
      </c>
    </row>
    <row r="61" spans="1:5">
      <c r="A61" s="100" t="s">
        <v>220</v>
      </c>
      <c r="B61" s="101">
        <v>1395</v>
      </c>
      <c r="C61" s="102">
        <v>42641</v>
      </c>
      <c r="D61" s="103">
        <v>34</v>
      </c>
      <c r="E61" s="53" t="s">
        <v>221</v>
      </c>
    </row>
    <row r="62" spans="1:5">
      <c r="A62" s="100" t="s">
        <v>220</v>
      </c>
      <c r="B62" s="101">
        <v>1396</v>
      </c>
      <c r="C62" s="102">
        <v>42641</v>
      </c>
      <c r="D62" s="103">
        <v>34</v>
      </c>
      <c r="E62" s="53" t="s">
        <v>221</v>
      </c>
    </row>
    <row r="63" spans="1:5">
      <c r="A63" s="100" t="s">
        <v>220</v>
      </c>
      <c r="B63" s="101">
        <v>1398</v>
      </c>
      <c r="C63" s="102">
        <v>42641</v>
      </c>
      <c r="D63" s="103">
        <v>34</v>
      </c>
      <c r="E63" s="53" t="s">
        <v>221</v>
      </c>
    </row>
    <row r="64" spans="1:5">
      <c r="A64" s="100" t="s">
        <v>220</v>
      </c>
      <c r="B64" s="101">
        <v>1400</v>
      </c>
      <c r="C64" s="102">
        <v>42641</v>
      </c>
      <c r="D64" s="103">
        <v>493.64</v>
      </c>
      <c r="E64" s="53" t="s">
        <v>221</v>
      </c>
    </row>
    <row r="65" spans="1:5">
      <c r="A65" s="100" t="s">
        <v>220</v>
      </c>
      <c r="B65" s="101">
        <v>1403</v>
      </c>
      <c r="C65" s="102">
        <v>42641</v>
      </c>
      <c r="D65" s="103">
        <v>34</v>
      </c>
      <c r="E65" s="53" t="s">
        <v>221</v>
      </c>
    </row>
    <row r="66" spans="1:5">
      <c r="A66" s="100" t="s">
        <v>220</v>
      </c>
      <c r="B66" s="101">
        <v>1390</v>
      </c>
      <c r="C66" s="102">
        <v>42642</v>
      </c>
      <c r="D66" s="103">
        <v>17</v>
      </c>
      <c r="E66" s="53" t="s">
        <v>221</v>
      </c>
    </row>
    <row r="67" spans="1:5">
      <c r="A67" s="100" t="s">
        <v>220</v>
      </c>
      <c r="B67" s="101">
        <v>1378</v>
      </c>
      <c r="C67" s="102">
        <v>42643</v>
      </c>
      <c r="D67" s="103">
        <v>17</v>
      </c>
      <c r="E67" s="53" t="s">
        <v>221</v>
      </c>
    </row>
    <row r="68" spans="1:5">
      <c r="A68" s="100" t="s">
        <v>220</v>
      </c>
      <c r="B68" s="101">
        <v>1379</v>
      </c>
      <c r="C68" s="102">
        <v>42643</v>
      </c>
      <c r="D68" s="103">
        <v>17</v>
      </c>
      <c r="E68" s="53" t="s">
        <v>221</v>
      </c>
    </row>
    <row r="69" spans="1:5">
      <c r="A69" s="100" t="s">
        <v>220</v>
      </c>
      <c r="B69" s="101">
        <v>2893</v>
      </c>
      <c r="C69" s="102">
        <v>42639</v>
      </c>
      <c r="D69" s="103">
        <v>565.44000000000005</v>
      </c>
      <c r="E69" s="53" t="s">
        <v>221</v>
      </c>
    </row>
    <row r="70" spans="1:5">
      <c r="A70" s="100" t="s">
        <v>220</v>
      </c>
      <c r="B70" s="101">
        <v>2894</v>
      </c>
      <c r="C70" s="102">
        <v>42639</v>
      </c>
      <c r="D70" s="103">
        <v>51</v>
      </c>
      <c r="E70" s="53" t="s">
        <v>221</v>
      </c>
    </row>
    <row r="71" spans="1:5">
      <c r="A71" s="100" t="s">
        <v>220</v>
      </c>
      <c r="B71" s="101">
        <v>2895</v>
      </c>
      <c r="C71" s="102">
        <v>42639</v>
      </c>
      <c r="D71" s="103">
        <v>51</v>
      </c>
      <c r="E71" s="53" t="s">
        <v>221</v>
      </c>
    </row>
    <row r="72" spans="1:5">
      <c r="A72" s="100" t="s">
        <v>220</v>
      </c>
      <c r="B72" s="101">
        <v>2896</v>
      </c>
      <c r="C72" s="102">
        <v>42640</v>
      </c>
      <c r="D72" s="103">
        <v>51</v>
      </c>
      <c r="E72" s="53" t="s">
        <v>221</v>
      </c>
    </row>
    <row r="73" spans="1:5" ht="33">
      <c r="A73" s="100" t="s">
        <v>220</v>
      </c>
      <c r="B73" s="101">
        <v>2651</v>
      </c>
      <c r="C73" s="102">
        <v>42618</v>
      </c>
      <c r="D73" s="103">
        <v>30000</v>
      </c>
      <c r="E73" s="53" t="s">
        <v>222</v>
      </c>
    </row>
    <row r="74" spans="1:5" ht="33">
      <c r="A74" s="100" t="s">
        <v>220</v>
      </c>
      <c r="B74" s="101">
        <v>2666</v>
      </c>
      <c r="C74" s="102">
        <v>42619</v>
      </c>
      <c r="D74" s="103">
        <v>15000</v>
      </c>
      <c r="E74" s="53" t="s">
        <v>222</v>
      </c>
    </row>
    <row r="75" spans="1:5" ht="33">
      <c r="A75" s="100" t="s">
        <v>220</v>
      </c>
      <c r="B75" s="101">
        <v>2854</v>
      </c>
      <c r="C75" s="102">
        <v>42629</v>
      </c>
      <c r="D75" s="103">
        <v>10000</v>
      </c>
      <c r="E75" s="53" t="s">
        <v>222</v>
      </c>
    </row>
    <row r="76" spans="1:5">
      <c r="A76" s="108" t="s">
        <v>223</v>
      </c>
      <c r="B76" s="108"/>
      <c r="C76" s="108"/>
      <c r="D76" s="109">
        <f>SUM(D42:D75)</f>
        <v>59044.639999999999</v>
      </c>
      <c r="E76" s="53"/>
    </row>
    <row r="77" spans="1:5">
      <c r="A77" s="100" t="s">
        <v>224</v>
      </c>
      <c r="B77" s="105">
        <v>2762</v>
      </c>
      <c r="C77" s="106">
        <v>42625</v>
      </c>
      <c r="D77" s="107">
        <v>8279.48</v>
      </c>
      <c r="E77" s="53" t="s">
        <v>225</v>
      </c>
    </row>
    <row r="78" spans="1:5">
      <c r="A78" s="100" t="s">
        <v>224</v>
      </c>
      <c r="B78" s="105">
        <v>2763</v>
      </c>
      <c r="C78" s="106">
        <v>42625</v>
      </c>
      <c r="D78" s="107">
        <v>7562.14</v>
      </c>
      <c r="E78" s="53" t="s">
        <v>225</v>
      </c>
    </row>
    <row r="79" spans="1:5">
      <c r="A79" s="100" t="s">
        <v>224</v>
      </c>
      <c r="B79" s="105">
        <v>2764</v>
      </c>
      <c r="C79" s="106">
        <v>42625</v>
      </c>
      <c r="D79" s="107">
        <v>7720.86</v>
      </c>
      <c r="E79" s="53" t="s">
        <v>225</v>
      </c>
    </row>
    <row r="80" spans="1:5">
      <c r="A80" s="100" t="s">
        <v>224</v>
      </c>
      <c r="B80" s="105">
        <v>2765</v>
      </c>
      <c r="C80" s="106">
        <v>42625</v>
      </c>
      <c r="D80" s="107">
        <v>8422.2000000000007</v>
      </c>
      <c r="E80" s="53" t="s">
        <v>225</v>
      </c>
    </row>
    <row r="81" spans="1:5">
      <c r="A81" s="100" t="s">
        <v>224</v>
      </c>
      <c r="B81" s="105">
        <v>2766</v>
      </c>
      <c r="C81" s="106">
        <v>42625</v>
      </c>
      <c r="D81" s="107">
        <v>7872.14</v>
      </c>
      <c r="E81" s="53" t="s">
        <v>225</v>
      </c>
    </row>
    <row r="82" spans="1:5">
      <c r="A82" s="100" t="s">
        <v>224</v>
      </c>
      <c r="B82" s="105">
        <v>2767</v>
      </c>
      <c r="C82" s="106">
        <v>42625</v>
      </c>
      <c r="D82" s="107">
        <v>6785.28</v>
      </c>
      <c r="E82" s="53" t="s">
        <v>225</v>
      </c>
    </row>
    <row r="83" spans="1:5">
      <c r="A83" s="100" t="s">
        <v>224</v>
      </c>
      <c r="B83" s="105">
        <v>2768</v>
      </c>
      <c r="C83" s="106">
        <v>42625</v>
      </c>
      <c r="D83" s="107">
        <v>6748.7</v>
      </c>
      <c r="E83" s="53" t="s">
        <v>225</v>
      </c>
    </row>
    <row r="84" spans="1:5">
      <c r="A84" s="108" t="s">
        <v>226</v>
      </c>
      <c r="B84" s="108"/>
      <c r="C84" s="108"/>
      <c r="D84" s="109">
        <f>SUM(D77:D83)</f>
        <v>53390.799999999996</v>
      </c>
      <c r="E84" s="53"/>
    </row>
    <row r="85" spans="1:5">
      <c r="A85" s="100" t="s">
        <v>227</v>
      </c>
      <c r="B85" s="101">
        <v>2819</v>
      </c>
      <c r="C85" s="102">
        <v>42627</v>
      </c>
      <c r="D85" s="103">
        <v>355.13</v>
      </c>
      <c r="E85" s="53" t="s">
        <v>228</v>
      </c>
    </row>
    <row r="86" spans="1:5">
      <c r="A86" s="100" t="s">
        <v>227</v>
      </c>
      <c r="B86" s="101">
        <v>2820</v>
      </c>
      <c r="C86" s="102">
        <v>42627</v>
      </c>
      <c r="D86" s="103">
        <v>495.51</v>
      </c>
      <c r="E86" s="53" t="s">
        <v>228</v>
      </c>
    </row>
    <row r="87" spans="1:5">
      <c r="A87" s="108" t="s">
        <v>229</v>
      </c>
      <c r="B87" s="108"/>
      <c r="C87" s="108"/>
      <c r="D87" s="109">
        <f>SUM(D85:D86)</f>
        <v>850.64</v>
      </c>
      <c r="E87" s="110"/>
    </row>
    <row r="88" spans="1:5">
      <c r="A88" s="111" t="s">
        <v>230</v>
      </c>
      <c r="B88" s="101">
        <v>2654</v>
      </c>
      <c r="C88" s="102">
        <v>42619</v>
      </c>
      <c r="D88" s="103">
        <v>11222.37</v>
      </c>
      <c r="E88" s="104" t="s">
        <v>231</v>
      </c>
    </row>
    <row r="89" spans="1:5">
      <c r="A89" s="111" t="s">
        <v>230</v>
      </c>
      <c r="B89" s="101">
        <v>2833</v>
      </c>
      <c r="C89" s="102">
        <v>42628</v>
      </c>
      <c r="D89" s="103">
        <v>7360.16</v>
      </c>
      <c r="E89" s="104" t="s">
        <v>232</v>
      </c>
    </row>
    <row r="90" spans="1:5">
      <c r="A90" s="111" t="s">
        <v>230</v>
      </c>
      <c r="B90" s="101">
        <v>2834</v>
      </c>
      <c r="C90" s="102">
        <v>42628</v>
      </c>
      <c r="D90" s="103">
        <v>71443.62</v>
      </c>
      <c r="E90" s="104" t="s">
        <v>232</v>
      </c>
    </row>
    <row r="91" spans="1:5">
      <c r="A91" s="111" t="s">
        <v>230</v>
      </c>
      <c r="B91" s="101">
        <v>2836</v>
      </c>
      <c r="C91" s="102">
        <v>42628</v>
      </c>
      <c r="D91" s="103">
        <v>891</v>
      </c>
      <c r="E91" s="104" t="s">
        <v>232</v>
      </c>
    </row>
    <row r="92" spans="1:5">
      <c r="A92" s="111" t="s">
        <v>230</v>
      </c>
      <c r="B92" s="101">
        <v>2837</v>
      </c>
      <c r="C92" s="102">
        <v>42628</v>
      </c>
      <c r="D92" s="103">
        <v>938.5</v>
      </c>
      <c r="E92" s="104" t="s">
        <v>232</v>
      </c>
    </row>
    <row r="93" spans="1:5">
      <c r="A93" s="111" t="s">
        <v>230</v>
      </c>
      <c r="B93" s="101">
        <v>2838</v>
      </c>
      <c r="C93" s="102">
        <v>42628</v>
      </c>
      <c r="D93" s="103">
        <v>2474.91</v>
      </c>
      <c r="E93" s="104" t="s">
        <v>232</v>
      </c>
    </row>
    <row r="94" spans="1:5">
      <c r="A94" s="111" t="s">
        <v>230</v>
      </c>
      <c r="B94" s="101">
        <v>2839</v>
      </c>
      <c r="C94" s="102">
        <v>42628</v>
      </c>
      <c r="D94" s="103">
        <v>2285.92</v>
      </c>
      <c r="E94" s="104" t="s">
        <v>232</v>
      </c>
    </row>
    <row r="95" spans="1:5">
      <c r="A95" s="111" t="s">
        <v>230</v>
      </c>
      <c r="B95" s="101">
        <v>2840</v>
      </c>
      <c r="C95" s="102">
        <v>42628</v>
      </c>
      <c r="D95" s="103">
        <v>2535.2600000000002</v>
      </c>
      <c r="E95" s="104" t="s">
        <v>232</v>
      </c>
    </row>
    <row r="96" spans="1:5">
      <c r="A96" s="111" t="s">
        <v>230</v>
      </c>
      <c r="B96" s="101">
        <v>2841</v>
      </c>
      <c r="C96" s="102">
        <v>42628</v>
      </c>
      <c r="D96" s="103">
        <v>2572.87</v>
      </c>
      <c r="E96" s="104" t="s">
        <v>232</v>
      </c>
    </row>
    <row r="97" spans="1:5">
      <c r="A97" s="111" t="s">
        <v>230</v>
      </c>
      <c r="B97" s="101">
        <v>2842</v>
      </c>
      <c r="C97" s="102">
        <v>42628</v>
      </c>
      <c r="D97" s="103">
        <v>2504.02</v>
      </c>
      <c r="E97" s="104" t="s">
        <v>232</v>
      </c>
    </row>
    <row r="98" spans="1:5">
      <c r="A98" s="111" t="s">
        <v>230</v>
      </c>
      <c r="B98" s="101">
        <v>2843</v>
      </c>
      <c r="C98" s="102">
        <v>42628</v>
      </c>
      <c r="D98" s="103">
        <v>3719.96</v>
      </c>
      <c r="E98" s="104" t="s">
        <v>232</v>
      </c>
    </row>
    <row r="99" spans="1:5">
      <c r="A99" s="111" t="s">
        <v>230</v>
      </c>
      <c r="B99" s="101">
        <v>2844</v>
      </c>
      <c r="C99" s="102">
        <v>42628</v>
      </c>
      <c r="D99" s="103">
        <v>2049.5</v>
      </c>
      <c r="E99" s="104" t="s">
        <v>232</v>
      </c>
    </row>
    <row r="100" spans="1:5">
      <c r="A100" s="111" t="s">
        <v>230</v>
      </c>
      <c r="B100" s="101">
        <v>2903</v>
      </c>
      <c r="C100" s="102">
        <v>42640</v>
      </c>
      <c r="D100" s="103">
        <v>200</v>
      </c>
      <c r="E100" s="104" t="s">
        <v>231</v>
      </c>
    </row>
    <row r="101" spans="1:5">
      <c r="A101" s="108" t="s">
        <v>233</v>
      </c>
      <c r="B101" s="108"/>
      <c r="C101" s="108"/>
      <c r="D101" s="109">
        <f>SUM(D88:D100)</f>
        <v>110198.09</v>
      </c>
      <c r="E101" s="53"/>
    </row>
    <row r="102" spans="1:5" ht="33">
      <c r="A102" s="111" t="s">
        <v>234</v>
      </c>
      <c r="B102" s="101">
        <v>2686</v>
      </c>
      <c r="C102" s="102">
        <v>42621</v>
      </c>
      <c r="D102" s="103">
        <v>9927</v>
      </c>
      <c r="E102" s="104" t="s">
        <v>211</v>
      </c>
    </row>
    <row r="103" spans="1:5">
      <c r="A103" s="111" t="s">
        <v>234</v>
      </c>
      <c r="B103" s="101">
        <v>2757</v>
      </c>
      <c r="C103" s="102">
        <v>42621</v>
      </c>
      <c r="D103" s="103">
        <v>6152</v>
      </c>
      <c r="E103" s="53" t="s">
        <v>235</v>
      </c>
    </row>
    <row r="104" spans="1:5">
      <c r="A104" s="111" t="s">
        <v>234</v>
      </c>
      <c r="B104" s="101">
        <v>2645</v>
      </c>
      <c r="C104" s="102">
        <v>42618</v>
      </c>
      <c r="D104" s="103">
        <v>4549.6400000000003</v>
      </c>
      <c r="E104" s="53" t="s">
        <v>236</v>
      </c>
    </row>
    <row r="105" spans="1:5">
      <c r="A105" s="111" t="s">
        <v>234</v>
      </c>
      <c r="B105" s="101">
        <v>2646</v>
      </c>
      <c r="C105" s="102">
        <v>42618</v>
      </c>
      <c r="D105" s="103">
        <v>534.96</v>
      </c>
      <c r="E105" s="53" t="s">
        <v>236</v>
      </c>
    </row>
    <row r="106" spans="1:5">
      <c r="A106" s="111" t="s">
        <v>234</v>
      </c>
      <c r="B106" s="101">
        <v>2769</v>
      </c>
      <c r="C106" s="102">
        <v>42625</v>
      </c>
      <c r="D106" s="103">
        <v>990.49</v>
      </c>
      <c r="E106" s="53" t="s">
        <v>236</v>
      </c>
    </row>
    <row r="107" spans="1:5" ht="49.5">
      <c r="A107" s="111" t="s">
        <v>234</v>
      </c>
      <c r="B107" s="101">
        <v>2799</v>
      </c>
      <c r="C107" s="102">
        <v>42626</v>
      </c>
      <c r="D107" s="103">
        <v>14340</v>
      </c>
      <c r="E107" s="104" t="s">
        <v>237</v>
      </c>
    </row>
    <row r="108" spans="1:5" ht="49.5">
      <c r="A108" s="111" t="s">
        <v>234</v>
      </c>
      <c r="B108" s="101">
        <v>2803</v>
      </c>
      <c r="C108" s="102">
        <v>42626</v>
      </c>
      <c r="D108" s="103">
        <v>2147</v>
      </c>
      <c r="E108" s="104" t="s">
        <v>237</v>
      </c>
    </row>
    <row r="109" spans="1:5" ht="49.5">
      <c r="A109" s="111" t="s">
        <v>234</v>
      </c>
      <c r="B109" s="101">
        <v>2803</v>
      </c>
      <c r="C109" s="102">
        <v>42626</v>
      </c>
      <c r="D109" s="103">
        <v>1125</v>
      </c>
      <c r="E109" s="104" t="s">
        <v>237</v>
      </c>
    </row>
    <row r="110" spans="1:5" ht="49.5">
      <c r="A110" s="111" t="s">
        <v>234</v>
      </c>
      <c r="B110" s="101">
        <v>2803</v>
      </c>
      <c r="C110" s="102">
        <v>42626</v>
      </c>
      <c r="D110" s="103">
        <v>102</v>
      </c>
      <c r="E110" s="104" t="s">
        <v>237</v>
      </c>
    </row>
    <row r="111" spans="1:5" ht="49.5">
      <c r="A111" s="111" t="s">
        <v>234</v>
      </c>
      <c r="B111" s="101">
        <v>2803</v>
      </c>
      <c r="C111" s="102">
        <v>42626</v>
      </c>
      <c r="D111" s="103">
        <v>2732</v>
      </c>
      <c r="E111" s="104" t="s">
        <v>237</v>
      </c>
    </row>
    <row r="112" spans="1:5">
      <c r="A112" s="111" t="s">
        <v>234</v>
      </c>
      <c r="B112" s="101">
        <v>2818</v>
      </c>
      <c r="C112" s="102">
        <v>42627</v>
      </c>
      <c r="D112" s="103">
        <v>13950.84</v>
      </c>
      <c r="E112" s="53" t="s">
        <v>236</v>
      </c>
    </row>
    <row r="113" spans="1:5">
      <c r="A113" s="111" t="s">
        <v>234</v>
      </c>
      <c r="B113" s="101">
        <v>2824</v>
      </c>
      <c r="C113" s="102">
        <v>42627</v>
      </c>
      <c r="D113" s="103">
        <v>1652.91</v>
      </c>
      <c r="E113" s="53" t="s">
        <v>236</v>
      </c>
    </row>
    <row r="114" spans="1:5">
      <c r="A114" s="111" t="s">
        <v>234</v>
      </c>
      <c r="B114" s="101">
        <v>2825</v>
      </c>
      <c r="C114" s="102">
        <v>42627</v>
      </c>
      <c r="D114" s="103">
        <v>251.98</v>
      </c>
      <c r="E114" s="53" t="s">
        <v>236</v>
      </c>
    </row>
    <row r="115" spans="1:5">
      <c r="A115" s="111" t="s">
        <v>234</v>
      </c>
      <c r="B115" s="101">
        <v>2826</v>
      </c>
      <c r="C115" s="102">
        <v>42627</v>
      </c>
      <c r="D115" s="103">
        <v>608.28</v>
      </c>
      <c r="E115" s="53" t="s">
        <v>236</v>
      </c>
    </row>
    <row r="116" spans="1:5">
      <c r="A116" s="111" t="s">
        <v>234</v>
      </c>
      <c r="B116" s="101">
        <v>2827</v>
      </c>
      <c r="C116" s="102">
        <v>42627</v>
      </c>
      <c r="D116" s="103">
        <v>116.1</v>
      </c>
      <c r="E116" s="53" t="s">
        <v>236</v>
      </c>
    </row>
    <row r="117" spans="1:5">
      <c r="A117" s="111" t="s">
        <v>234</v>
      </c>
      <c r="B117" s="101">
        <v>2828</v>
      </c>
      <c r="C117" s="102">
        <v>42628</v>
      </c>
      <c r="D117" s="103">
        <v>167.13</v>
      </c>
      <c r="E117" s="53" t="s">
        <v>236</v>
      </c>
    </row>
    <row r="118" spans="1:5">
      <c r="A118" s="111" t="s">
        <v>234</v>
      </c>
      <c r="B118" s="101">
        <v>2835</v>
      </c>
      <c r="C118" s="102">
        <v>42628</v>
      </c>
      <c r="D118" s="103">
        <v>771.29</v>
      </c>
      <c r="E118" s="53" t="s">
        <v>236</v>
      </c>
    </row>
    <row r="119" spans="1:5">
      <c r="A119" s="111" t="s">
        <v>234</v>
      </c>
      <c r="B119" s="101">
        <v>1406</v>
      </c>
      <c r="C119" s="102">
        <v>42643</v>
      </c>
      <c r="D119" s="103">
        <v>649.59</v>
      </c>
      <c r="E119" s="53" t="s">
        <v>236</v>
      </c>
    </row>
    <row r="120" spans="1:5">
      <c r="A120" s="111" t="s">
        <v>234</v>
      </c>
      <c r="B120" s="101">
        <v>1407</v>
      </c>
      <c r="C120" s="102">
        <v>42643</v>
      </c>
      <c r="D120" s="103">
        <v>1758.48</v>
      </c>
      <c r="E120" s="53" t="s">
        <v>236</v>
      </c>
    </row>
    <row r="121" spans="1:5">
      <c r="A121" s="108" t="s">
        <v>238</v>
      </c>
      <c r="B121" s="108"/>
      <c r="C121" s="108"/>
      <c r="D121" s="109">
        <f>SUM(D102:D120)</f>
        <v>62526.689999999995</v>
      </c>
      <c r="E121" s="110"/>
    </row>
    <row r="122" spans="1:5">
      <c r="A122" s="108" t="s">
        <v>239</v>
      </c>
      <c r="B122" s="108"/>
      <c r="C122" s="108"/>
      <c r="D122" s="109">
        <f>+D22+D33+D41+D76+D84+D87+D101+D121</f>
        <v>3000216.86</v>
      </c>
      <c r="E122" s="53"/>
    </row>
    <row r="123" spans="1:5">
      <c r="A123" s="100" t="s">
        <v>240</v>
      </c>
      <c r="B123" s="112">
        <v>2682</v>
      </c>
      <c r="C123" s="106">
        <v>42621</v>
      </c>
      <c r="D123" s="113">
        <v>42851</v>
      </c>
      <c r="E123" s="53" t="s">
        <v>241</v>
      </c>
    </row>
    <row r="124" spans="1:5">
      <c r="A124" s="100" t="s">
        <v>240</v>
      </c>
      <c r="B124" s="112">
        <v>2705</v>
      </c>
      <c r="C124" s="106">
        <v>42621</v>
      </c>
      <c r="D124" s="113">
        <v>992</v>
      </c>
      <c r="E124" s="53" t="s">
        <v>241</v>
      </c>
    </row>
    <row r="125" spans="1:5">
      <c r="A125" s="100" t="s">
        <v>240</v>
      </c>
      <c r="B125" s="112">
        <v>2706</v>
      </c>
      <c r="C125" s="106">
        <v>42621</v>
      </c>
      <c r="D125" s="113">
        <v>992</v>
      </c>
      <c r="E125" s="53" t="s">
        <v>241</v>
      </c>
    </row>
    <row r="126" spans="1:5">
      <c r="A126" s="100" t="s">
        <v>240</v>
      </c>
      <c r="B126" s="112">
        <v>2736</v>
      </c>
      <c r="C126" s="106">
        <v>42621</v>
      </c>
      <c r="D126" s="113">
        <v>2976</v>
      </c>
      <c r="E126" s="53" t="s">
        <v>241</v>
      </c>
    </row>
    <row r="127" spans="1:5">
      <c r="A127" s="100" t="s">
        <v>240</v>
      </c>
      <c r="B127" s="112">
        <v>2737</v>
      </c>
      <c r="C127" s="106">
        <v>42621</v>
      </c>
      <c r="D127" s="113">
        <v>992</v>
      </c>
      <c r="E127" s="53" t="s">
        <v>241</v>
      </c>
    </row>
    <row r="128" spans="1:5">
      <c r="A128" s="108" t="s">
        <v>242</v>
      </c>
      <c r="B128" s="108"/>
      <c r="C128" s="108"/>
      <c r="D128" s="109">
        <f>SUM(D123:D127)</f>
        <v>48803</v>
      </c>
      <c r="E128" s="110"/>
    </row>
    <row r="129" spans="1:5" ht="33">
      <c r="A129" s="100" t="s">
        <v>243</v>
      </c>
      <c r="B129" s="105">
        <v>2751</v>
      </c>
      <c r="C129" s="106">
        <v>42621</v>
      </c>
      <c r="D129" s="107">
        <v>168</v>
      </c>
      <c r="E129" s="8" t="s">
        <v>266</v>
      </c>
    </row>
    <row r="130" spans="1:5" ht="33">
      <c r="A130" s="100" t="s">
        <v>243</v>
      </c>
      <c r="B130" s="105">
        <v>2752</v>
      </c>
      <c r="C130" s="106">
        <v>42621</v>
      </c>
      <c r="D130" s="107">
        <v>167</v>
      </c>
      <c r="E130" s="8" t="s">
        <v>266</v>
      </c>
    </row>
    <row r="131" spans="1:5" ht="33">
      <c r="A131" s="100" t="s">
        <v>243</v>
      </c>
      <c r="B131" s="105">
        <v>2753</v>
      </c>
      <c r="C131" s="106">
        <v>42621</v>
      </c>
      <c r="D131" s="107">
        <v>505</v>
      </c>
      <c r="E131" s="8" t="s">
        <v>266</v>
      </c>
    </row>
    <row r="132" spans="1:5" ht="33">
      <c r="A132" s="100" t="s">
        <v>243</v>
      </c>
      <c r="B132" s="105">
        <v>2754</v>
      </c>
      <c r="C132" s="106">
        <v>42621</v>
      </c>
      <c r="D132" s="107">
        <f>7075-251</f>
        <v>6824</v>
      </c>
      <c r="E132" s="8" t="s">
        <v>266</v>
      </c>
    </row>
    <row r="133" spans="1:5">
      <c r="A133" s="108" t="s">
        <v>244</v>
      </c>
      <c r="B133" s="108"/>
      <c r="C133" s="108"/>
      <c r="D133" s="109">
        <f>SUM(D129:D132)</f>
        <v>7664</v>
      </c>
      <c r="E133" s="53"/>
    </row>
    <row r="134" spans="1:5">
      <c r="A134" s="100" t="s">
        <v>245</v>
      </c>
      <c r="B134" s="105">
        <v>2640</v>
      </c>
      <c r="C134" s="106">
        <v>42614</v>
      </c>
      <c r="D134" s="107">
        <v>1417</v>
      </c>
      <c r="E134" s="53" t="s">
        <v>246</v>
      </c>
    </row>
    <row r="135" spans="1:5">
      <c r="A135" s="100" t="s">
        <v>245</v>
      </c>
      <c r="B135" s="105">
        <v>2859</v>
      </c>
      <c r="C135" s="106">
        <v>42632</v>
      </c>
      <c r="D135" s="107">
        <v>4415.2299999999996</v>
      </c>
      <c r="E135" s="53" t="s">
        <v>246</v>
      </c>
    </row>
    <row r="136" spans="1:5">
      <c r="A136" s="100" t="s">
        <v>245</v>
      </c>
      <c r="B136" s="105">
        <v>2860</v>
      </c>
      <c r="C136" s="106">
        <v>42632</v>
      </c>
      <c r="D136" s="107">
        <v>59.46</v>
      </c>
      <c r="E136" s="53" t="s">
        <v>246</v>
      </c>
    </row>
    <row r="137" spans="1:5">
      <c r="A137" s="100" t="s">
        <v>245</v>
      </c>
      <c r="B137" s="105">
        <v>2861</v>
      </c>
      <c r="C137" s="106">
        <v>42633</v>
      </c>
      <c r="D137" s="107">
        <v>103.98</v>
      </c>
      <c r="E137" s="53" t="s">
        <v>246</v>
      </c>
    </row>
    <row r="138" spans="1:5">
      <c r="A138" s="100" t="s">
        <v>245</v>
      </c>
      <c r="B138" s="105">
        <v>2862</v>
      </c>
      <c r="C138" s="106">
        <v>42633</v>
      </c>
      <c r="D138" s="107">
        <v>104.4</v>
      </c>
      <c r="E138" s="53" t="s">
        <v>246</v>
      </c>
    </row>
    <row r="139" spans="1:5">
      <c r="A139" s="100" t="s">
        <v>245</v>
      </c>
      <c r="B139" s="105">
        <v>2863</v>
      </c>
      <c r="C139" s="106">
        <v>42633</v>
      </c>
      <c r="D139" s="107">
        <v>65.03</v>
      </c>
      <c r="E139" s="53" t="s">
        <v>246</v>
      </c>
    </row>
    <row r="140" spans="1:5">
      <c r="A140" s="100" t="s">
        <v>245</v>
      </c>
      <c r="B140" s="105">
        <v>2864</v>
      </c>
      <c r="C140" s="106">
        <v>42633</v>
      </c>
      <c r="D140" s="107">
        <v>1319.39</v>
      </c>
      <c r="E140" s="53" t="s">
        <v>246</v>
      </c>
    </row>
    <row r="141" spans="1:5">
      <c r="A141" s="100" t="s">
        <v>245</v>
      </c>
      <c r="B141" s="105">
        <v>1336</v>
      </c>
      <c r="C141" s="106">
        <v>42633</v>
      </c>
      <c r="D141" s="107">
        <v>509.82</v>
      </c>
      <c r="E141" s="53" t="s">
        <v>246</v>
      </c>
    </row>
    <row r="142" spans="1:5">
      <c r="A142" s="100" t="s">
        <v>245</v>
      </c>
      <c r="B142" s="105">
        <v>1339</v>
      </c>
      <c r="C142" s="106">
        <v>42634</v>
      </c>
      <c r="D142" s="107">
        <v>5132</v>
      </c>
      <c r="E142" s="53" t="s">
        <v>246</v>
      </c>
    </row>
    <row r="143" spans="1:5">
      <c r="A143" s="108" t="s">
        <v>247</v>
      </c>
      <c r="B143" s="108"/>
      <c r="C143" s="108"/>
      <c r="D143" s="109">
        <f>SUM(D134:D142)</f>
        <v>13126.309999999998</v>
      </c>
      <c r="E143" s="110"/>
    </row>
    <row r="144" spans="1:5">
      <c r="A144" s="108" t="s">
        <v>248</v>
      </c>
      <c r="B144" s="108"/>
      <c r="C144" s="108"/>
      <c r="D144" s="109">
        <f>+D143+D133+D128</f>
        <v>69593.31</v>
      </c>
      <c r="E144" s="53"/>
    </row>
    <row r="145" spans="1:5" ht="33">
      <c r="A145" s="100" t="s">
        <v>249</v>
      </c>
      <c r="B145" s="100">
        <v>2727</v>
      </c>
      <c r="C145" s="111">
        <v>42621</v>
      </c>
      <c r="D145" s="113">
        <v>393957</v>
      </c>
      <c r="E145" s="53" t="s">
        <v>250</v>
      </c>
    </row>
    <row r="146" spans="1:5" ht="33">
      <c r="A146" s="100" t="s">
        <v>249</v>
      </c>
      <c r="B146" s="100">
        <v>2728</v>
      </c>
      <c r="C146" s="111">
        <v>42621</v>
      </c>
      <c r="D146" s="113">
        <v>987</v>
      </c>
      <c r="E146" s="53" t="s">
        <v>250</v>
      </c>
    </row>
    <row r="147" spans="1:5" ht="33">
      <c r="A147" s="100" t="s">
        <v>249</v>
      </c>
      <c r="B147" s="100">
        <v>2804</v>
      </c>
      <c r="C147" s="111">
        <v>42626</v>
      </c>
      <c r="D147" s="113">
        <v>3230</v>
      </c>
      <c r="E147" s="53" t="s">
        <v>250</v>
      </c>
    </row>
    <row r="148" spans="1:5">
      <c r="A148" s="108" t="s">
        <v>251</v>
      </c>
      <c r="B148" s="108"/>
      <c r="C148" s="108"/>
      <c r="D148" s="109">
        <f>SUM(D145:D147)</f>
        <v>398174</v>
      </c>
      <c r="E148" s="110"/>
    </row>
    <row r="149" spans="1:5">
      <c r="A149" s="111" t="s">
        <v>252</v>
      </c>
      <c r="B149" s="12">
        <v>2725</v>
      </c>
      <c r="C149" s="13">
        <v>42621</v>
      </c>
      <c r="D149" s="113">
        <v>12452</v>
      </c>
      <c r="E149" s="53" t="s">
        <v>253</v>
      </c>
    </row>
    <row r="150" spans="1:5">
      <c r="A150" s="111" t="s">
        <v>252</v>
      </c>
      <c r="B150" s="12">
        <v>2805</v>
      </c>
      <c r="C150" s="13">
        <v>42626</v>
      </c>
      <c r="D150" s="113">
        <v>102</v>
      </c>
      <c r="E150" s="53" t="s">
        <v>253</v>
      </c>
    </row>
    <row r="151" spans="1:5">
      <c r="A151" s="108" t="s">
        <v>254</v>
      </c>
      <c r="B151" s="108"/>
      <c r="C151" s="108"/>
      <c r="D151" s="109">
        <f>SUM(D149:D150)</f>
        <v>12554</v>
      </c>
      <c r="E151" s="110"/>
    </row>
    <row r="152" spans="1:5" ht="33">
      <c r="A152" s="100" t="s">
        <v>255</v>
      </c>
      <c r="B152" s="12">
        <v>2724</v>
      </c>
      <c r="C152" s="13">
        <v>42621</v>
      </c>
      <c r="D152" s="113">
        <v>142147</v>
      </c>
      <c r="E152" s="53" t="s">
        <v>256</v>
      </c>
    </row>
    <row r="153" spans="1:5" ht="33">
      <c r="A153" s="100" t="s">
        <v>255</v>
      </c>
      <c r="B153" s="12">
        <v>2806</v>
      </c>
      <c r="C153" s="13">
        <v>42626</v>
      </c>
      <c r="D153" s="113">
        <v>1063</v>
      </c>
      <c r="E153" s="53" t="s">
        <v>256</v>
      </c>
    </row>
    <row r="154" spans="1:5">
      <c r="A154" s="108" t="s">
        <v>257</v>
      </c>
      <c r="B154" s="108"/>
      <c r="C154" s="108"/>
      <c r="D154" s="109">
        <f>SUM(D152:D153)</f>
        <v>143210</v>
      </c>
      <c r="E154" s="110"/>
    </row>
    <row r="155" spans="1:5" ht="33">
      <c r="A155" s="100" t="s">
        <v>258</v>
      </c>
      <c r="B155" s="12">
        <v>2723</v>
      </c>
      <c r="C155" s="13">
        <v>42621</v>
      </c>
      <c r="D155" s="113">
        <v>3967</v>
      </c>
      <c r="E155" s="53" t="s">
        <v>259</v>
      </c>
    </row>
    <row r="156" spans="1:5" ht="33">
      <c r="A156" s="100" t="s">
        <v>258</v>
      </c>
      <c r="B156" s="12">
        <v>2807</v>
      </c>
      <c r="C156" s="13">
        <v>42626</v>
      </c>
      <c r="D156" s="113">
        <v>33</v>
      </c>
      <c r="E156" s="53" t="s">
        <v>259</v>
      </c>
    </row>
    <row r="157" spans="1:5">
      <c r="A157" s="108" t="s">
        <v>260</v>
      </c>
      <c r="B157" s="108"/>
      <c r="C157" s="108"/>
      <c r="D157" s="109">
        <f>SUM(D155:D156)</f>
        <v>4000</v>
      </c>
      <c r="E157" s="53"/>
    </row>
    <row r="158" spans="1:5" ht="33">
      <c r="A158" s="100" t="s">
        <v>261</v>
      </c>
      <c r="B158" s="12">
        <v>2683</v>
      </c>
      <c r="C158" s="13">
        <v>42621</v>
      </c>
      <c r="D158" s="113">
        <v>32647</v>
      </c>
      <c r="E158" s="53" t="s">
        <v>262</v>
      </c>
    </row>
    <row r="159" spans="1:5" ht="33">
      <c r="A159" s="100" t="s">
        <v>261</v>
      </c>
      <c r="B159" s="12">
        <v>76467</v>
      </c>
      <c r="C159" s="13">
        <v>42626</v>
      </c>
      <c r="D159" s="113">
        <v>174</v>
      </c>
      <c r="E159" s="53" t="s">
        <v>262</v>
      </c>
    </row>
    <row r="160" spans="1:5">
      <c r="A160" s="108" t="s">
        <v>263</v>
      </c>
      <c r="B160" s="108"/>
      <c r="C160" s="108"/>
      <c r="D160" s="109">
        <f>SUM(D158:D159)</f>
        <v>32821</v>
      </c>
      <c r="E160" s="110"/>
    </row>
    <row r="161" spans="1:5">
      <c r="A161" s="108" t="s">
        <v>264</v>
      </c>
      <c r="B161" s="108"/>
      <c r="C161" s="108"/>
      <c r="D161" s="109">
        <f>+D160+D157+D154+D151+D148</f>
        <v>590759</v>
      </c>
      <c r="E161" s="110"/>
    </row>
    <row r="162" spans="1:5">
      <c r="A162" s="108" t="s">
        <v>265</v>
      </c>
      <c r="B162" s="108"/>
      <c r="C162" s="108"/>
      <c r="D162" s="109">
        <f>D122+D144+D161</f>
        <v>3660569.17</v>
      </c>
      <c r="E162" s="110"/>
    </row>
  </sheetData>
  <sortState ref="A7:E36">
    <sortCondition ref="C7:C36"/>
  </sortState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3" workbookViewId="0">
      <selection activeCell="E167" sqref="E167"/>
    </sheetView>
  </sheetViews>
  <sheetFormatPr defaultRowHeight="15"/>
  <cols>
    <col min="2" max="2" width="12.140625" customWidth="1"/>
    <col min="3" max="3" width="18.85546875" customWidth="1"/>
    <col min="4" max="4" width="27.85546875" style="45" customWidth="1"/>
    <col min="5" max="5" width="37" style="45" customWidth="1"/>
    <col min="6" max="6" width="16.85546875" customWidth="1"/>
    <col min="257" max="257" width="12.140625" customWidth="1"/>
    <col min="258" max="258" width="18.85546875" customWidth="1"/>
    <col min="259" max="259" width="27.85546875" customWidth="1"/>
    <col min="260" max="260" width="37" customWidth="1"/>
    <col min="261" max="261" width="16.85546875" customWidth="1"/>
    <col min="262" max="262" width="111.28515625" customWidth="1"/>
    <col min="513" max="513" width="12.140625" customWidth="1"/>
    <col min="514" max="514" width="18.85546875" customWidth="1"/>
    <col min="515" max="515" width="27.85546875" customWidth="1"/>
    <col min="516" max="516" width="37" customWidth="1"/>
    <col min="517" max="517" width="16.85546875" customWidth="1"/>
    <col min="518" max="518" width="111.28515625" customWidth="1"/>
    <col min="769" max="769" width="12.140625" customWidth="1"/>
    <col min="770" max="770" width="18.85546875" customWidth="1"/>
    <col min="771" max="771" width="27.85546875" customWidth="1"/>
    <col min="772" max="772" width="37" customWidth="1"/>
    <col min="773" max="773" width="16.85546875" customWidth="1"/>
    <col min="774" max="774" width="111.28515625" customWidth="1"/>
    <col min="1025" max="1025" width="12.140625" customWidth="1"/>
    <col min="1026" max="1026" width="18.85546875" customWidth="1"/>
    <col min="1027" max="1027" width="27.85546875" customWidth="1"/>
    <col min="1028" max="1028" width="37" customWidth="1"/>
    <col min="1029" max="1029" width="16.85546875" customWidth="1"/>
    <col min="1030" max="1030" width="111.28515625" customWidth="1"/>
    <col min="1281" max="1281" width="12.140625" customWidth="1"/>
    <col min="1282" max="1282" width="18.85546875" customWidth="1"/>
    <col min="1283" max="1283" width="27.85546875" customWidth="1"/>
    <col min="1284" max="1284" width="37" customWidth="1"/>
    <col min="1285" max="1285" width="16.85546875" customWidth="1"/>
    <col min="1286" max="1286" width="111.28515625" customWidth="1"/>
    <col min="1537" max="1537" width="12.140625" customWidth="1"/>
    <col min="1538" max="1538" width="18.85546875" customWidth="1"/>
    <col min="1539" max="1539" width="27.85546875" customWidth="1"/>
    <col min="1540" max="1540" width="37" customWidth="1"/>
    <col min="1541" max="1541" width="16.85546875" customWidth="1"/>
    <col min="1542" max="1542" width="111.28515625" customWidth="1"/>
    <col min="1793" max="1793" width="12.140625" customWidth="1"/>
    <col min="1794" max="1794" width="18.85546875" customWidth="1"/>
    <col min="1795" max="1795" width="27.85546875" customWidth="1"/>
    <col min="1796" max="1796" width="37" customWidth="1"/>
    <col min="1797" max="1797" width="16.85546875" customWidth="1"/>
    <col min="1798" max="1798" width="111.28515625" customWidth="1"/>
    <col min="2049" max="2049" width="12.140625" customWidth="1"/>
    <col min="2050" max="2050" width="18.85546875" customWidth="1"/>
    <col min="2051" max="2051" width="27.85546875" customWidth="1"/>
    <col min="2052" max="2052" width="37" customWidth="1"/>
    <col min="2053" max="2053" width="16.85546875" customWidth="1"/>
    <col min="2054" max="2054" width="111.28515625" customWidth="1"/>
    <col min="2305" max="2305" width="12.140625" customWidth="1"/>
    <col min="2306" max="2306" width="18.85546875" customWidth="1"/>
    <col min="2307" max="2307" width="27.85546875" customWidth="1"/>
    <col min="2308" max="2308" width="37" customWidth="1"/>
    <col min="2309" max="2309" width="16.85546875" customWidth="1"/>
    <col min="2310" max="2310" width="111.28515625" customWidth="1"/>
    <col min="2561" max="2561" width="12.140625" customWidth="1"/>
    <col min="2562" max="2562" width="18.85546875" customWidth="1"/>
    <col min="2563" max="2563" width="27.85546875" customWidth="1"/>
    <col min="2564" max="2564" width="37" customWidth="1"/>
    <col min="2565" max="2565" width="16.85546875" customWidth="1"/>
    <col min="2566" max="2566" width="111.28515625" customWidth="1"/>
    <col min="2817" max="2817" width="12.140625" customWidth="1"/>
    <col min="2818" max="2818" width="18.85546875" customWidth="1"/>
    <col min="2819" max="2819" width="27.85546875" customWidth="1"/>
    <col min="2820" max="2820" width="37" customWidth="1"/>
    <col min="2821" max="2821" width="16.85546875" customWidth="1"/>
    <col min="2822" max="2822" width="111.28515625" customWidth="1"/>
    <col min="3073" max="3073" width="12.140625" customWidth="1"/>
    <col min="3074" max="3074" width="18.85546875" customWidth="1"/>
    <col min="3075" max="3075" width="27.85546875" customWidth="1"/>
    <col min="3076" max="3076" width="37" customWidth="1"/>
    <col min="3077" max="3077" width="16.85546875" customWidth="1"/>
    <col min="3078" max="3078" width="111.28515625" customWidth="1"/>
    <col min="3329" max="3329" width="12.140625" customWidth="1"/>
    <col min="3330" max="3330" width="18.85546875" customWidth="1"/>
    <col min="3331" max="3331" width="27.85546875" customWidth="1"/>
    <col min="3332" max="3332" width="37" customWidth="1"/>
    <col min="3333" max="3333" width="16.85546875" customWidth="1"/>
    <col min="3334" max="3334" width="111.28515625" customWidth="1"/>
    <col min="3585" max="3585" width="12.140625" customWidth="1"/>
    <col min="3586" max="3586" width="18.85546875" customWidth="1"/>
    <col min="3587" max="3587" width="27.85546875" customWidth="1"/>
    <col min="3588" max="3588" width="37" customWidth="1"/>
    <col min="3589" max="3589" width="16.85546875" customWidth="1"/>
    <col min="3590" max="3590" width="111.28515625" customWidth="1"/>
    <col min="3841" max="3841" width="12.140625" customWidth="1"/>
    <col min="3842" max="3842" width="18.85546875" customWidth="1"/>
    <col min="3843" max="3843" width="27.85546875" customWidth="1"/>
    <col min="3844" max="3844" width="37" customWidth="1"/>
    <col min="3845" max="3845" width="16.85546875" customWidth="1"/>
    <col min="3846" max="3846" width="111.28515625" customWidth="1"/>
    <col min="4097" max="4097" width="12.140625" customWidth="1"/>
    <col min="4098" max="4098" width="18.85546875" customWidth="1"/>
    <col min="4099" max="4099" width="27.85546875" customWidth="1"/>
    <col min="4100" max="4100" width="37" customWidth="1"/>
    <col min="4101" max="4101" width="16.85546875" customWidth="1"/>
    <col min="4102" max="4102" width="111.28515625" customWidth="1"/>
    <col min="4353" max="4353" width="12.140625" customWidth="1"/>
    <col min="4354" max="4354" width="18.85546875" customWidth="1"/>
    <col min="4355" max="4355" width="27.85546875" customWidth="1"/>
    <col min="4356" max="4356" width="37" customWidth="1"/>
    <col min="4357" max="4357" width="16.85546875" customWidth="1"/>
    <col min="4358" max="4358" width="111.28515625" customWidth="1"/>
    <col min="4609" max="4609" width="12.140625" customWidth="1"/>
    <col min="4610" max="4610" width="18.85546875" customWidth="1"/>
    <col min="4611" max="4611" width="27.85546875" customWidth="1"/>
    <col min="4612" max="4612" width="37" customWidth="1"/>
    <col min="4613" max="4613" width="16.85546875" customWidth="1"/>
    <col min="4614" max="4614" width="111.28515625" customWidth="1"/>
    <col min="4865" max="4865" width="12.140625" customWidth="1"/>
    <col min="4866" max="4866" width="18.85546875" customWidth="1"/>
    <col min="4867" max="4867" width="27.85546875" customWidth="1"/>
    <col min="4868" max="4868" width="37" customWidth="1"/>
    <col min="4869" max="4869" width="16.85546875" customWidth="1"/>
    <col min="4870" max="4870" width="111.28515625" customWidth="1"/>
    <col min="5121" max="5121" width="12.140625" customWidth="1"/>
    <col min="5122" max="5122" width="18.85546875" customWidth="1"/>
    <col min="5123" max="5123" width="27.85546875" customWidth="1"/>
    <col min="5124" max="5124" width="37" customWidth="1"/>
    <col min="5125" max="5125" width="16.85546875" customWidth="1"/>
    <col min="5126" max="5126" width="111.28515625" customWidth="1"/>
    <col min="5377" max="5377" width="12.140625" customWidth="1"/>
    <col min="5378" max="5378" width="18.85546875" customWidth="1"/>
    <col min="5379" max="5379" width="27.85546875" customWidth="1"/>
    <col min="5380" max="5380" width="37" customWidth="1"/>
    <col min="5381" max="5381" width="16.85546875" customWidth="1"/>
    <col min="5382" max="5382" width="111.28515625" customWidth="1"/>
    <col min="5633" max="5633" width="12.140625" customWidth="1"/>
    <col min="5634" max="5634" width="18.85546875" customWidth="1"/>
    <col min="5635" max="5635" width="27.85546875" customWidth="1"/>
    <col min="5636" max="5636" width="37" customWidth="1"/>
    <col min="5637" max="5637" width="16.85546875" customWidth="1"/>
    <col min="5638" max="5638" width="111.28515625" customWidth="1"/>
    <col min="5889" max="5889" width="12.140625" customWidth="1"/>
    <col min="5890" max="5890" width="18.85546875" customWidth="1"/>
    <col min="5891" max="5891" width="27.85546875" customWidth="1"/>
    <col min="5892" max="5892" width="37" customWidth="1"/>
    <col min="5893" max="5893" width="16.85546875" customWidth="1"/>
    <col min="5894" max="5894" width="111.28515625" customWidth="1"/>
    <col min="6145" max="6145" width="12.140625" customWidth="1"/>
    <col min="6146" max="6146" width="18.85546875" customWidth="1"/>
    <col min="6147" max="6147" width="27.85546875" customWidth="1"/>
    <col min="6148" max="6148" width="37" customWidth="1"/>
    <col min="6149" max="6149" width="16.85546875" customWidth="1"/>
    <col min="6150" max="6150" width="111.28515625" customWidth="1"/>
    <col min="6401" max="6401" width="12.140625" customWidth="1"/>
    <col min="6402" max="6402" width="18.85546875" customWidth="1"/>
    <col min="6403" max="6403" width="27.85546875" customWidth="1"/>
    <col min="6404" max="6404" width="37" customWidth="1"/>
    <col min="6405" max="6405" width="16.85546875" customWidth="1"/>
    <col min="6406" max="6406" width="111.28515625" customWidth="1"/>
    <col min="6657" max="6657" width="12.140625" customWidth="1"/>
    <col min="6658" max="6658" width="18.85546875" customWidth="1"/>
    <col min="6659" max="6659" width="27.85546875" customWidth="1"/>
    <col min="6660" max="6660" width="37" customWidth="1"/>
    <col min="6661" max="6661" width="16.85546875" customWidth="1"/>
    <col min="6662" max="6662" width="111.28515625" customWidth="1"/>
    <col min="6913" max="6913" width="12.140625" customWidth="1"/>
    <col min="6914" max="6914" width="18.85546875" customWidth="1"/>
    <col min="6915" max="6915" width="27.85546875" customWidth="1"/>
    <col min="6916" max="6916" width="37" customWidth="1"/>
    <col min="6917" max="6917" width="16.85546875" customWidth="1"/>
    <col min="6918" max="6918" width="111.28515625" customWidth="1"/>
    <col min="7169" max="7169" width="12.140625" customWidth="1"/>
    <col min="7170" max="7170" width="18.85546875" customWidth="1"/>
    <col min="7171" max="7171" width="27.85546875" customWidth="1"/>
    <col min="7172" max="7172" width="37" customWidth="1"/>
    <col min="7173" max="7173" width="16.85546875" customWidth="1"/>
    <col min="7174" max="7174" width="111.28515625" customWidth="1"/>
    <col min="7425" max="7425" width="12.140625" customWidth="1"/>
    <col min="7426" max="7426" width="18.85546875" customWidth="1"/>
    <col min="7427" max="7427" width="27.85546875" customWidth="1"/>
    <col min="7428" max="7428" width="37" customWidth="1"/>
    <col min="7429" max="7429" width="16.85546875" customWidth="1"/>
    <col min="7430" max="7430" width="111.28515625" customWidth="1"/>
    <col min="7681" max="7681" width="12.140625" customWidth="1"/>
    <col min="7682" max="7682" width="18.85546875" customWidth="1"/>
    <col min="7683" max="7683" width="27.85546875" customWidth="1"/>
    <col min="7684" max="7684" width="37" customWidth="1"/>
    <col min="7685" max="7685" width="16.85546875" customWidth="1"/>
    <col min="7686" max="7686" width="111.28515625" customWidth="1"/>
    <col min="7937" max="7937" width="12.140625" customWidth="1"/>
    <col min="7938" max="7938" width="18.85546875" customWidth="1"/>
    <col min="7939" max="7939" width="27.85546875" customWidth="1"/>
    <col min="7940" max="7940" width="37" customWidth="1"/>
    <col min="7941" max="7941" width="16.85546875" customWidth="1"/>
    <col min="7942" max="7942" width="111.28515625" customWidth="1"/>
    <col min="8193" max="8193" width="12.140625" customWidth="1"/>
    <col min="8194" max="8194" width="18.85546875" customWidth="1"/>
    <col min="8195" max="8195" width="27.85546875" customWidth="1"/>
    <col min="8196" max="8196" width="37" customWidth="1"/>
    <col min="8197" max="8197" width="16.85546875" customWidth="1"/>
    <col min="8198" max="8198" width="111.28515625" customWidth="1"/>
    <col min="8449" max="8449" width="12.140625" customWidth="1"/>
    <col min="8450" max="8450" width="18.85546875" customWidth="1"/>
    <col min="8451" max="8451" width="27.85546875" customWidth="1"/>
    <col min="8452" max="8452" width="37" customWidth="1"/>
    <col min="8453" max="8453" width="16.85546875" customWidth="1"/>
    <col min="8454" max="8454" width="111.28515625" customWidth="1"/>
    <col min="8705" max="8705" width="12.140625" customWidth="1"/>
    <col min="8706" max="8706" width="18.85546875" customWidth="1"/>
    <col min="8707" max="8707" width="27.85546875" customWidth="1"/>
    <col min="8708" max="8708" width="37" customWidth="1"/>
    <col min="8709" max="8709" width="16.85546875" customWidth="1"/>
    <col min="8710" max="8710" width="111.28515625" customWidth="1"/>
    <col min="8961" max="8961" width="12.140625" customWidth="1"/>
    <col min="8962" max="8962" width="18.85546875" customWidth="1"/>
    <col min="8963" max="8963" width="27.85546875" customWidth="1"/>
    <col min="8964" max="8964" width="37" customWidth="1"/>
    <col min="8965" max="8965" width="16.85546875" customWidth="1"/>
    <col min="8966" max="8966" width="111.28515625" customWidth="1"/>
    <col min="9217" max="9217" width="12.140625" customWidth="1"/>
    <col min="9218" max="9218" width="18.85546875" customWidth="1"/>
    <col min="9219" max="9219" width="27.85546875" customWidth="1"/>
    <col min="9220" max="9220" width="37" customWidth="1"/>
    <col min="9221" max="9221" width="16.85546875" customWidth="1"/>
    <col min="9222" max="9222" width="111.28515625" customWidth="1"/>
    <col min="9473" max="9473" width="12.140625" customWidth="1"/>
    <col min="9474" max="9474" width="18.85546875" customWidth="1"/>
    <col min="9475" max="9475" width="27.85546875" customWidth="1"/>
    <col min="9476" max="9476" width="37" customWidth="1"/>
    <col min="9477" max="9477" width="16.85546875" customWidth="1"/>
    <col min="9478" max="9478" width="111.28515625" customWidth="1"/>
    <col min="9729" max="9729" width="12.140625" customWidth="1"/>
    <col min="9730" max="9730" width="18.85546875" customWidth="1"/>
    <col min="9731" max="9731" width="27.85546875" customWidth="1"/>
    <col min="9732" max="9732" width="37" customWidth="1"/>
    <col min="9733" max="9733" width="16.85546875" customWidth="1"/>
    <col min="9734" max="9734" width="111.28515625" customWidth="1"/>
    <col min="9985" max="9985" width="12.140625" customWidth="1"/>
    <col min="9986" max="9986" width="18.85546875" customWidth="1"/>
    <col min="9987" max="9987" width="27.85546875" customWidth="1"/>
    <col min="9988" max="9988" width="37" customWidth="1"/>
    <col min="9989" max="9989" width="16.85546875" customWidth="1"/>
    <col min="9990" max="9990" width="111.28515625" customWidth="1"/>
    <col min="10241" max="10241" width="12.140625" customWidth="1"/>
    <col min="10242" max="10242" width="18.85546875" customWidth="1"/>
    <col min="10243" max="10243" width="27.85546875" customWidth="1"/>
    <col min="10244" max="10244" width="37" customWidth="1"/>
    <col min="10245" max="10245" width="16.85546875" customWidth="1"/>
    <col min="10246" max="10246" width="111.28515625" customWidth="1"/>
    <col min="10497" max="10497" width="12.140625" customWidth="1"/>
    <col min="10498" max="10498" width="18.85546875" customWidth="1"/>
    <col min="10499" max="10499" width="27.85546875" customWidth="1"/>
    <col min="10500" max="10500" width="37" customWidth="1"/>
    <col min="10501" max="10501" width="16.85546875" customWidth="1"/>
    <col min="10502" max="10502" width="111.28515625" customWidth="1"/>
    <col min="10753" max="10753" width="12.140625" customWidth="1"/>
    <col min="10754" max="10754" width="18.85546875" customWidth="1"/>
    <col min="10755" max="10755" width="27.85546875" customWidth="1"/>
    <col min="10756" max="10756" width="37" customWidth="1"/>
    <col min="10757" max="10757" width="16.85546875" customWidth="1"/>
    <col min="10758" max="10758" width="111.28515625" customWidth="1"/>
    <col min="11009" max="11009" width="12.140625" customWidth="1"/>
    <col min="11010" max="11010" width="18.85546875" customWidth="1"/>
    <col min="11011" max="11011" width="27.85546875" customWidth="1"/>
    <col min="11012" max="11012" width="37" customWidth="1"/>
    <col min="11013" max="11013" width="16.85546875" customWidth="1"/>
    <col min="11014" max="11014" width="111.28515625" customWidth="1"/>
    <col min="11265" max="11265" width="12.140625" customWidth="1"/>
    <col min="11266" max="11266" width="18.85546875" customWidth="1"/>
    <col min="11267" max="11267" width="27.85546875" customWidth="1"/>
    <col min="11268" max="11268" width="37" customWidth="1"/>
    <col min="11269" max="11269" width="16.85546875" customWidth="1"/>
    <col min="11270" max="11270" width="111.28515625" customWidth="1"/>
    <col min="11521" max="11521" width="12.140625" customWidth="1"/>
    <col min="11522" max="11522" width="18.85546875" customWidth="1"/>
    <col min="11523" max="11523" width="27.85546875" customWidth="1"/>
    <col min="11524" max="11524" width="37" customWidth="1"/>
    <col min="11525" max="11525" width="16.85546875" customWidth="1"/>
    <col min="11526" max="11526" width="111.28515625" customWidth="1"/>
    <col min="11777" max="11777" width="12.140625" customWidth="1"/>
    <col min="11778" max="11778" width="18.85546875" customWidth="1"/>
    <col min="11779" max="11779" width="27.85546875" customWidth="1"/>
    <col min="11780" max="11780" width="37" customWidth="1"/>
    <col min="11781" max="11781" width="16.85546875" customWidth="1"/>
    <col min="11782" max="11782" width="111.28515625" customWidth="1"/>
    <col min="12033" max="12033" width="12.140625" customWidth="1"/>
    <col min="12034" max="12034" width="18.85546875" customWidth="1"/>
    <col min="12035" max="12035" width="27.85546875" customWidth="1"/>
    <col min="12036" max="12036" width="37" customWidth="1"/>
    <col min="12037" max="12037" width="16.85546875" customWidth="1"/>
    <col min="12038" max="12038" width="111.28515625" customWidth="1"/>
    <col min="12289" max="12289" width="12.140625" customWidth="1"/>
    <col min="12290" max="12290" width="18.85546875" customWidth="1"/>
    <col min="12291" max="12291" width="27.85546875" customWidth="1"/>
    <col min="12292" max="12292" width="37" customWidth="1"/>
    <col min="12293" max="12293" width="16.85546875" customWidth="1"/>
    <col min="12294" max="12294" width="111.28515625" customWidth="1"/>
    <col min="12545" max="12545" width="12.140625" customWidth="1"/>
    <col min="12546" max="12546" width="18.85546875" customWidth="1"/>
    <col min="12547" max="12547" width="27.85546875" customWidth="1"/>
    <col min="12548" max="12548" width="37" customWidth="1"/>
    <col min="12549" max="12549" width="16.85546875" customWidth="1"/>
    <col min="12550" max="12550" width="111.28515625" customWidth="1"/>
    <col min="12801" max="12801" width="12.140625" customWidth="1"/>
    <col min="12802" max="12802" width="18.85546875" customWidth="1"/>
    <col min="12803" max="12803" width="27.85546875" customWidth="1"/>
    <col min="12804" max="12804" width="37" customWidth="1"/>
    <col min="12805" max="12805" width="16.85546875" customWidth="1"/>
    <col min="12806" max="12806" width="111.28515625" customWidth="1"/>
    <col min="13057" max="13057" width="12.140625" customWidth="1"/>
    <col min="13058" max="13058" width="18.85546875" customWidth="1"/>
    <col min="13059" max="13059" width="27.85546875" customWidth="1"/>
    <col min="13060" max="13060" width="37" customWidth="1"/>
    <col min="13061" max="13061" width="16.85546875" customWidth="1"/>
    <col min="13062" max="13062" width="111.28515625" customWidth="1"/>
    <col min="13313" max="13313" width="12.140625" customWidth="1"/>
    <col min="13314" max="13314" width="18.85546875" customWidth="1"/>
    <col min="13315" max="13315" width="27.85546875" customWidth="1"/>
    <col min="13316" max="13316" width="37" customWidth="1"/>
    <col min="13317" max="13317" width="16.85546875" customWidth="1"/>
    <col min="13318" max="13318" width="111.28515625" customWidth="1"/>
    <col min="13569" max="13569" width="12.140625" customWidth="1"/>
    <col min="13570" max="13570" width="18.85546875" customWidth="1"/>
    <col min="13571" max="13571" width="27.85546875" customWidth="1"/>
    <col min="13572" max="13572" width="37" customWidth="1"/>
    <col min="13573" max="13573" width="16.85546875" customWidth="1"/>
    <col min="13574" max="13574" width="111.28515625" customWidth="1"/>
    <col min="13825" max="13825" width="12.140625" customWidth="1"/>
    <col min="13826" max="13826" width="18.85546875" customWidth="1"/>
    <col min="13827" max="13827" width="27.85546875" customWidth="1"/>
    <col min="13828" max="13828" width="37" customWidth="1"/>
    <col min="13829" max="13829" width="16.85546875" customWidth="1"/>
    <col min="13830" max="13830" width="111.28515625" customWidth="1"/>
    <col min="14081" max="14081" width="12.140625" customWidth="1"/>
    <col min="14082" max="14082" width="18.85546875" customWidth="1"/>
    <col min="14083" max="14083" width="27.85546875" customWidth="1"/>
    <col min="14084" max="14084" width="37" customWidth="1"/>
    <col min="14085" max="14085" width="16.85546875" customWidth="1"/>
    <col min="14086" max="14086" width="111.28515625" customWidth="1"/>
    <col min="14337" max="14337" width="12.140625" customWidth="1"/>
    <col min="14338" max="14338" width="18.85546875" customWidth="1"/>
    <col min="14339" max="14339" width="27.85546875" customWidth="1"/>
    <col min="14340" max="14340" width="37" customWidth="1"/>
    <col min="14341" max="14341" width="16.85546875" customWidth="1"/>
    <col min="14342" max="14342" width="111.28515625" customWidth="1"/>
    <col min="14593" max="14593" width="12.140625" customWidth="1"/>
    <col min="14594" max="14594" width="18.85546875" customWidth="1"/>
    <col min="14595" max="14595" width="27.85546875" customWidth="1"/>
    <col min="14596" max="14596" width="37" customWidth="1"/>
    <col min="14597" max="14597" width="16.85546875" customWidth="1"/>
    <col min="14598" max="14598" width="111.28515625" customWidth="1"/>
    <col min="14849" max="14849" width="12.140625" customWidth="1"/>
    <col min="14850" max="14850" width="18.85546875" customWidth="1"/>
    <col min="14851" max="14851" width="27.85546875" customWidth="1"/>
    <col min="14852" max="14852" width="37" customWidth="1"/>
    <col min="14853" max="14853" width="16.85546875" customWidth="1"/>
    <col min="14854" max="14854" width="111.28515625" customWidth="1"/>
    <col min="15105" max="15105" width="12.140625" customWidth="1"/>
    <col min="15106" max="15106" width="18.85546875" customWidth="1"/>
    <col min="15107" max="15107" width="27.85546875" customWidth="1"/>
    <col min="15108" max="15108" width="37" customWidth="1"/>
    <col min="15109" max="15109" width="16.85546875" customWidth="1"/>
    <col min="15110" max="15110" width="111.28515625" customWidth="1"/>
    <col min="15361" max="15361" width="12.140625" customWidth="1"/>
    <col min="15362" max="15362" width="18.85546875" customWidth="1"/>
    <col min="15363" max="15363" width="27.85546875" customWidth="1"/>
    <col min="15364" max="15364" width="37" customWidth="1"/>
    <col min="15365" max="15365" width="16.85546875" customWidth="1"/>
    <col min="15366" max="15366" width="111.28515625" customWidth="1"/>
    <col min="15617" max="15617" width="12.140625" customWidth="1"/>
    <col min="15618" max="15618" width="18.85546875" customWidth="1"/>
    <col min="15619" max="15619" width="27.85546875" customWidth="1"/>
    <col min="15620" max="15620" width="37" customWidth="1"/>
    <col min="15621" max="15621" width="16.85546875" customWidth="1"/>
    <col min="15622" max="15622" width="111.28515625" customWidth="1"/>
    <col min="15873" max="15873" width="12.140625" customWidth="1"/>
    <col min="15874" max="15874" width="18.85546875" customWidth="1"/>
    <col min="15875" max="15875" width="27.85546875" customWidth="1"/>
    <col min="15876" max="15876" width="37" customWidth="1"/>
    <col min="15877" max="15877" width="16.85546875" customWidth="1"/>
    <col min="15878" max="15878" width="111.28515625" customWidth="1"/>
    <col min="16129" max="16129" width="12.140625" customWidth="1"/>
    <col min="16130" max="16130" width="18.85546875" customWidth="1"/>
    <col min="16131" max="16131" width="27.85546875" customWidth="1"/>
    <col min="16132" max="16132" width="37" customWidth="1"/>
    <col min="16133" max="16133" width="16.85546875" customWidth="1"/>
    <col min="16134" max="16134" width="111.28515625" customWidth="1"/>
  </cols>
  <sheetData>
    <row r="1" spans="1:6" ht="16.5">
      <c r="A1" s="40"/>
      <c r="B1" s="40"/>
      <c r="C1" s="40"/>
      <c r="D1" s="41"/>
      <c r="E1" s="39"/>
      <c r="F1" s="4"/>
    </row>
    <row r="2" spans="1:6" ht="16.5">
      <c r="A2" s="155" t="s">
        <v>18</v>
      </c>
      <c r="B2" s="155"/>
      <c r="C2" s="155"/>
      <c r="D2" s="155"/>
      <c r="E2" s="42"/>
      <c r="F2" s="43"/>
    </row>
    <row r="3" spans="1:6" ht="16.5">
      <c r="A3" s="155" t="s">
        <v>19</v>
      </c>
      <c r="B3" s="155"/>
      <c r="C3" s="155"/>
      <c r="D3" s="155"/>
      <c r="E3" s="42"/>
      <c r="F3" s="43"/>
    </row>
    <row r="4" spans="1:6" ht="16.5">
      <c r="A4" s="155" t="s">
        <v>34</v>
      </c>
      <c r="B4" s="155"/>
      <c r="C4" s="155"/>
      <c r="D4" s="155"/>
      <c r="E4" s="42"/>
      <c r="F4" s="43"/>
    </row>
    <row r="5" spans="1:6" ht="16.5">
      <c r="A5" s="156" t="s">
        <v>43</v>
      </c>
      <c r="B5" s="156"/>
      <c r="C5" s="156"/>
      <c r="D5" s="156"/>
      <c r="E5" s="156"/>
      <c r="F5" s="156"/>
    </row>
    <row r="6" spans="1:6" ht="17.25" thickBot="1">
      <c r="A6" s="44"/>
      <c r="B6" s="44"/>
      <c r="C6" s="44"/>
      <c r="D6" s="44"/>
      <c r="E6" s="44"/>
      <c r="F6" s="44"/>
    </row>
    <row r="7" spans="1:6" ht="39">
      <c r="A7" s="46" t="s">
        <v>35</v>
      </c>
      <c r="B7" s="47" t="s">
        <v>36</v>
      </c>
      <c r="C7" s="48" t="s">
        <v>37</v>
      </c>
      <c r="D7" s="49" t="s">
        <v>20</v>
      </c>
      <c r="E7" s="50" t="s">
        <v>38</v>
      </c>
      <c r="F7" s="51" t="s">
        <v>39</v>
      </c>
    </row>
    <row r="8" spans="1:6" ht="29.25">
      <c r="A8" s="57">
        <v>1</v>
      </c>
      <c r="B8" s="58">
        <v>42614</v>
      </c>
      <c r="C8" s="59">
        <v>1070</v>
      </c>
      <c r="D8" s="60" t="s">
        <v>55</v>
      </c>
      <c r="E8" s="60" t="s">
        <v>56</v>
      </c>
      <c r="F8" s="61">
        <v>270</v>
      </c>
    </row>
    <row r="9" spans="1:6" ht="29.25">
      <c r="A9" s="57">
        <v>2</v>
      </c>
      <c r="B9" s="58">
        <v>42614</v>
      </c>
      <c r="C9" s="59">
        <v>2635</v>
      </c>
      <c r="D9" s="60" t="s">
        <v>55</v>
      </c>
      <c r="E9" s="60" t="s">
        <v>57</v>
      </c>
      <c r="F9" s="61">
        <v>50</v>
      </c>
    </row>
    <row r="10" spans="1:6" ht="29.25">
      <c r="A10" s="57">
        <v>3</v>
      </c>
      <c r="B10" s="58">
        <v>42614</v>
      </c>
      <c r="C10" s="59">
        <v>2636</v>
      </c>
      <c r="D10" s="60" t="s">
        <v>55</v>
      </c>
      <c r="E10" s="60" t="s">
        <v>57</v>
      </c>
      <c r="F10" s="61">
        <v>50</v>
      </c>
    </row>
    <row r="11" spans="1:6" ht="29.25">
      <c r="A11" s="57">
        <v>4</v>
      </c>
      <c r="B11" s="58">
        <v>42614</v>
      </c>
      <c r="C11" s="59">
        <v>2637</v>
      </c>
      <c r="D11" s="62" t="s">
        <v>58</v>
      </c>
      <c r="E11" s="60" t="s">
        <v>59</v>
      </c>
      <c r="F11" s="61">
        <v>1359.84</v>
      </c>
    </row>
    <row r="12" spans="1:6" ht="29.25">
      <c r="A12" s="57">
        <v>5</v>
      </c>
      <c r="B12" s="58">
        <v>42615</v>
      </c>
      <c r="C12" s="59">
        <v>957</v>
      </c>
      <c r="D12" s="60" t="s">
        <v>55</v>
      </c>
      <c r="E12" s="60" t="s">
        <v>60</v>
      </c>
      <c r="F12" s="61">
        <v>26</v>
      </c>
    </row>
    <row r="13" spans="1:6" ht="29.25">
      <c r="A13" s="57">
        <v>6</v>
      </c>
      <c r="B13" s="58">
        <v>42615</v>
      </c>
      <c r="C13" s="59">
        <v>1044</v>
      </c>
      <c r="D13" s="60" t="s">
        <v>55</v>
      </c>
      <c r="E13" s="60" t="s">
        <v>61</v>
      </c>
      <c r="F13" s="61">
        <v>16.829999999999998</v>
      </c>
    </row>
    <row r="14" spans="1:6">
      <c r="A14" s="57">
        <v>7</v>
      </c>
      <c r="B14" s="58">
        <v>42615</v>
      </c>
      <c r="C14" s="59">
        <v>1073</v>
      </c>
      <c r="D14" s="60" t="s">
        <v>55</v>
      </c>
      <c r="E14" s="60" t="s">
        <v>62</v>
      </c>
      <c r="F14" s="61">
        <v>188.72</v>
      </c>
    </row>
    <row r="15" spans="1:6" ht="29.25">
      <c r="A15" s="57">
        <v>8</v>
      </c>
      <c r="B15" s="58">
        <v>42615</v>
      </c>
      <c r="C15" s="59">
        <v>1078</v>
      </c>
      <c r="D15" s="60" t="s">
        <v>55</v>
      </c>
      <c r="E15" s="60" t="s">
        <v>63</v>
      </c>
      <c r="F15" s="61">
        <v>293</v>
      </c>
    </row>
    <row r="16" spans="1:6">
      <c r="A16" s="57">
        <v>9</v>
      </c>
      <c r="B16" s="58">
        <v>42615</v>
      </c>
      <c r="C16" s="59">
        <v>1079</v>
      </c>
      <c r="D16" s="60" t="s">
        <v>55</v>
      </c>
      <c r="E16" s="60" t="s">
        <v>64</v>
      </c>
      <c r="F16" s="61">
        <v>540</v>
      </c>
    </row>
    <row r="17" spans="1:6">
      <c r="A17" s="57">
        <v>10</v>
      </c>
      <c r="B17" s="58">
        <v>42615</v>
      </c>
      <c r="C17" s="59">
        <v>1080</v>
      </c>
      <c r="D17" s="60" t="s">
        <v>55</v>
      </c>
      <c r="E17" s="60" t="s">
        <v>64</v>
      </c>
      <c r="F17" s="61">
        <v>540</v>
      </c>
    </row>
    <row r="18" spans="1:6" ht="29.25">
      <c r="A18" s="57">
        <v>11</v>
      </c>
      <c r="B18" s="58">
        <v>42615</v>
      </c>
      <c r="C18" s="59">
        <v>2567</v>
      </c>
      <c r="D18" s="63" t="s">
        <v>65</v>
      </c>
      <c r="E18" s="60" t="s">
        <v>66</v>
      </c>
      <c r="F18" s="61">
        <v>4284.2299999999996</v>
      </c>
    </row>
    <row r="19" spans="1:6" ht="29.25">
      <c r="A19" s="57">
        <v>12</v>
      </c>
      <c r="B19" s="58">
        <v>42615</v>
      </c>
      <c r="C19" s="59">
        <v>2589</v>
      </c>
      <c r="D19" s="60" t="s">
        <v>67</v>
      </c>
      <c r="E19" s="64" t="s">
        <v>68</v>
      </c>
      <c r="F19" s="61">
        <v>31428.19</v>
      </c>
    </row>
    <row r="20" spans="1:6" ht="29.25">
      <c r="A20" s="57">
        <v>13</v>
      </c>
      <c r="B20" s="58">
        <v>42615</v>
      </c>
      <c r="C20" s="59">
        <v>2608</v>
      </c>
      <c r="D20" s="60" t="s">
        <v>69</v>
      </c>
      <c r="E20" s="60" t="s">
        <v>70</v>
      </c>
      <c r="F20" s="61">
        <v>756</v>
      </c>
    </row>
    <row r="21" spans="1:6" ht="29.25">
      <c r="A21" s="57">
        <v>14</v>
      </c>
      <c r="B21" s="58">
        <v>42615</v>
      </c>
      <c r="C21" s="59">
        <v>2613</v>
      </c>
      <c r="D21" s="60" t="s">
        <v>69</v>
      </c>
      <c r="E21" s="64" t="s">
        <v>71</v>
      </c>
      <c r="F21" s="61">
        <v>3248</v>
      </c>
    </row>
    <row r="22" spans="1:6" ht="29.25">
      <c r="A22" s="57">
        <v>15</v>
      </c>
      <c r="B22" s="58">
        <v>42618</v>
      </c>
      <c r="C22" s="59">
        <v>2641</v>
      </c>
      <c r="D22" s="60" t="s">
        <v>72</v>
      </c>
      <c r="E22" s="60" t="s">
        <v>70</v>
      </c>
      <c r="F22" s="61">
        <v>950</v>
      </c>
    </row>
    <row r="23" spans="1:6" ht="29.25">
      <c r="A23" s="57">
        <v>16</v>
      </c>
      <c r="B23" s="58">
        <v>42618</v>
      </c>
      <c r="C23" s="59">
        <v>2642</v>
      </c>
      <c r="D23" s="60" t="s">
        <v>73</v>
      </c>
      <c r="E23" s="60" t="s">
        <v>71</v>
      </c>
      <c r="F23" s="61">
        <v>2555</v>
      </c>
    </row>
    <row r="24" spans="1:6">
      <c r="A24" s="57">
        <v>17</v>
      </c>
      <c r="B24" s="58">
        <v>42618</v>
      </c>
      <c r="C24" s="59">
        <v>2643</v>
      </c>
      <c r="D24" s="60" t="s">
        <v>67</v>
      </c>
      <c r="E24" s="64" t="s">
        <v>74</v>
      </c>
      <c r="F24" s="61">
        <v>2085.48</v>
      </c>
    </row>
    <row r="25" spans="1:6">
      <c r="A25" s="57">
        <v>18</v>
      </c>
      <c r="B25" s="58">
        <v>42618</v>
      </c>
      <c r="C25" s="59">
        <v>2644</v>
      </c>
      <c r="D25" s="60" t="s">
        <v>67</v>
      </c>
      <c r="E25" s="64" t="s">
        <v>75</v>
      </c>
      <c r="F25" s="61">
        <v>21.78</v>
      </c>
    </row>
    <row r="26" spans="1:6" ht="29.25">
      <c r="A26" s="57">
        <v>19</v>
      </c>
      <c r="B26" s="58">
        <v>42618</v>
      </c>
      <c r="C26" s="59">
        <v>2652</v>
      </c>
      <c r="D26" s="63" t="s">
        <v>76</v>
      </c>
      <c r="E26" s="60" t="s">
        <v>77</v>
      </c>
      <c r="F26" s="61">
        <v>8000</v>
      </c>
    </row>
    <row r="27" spans="1:6" ht="29.25">
      <c r="A27" s="57">
        <v>20</v>
      </c>
      <c r="B27" s="58">
        <v>42619</v>
      </c>
      <c r="C27" s="59">
        <v>2655</v>
      </c>
      <c r="D27" s="63" t="s">
        <v>76</v>
      </c>
      <c r="E27" s="60" t="s">
        <v>77</v>
      </c>
      <c r="F27" s="61">
        <v>1387.76</v>
      </c>
    </row>
    <row r="28" spans="1:6" ht="43.5">
      <c r="A28" s="57">
        <v>21</v>
      </c>
      <c r="B28" s="58">
        <v>42619</v>
      </c>
      <c r="C28" s="59">
        <v>2667</v>
      </c>
      <c r="D28" s="60" t="s">
        <v>55</v>
      </c>
      <c r="E28" s="60" t="s">
        <v>78</v>
      </c>
      <c r="F28" s="61">
        <v>223.69</v>
      </c>
    </row>
    <row r="29" spans="1:6" ht="43.5">
      <c r="A29" s="57">
        <v>22</v>
      </c>
      <c r="B29" s="58">
        <v>42619</v>
      </c>
      <c r="C29" s="59">
        <v>2668</v>
      </c>
      <c r="D29" s="60" t="s">
        <v>55</v>
      </c>
      <c r="E29" s="60" t="s">
        <v>78</v>
      </c>
      <c r="F29" s="65">
        <v>201.26</v>
      </c>
    </row>
    <row r="30" spans="1:6">
      <c r="A30" s="57">
        <v>23</v>
      </c>
      <c r="B30" s="58">
        <v>42620</v>
      </c>
      <c r="C30" s="59">
        <v>1109</v>
      </c>
      <c r="D30" s="60" t="s">
        <v>79</v>
      </c>
      <c r="E30" s="60" t="s">
        <v>80</v>
      </c>
      <c r="F30" s="66">
        <v>379.25</v>
      </c>
    </row>
    <row r="31" spans="1:6">
      <c r="A31" s="57">
        <v>24</v>
      </c>
      <c r="B31" s="58">
        <v>42620</v>
      </c>
      <c r="C31" s="59">
        <v>1112</v>
      </c>
      <c r="D31" s="60" t="s">
        <v>55</v>
      </c>
      <c r="E31" s="60" t="s">
        <v>81</v>
      </c>
      <c r="F31" s="67">
        <v>100</v>
      </c>
    </row>
    <row r="32" spans="1:6" ht="43.5">
      <c r="A32" s="57"/>
      <c r="B32" s="58">
        <v>42620</v>
      </c>
      <c r="C32" s="59">
        <v>2755</v>
      </c>
      <c r="D32" s="60" t="s">
        <v>82</v>
      </c>
      <c r="E32" s="60" t="s">
        <v>83</v>
      </c>
      <c r="F32" s="68">
        <v>5</v>
      </c>
    </row>
    <row r="33" spans="1:6">
      <c r="A33" s="57">
        <v>25</v>
      </c>
      <c r="B33" s="58">
        <v>42621</v>
      </c>
      <c r="C33" s="59">
        <v>1164</v>
      </c>
      <c r="D33" s="60" t="s">
        <v>55</v>
      </c>
      <c r="E33" s="60" t="s">
        <v>81</v>
      </c>
      <c r="F33" s="69">
        <v>1150</v>
      </c>
    </row>
    <row r="34" spans="1:6" ht="29.25">
      <c r="A34" s="57">
        <v>26</v>
      </c>
      <c r="B34" s="58">
        <v>42621</v>
      </c>
      <c r="C34" s="59">
        <v>2607</v>
      </c>
      <c r="D34" s="60" t="s">
        <v>69</v>
      </c>
      <c r="E34" s="60" t="s">
        <v>84</v>
      </c>
      <c r="F34" s="61">
        <v>2232</v>
      </c>
    </row>
    <row r="35" spans="1:6" ht="29.25">
      <c r="A35" s="57">
        <v>27</v>
      </c>
      <c r="B35" s="58">
        <v>42621</v>
      </c>
      <c r="C35" s="59">
        <v>2760</v>
      </c>
      <c r="D35" s="60" t="s">
        <v>69</v>
      </c>
      <c r="E35" s="64" t="s">
        <v>71</v>
      </c>
      <c r="F35" s="61">
        <v>10016</v>
      </c>
    </row>
    <row r="36" spans="1:6" ht="29.25">
      <c r="A36" s="57">
        <v>28</v>
      </c>
      <c r="B36" s="58">
        <v>42622</v>
      </c>
      <c r="C36" s="59">
        <v>1158</v>
      </c>
      <c r="D36" s="60" t="s">
        <v>55</v>
      </c>
      <c r="E36" s="60" t="s">
        <v>85</v>
      </c>
      <c r="F36" s="61">
        <v>487.97</v>
      </c>
    </row>
    <row r="37" spans="1:6" ht="29.25">
      <c r="A37" s="57">
        <v>29</v>
      </c>
      <c r="B37" s="58">
        <v>42622</v>
      </c>
      <c r="C37" s="59">
        <v>1159</v>
      </c>
      <c r="D37" s="60" t="s">
        <v>55</v>
      </c>
      <c r="E37" s="60" t="s">
        <v>85</v>
      </c>
      <c r="F37" s="61">
        <v>437.74</v>
      </c>
    </row>
    <row r="38" spans="1:6">
      <c r="A38" s="57">
        <v>30</v>
      </c>
      <c r="B38" s="58">
        <v>42622</v>
      </c>
      <c r="C38" s="59">
        <v>1160</v>
      </c>
      <c r="D38" s="60" t="s">
        <v>86</v>
      </c>
      <c r="E38" s="60" t="s">
        <v>87</v>
      </c>
      <c r="F38" s="61">
        <v>353.68</v>
      </c>
    </row>
    <row r="39" spans="1:6">
      <c r="A39" s="57">
        <v>31</v>
      </c>
      <c r="B39" s="58">
        <v>42622</v>
      </c>
      <c r="C39" s="59">
        <v>1161</v>
      </c>
      <c r="D39" s="60" t="s">
        <v>86</v>
      </c>
      <c r="E39" s="60" t="s">
        <v>88</v>
      </c>
      <c r="F39" s="61">
        <v>220.9</v>
      </c>
    </row>
    <row r="40" spans="1:6">
      <c r="A40" s="57">
        <v>32</v>
      </c>
      <c r="B40" s="58">
        <v>42622</v>
      </c>
      <c r="C40" s="59">
        <v>1168</v>
      </c>
      <c r="D40" s="60" t="s">
        <v>55</v>
      </c>
      <c r="E40" s="60" t="s">
        <v>88</v>
      </c>
      <c r="F40" s="61">
        <v>100</v>
      </c>
    </row>
    <row r="41" spans="1:6" ht="29.25">
      <c r="A41" s="57">
        <v>33</v>
      </c>
      <c r="B41" s="58">
        <v>42622</v>
      </c>
      <c r="C41" s="59">
        <v>2761</v>
      </c>
      <c r="D41" s="60" t="s">
        <v>55</v>
      </c>
      <c r="E41" s="60" t="s">
        <v>57</v>
      </c>
      <c r="F41" s="61">
        <v>50</v>
      </c>
    </row>
    <row r="42" spans="1:6">
      <c r="A42" s="57">
        <v>34</v>
      </c>
      <c r="B42" s="58">
        <v>42625</v>
      </c>
      <c r="C42" s="59">
        <v>1250</v>
      </c>
      <c r="D42" s="60" t="s">
        <v>55</v>
      </c>
      <c r="E42" s="60" t="s">
        <v>88</v>
      </c>
      <c r="F42" s="61">
        <v>440</v>
      </c>
    </row>
    <row r="43" spans="1:6">
      <c r="A43" s="57">
        <v>35</v>
      </c>
      <c r="B43" s="58">
        <v>42626</v>
      </c>
      <c r="C43" s="59">
        <v>2809</v>
      </c>
      <c r="D43" s="60" t="s">
        <v>89</v>
      </c>
      <c r="E43" s="60" t="s">
        <v>90</v>
      </c>
      <c r="F43" s="61">
        <v>268.93</v>
      </c>
    </row>
    <row r="44" spans="1:6" ht="29.25">
      <c r="A44" s="57">
        <v>36</v>
      </c>
      <c r="B44" s="58">
        <v>42626</v>
      </c>
      <c r="C44" s="59">
        <v>2810</v>
      </c>
      <c r="D44" s="62" t="s">
        <v>58</v>
      </c>
      <c r="E44" s="60" t="s">
        <v>91</v>
      </c>
      <c r="F44" s="61">
        <v>1529.82</v>
      </c>
    </row>
    <row r="45" spans="1:6" ht="29.25">
      <c r="A45" s="57">
        <v>37</v>
      </c>
      <c r="B45" s="58">
        <v>42626</v>
      </c>
      <c r="C45" s="59">
        <v>2811</v>
      </c>
      <c r="D45" s="60" t="s">
        <v>92</v>
      </c>
      <c r="E45" s="60" t="s">
        <v>93</v>
      </c>
      <c r="F45" s="61">
        <v>4294.4399999999996</v>
      </c>
    </row>
    <row r="46" spans="1:6">
      <c r="A46" s="57">
        <v>38</v>
      </c>
      <c r="B46" s="58">
        <v>42626</v>
      </c>
      <c r="C46" s="59">
        <v>2814</v>
      </c>
      <c r="D46" s="70" t="s">
        <v>94</v>
      </c>
      <c r="E46" s="64" t="s">
        <v>95</v>
      </c>
      <c r="F46" s="61">
        <v>172.45</v>
      </c>
    </row>
    <row r="47" spans="1:6" ht="29.25">
      <c r="A47" s="57">
        <v>39</v>
      </c>
      <c r="B47" s="58">
        <v>42626</v>
      </c>
      <c r="C47" s="59">
        <v>2816</v>
      </c>
      <c r="D47" s="60" t="s">
        <v>69</v>
      </c>
      <c r="E47" s="60" t="s">
        <v>84</v>
      </c>
      <c r="F47" s="61">
        <v>1512</v>
      </c>
    </row>
    <row r="48" spans="1:6" ht="29.25">
      <c r="A48" s="57">
        <v>40</v>
      </c>
      <c r="B48" s="58">
        <v>42626</v>
      </c>
      <c r="C48" s="71">
        <v>2815</v>
      </c>
      <c r="D48" s="60" t="s">
        <v>69</v>
      </c>
      <c r="E48" s="64" t="s">
        <v>71</v>
      </c>
      <c r="F48" s="61">
        <v>6496</v>
      </c>
    </row>
    <row r="49" spans="1:6" ht="29.25">
      <c r="A49" s="57">
        <v>41</v>
      </c>
      <c r="B49" s="58">
        <v>42627</v>
      </c>
      <c r="C49" s="59">
        <v>2821</v>
      </c>
      <c r="D49" s="60" t="s">
        <v>58</v>
      </c>
      <c r="E49" s="64" t="s">
        <v>96</v>
      </c>
      <c r="F49" s="61">
        <v>1961.35</v>
      </c>
    </row>
    <row r="50" spans="1:6">
      <c r="A50" s="57">
        <v>42</v>
      </c>
      <c r="B50" s="58">
        <v>42628</v>
      </c>
      <c r="C50" s="59">
        <v>2813</v>
      </c>
      <c r="D50" s="60" t="s">
        <v>97</v>
      </c>
      <c r="E50" s="60" t="s">
        <v>98</v>
      </c>
      <c r="F50" s="61">
        <v>1043</v>
      </c>
    </row>
    <row r="51" spans="1:6" ht="29.25">
      <c r="A51" s="57">
        <v>43</v>
      </c>
      <c r="B51" s="58">
        <v>42628</v>
      </c>
      <c r="C51" s="71">
        <v>2823</v>
      </c>
      <c r="D51" s="60" t="s">
        <v>55</v>
      </c>
      <c r="E51" s="60" t="s">
        <v>99</v>
      </c>
      <c r="F51" s="61">
        <v>370.55</v>
      </c>
    </row>
    <row r="52" spans="1:6" ht="57.75">
      <c r="A52" s="57">
        <v>44</v>
      </c>
      <c r="B52" s="58">
        <v>42629</v>
      </c>
      <c r="C52" s="71">
        <v>1325</v>
      </c>
      <c r="D52" s="60" t="s">
        <v>55</v>
      </c>
      <c r="E52" s="60" t="s">
        <v>100</v>
      </c>
      <c r="F52" s="61">
        <v>172.16</v>
      </c>
    </row>
    <row r="53" spans="1:6" ht="57.75">
      <c r="A53" s="57">
        <v>45</v>
      </c>
      <c r="B53" s="58">
        <v>42629</v>
      </c>
      <c r="C53" s="71">
        <v>1326</v>
      </c>
      <c r="D53" s="60" t="s">
        <v>55</v>
      </c>
      <c r="E53" s="60" t="s">
        <v>100</v>
      </c>
      <c r="F53" s="61">
        <v>28.51</v>
      </c>
    </row>
    <row r="54" spans="1:6" ht="57.75">
      <c r="A54" s="57">
        <v>46</v>
      </c>
      <c r="B54" s="58">
        <v>42629</v>
      </c>
      <c r="C54" s="59">
        <v>1327</v>
      </c>
      <c r="D54" s="60" t="s">
        <v>55</v>
      </c>
      <c r="E54" s="60" t="s">
        <v>100</v>
      </c>
      <c r="F54" s="61">
        <v>222.3</v>
      </c>
    </row>
    <row r="55" spans="1:6" ht="57.75">
      <c r="A55" s="57">
        <v>47</v>
      </c>
      <c r="B55" s="58">
        <v>42629</v>
      </c>
      <c r="C55" s="71">
        <v>1328</v>
      </c>
      <c r="D55" s="60" t="s">
        <v>55</v>
      </c>
      <c r="E55" s="60" t="s">
        <v>101</v>
      </c>
      <c r="F55" s="61">
        <v>130.27000000000001</v>
      </c>
    </row>
    <row r="56" spans="1:6" ht="29.25">
      <c r="A56" s="57">
        <v>48</v>
      </c>
      <c r="B56" s="58">
        <v>42629</v>
      </c>
      <c r="C56" s="59">
        <v>1330</v>
      </c>
      <c r="D56" s="60" t="s">
        <v>55</v>
      </c>
      <c r="E56" s="60" t="s">
        <v>102</v>
      </c>
      <c r="F56" s="61">
        <v>1000</v>
      </c>
    </row>
    <row r="57" spans="1:6" ht="29.25">
      <c r="A57" s="57">
        <v>49</v>
      </c>
      <c r="B57" s="58">
        <v>42629</v>
      </c>
      <c r="C57" s="59">
        <v>1332</v>
      </c>
      <c r="D57" s="60" t="s">
        <v>55</v>
      </c>
      <c r="E57" s="60" t="s">
        <v>102</v>
      </c>
      <c r="F57" s="61">
        <v>1049.1400000000001</v>
      </c>
    </row>
    <row r="58" spans="1:6" ht="29.25">
      <c r="A58" s="57">
        <v>50</v>
      </c>
      <c r="B58" s="58">
        <v>42629</v>
      </c>
      <c r="C58" s="59">
        <v>1333</v>
      </c>
      <c r="D58" s="60" t="s">
        <v>55</v>
      </c>
      <c r="E58" s="60" t="s">
        <v>103</v>
      </c>
      <c r="F58" s="61">
        <v>128.97</v>
      </c>
    </row>
    <row r="59" spans="1:6" ht="29.25">
      <c r="A59" s="57">
        <v>51</v>
      </c>
      <c r="B59" s="58">
        <v>42629</v>
      </c>
      <c r="C59" s="59">
        <v>1334</v>
      </c>
      <c r="D59" s="60" t="s">
        <v>55</v>
      </c>
      <c r="E59" s="60" t="s">
        <v>103</v>
      </c>
      <c r="F59" s="61">
        <v>128.44999999999999</v>
      </c>
    </row>
    <row r="60" spans="1:6">
      <c r="A60" s="57">
        <v>52</v>
      </c>
      <c r="B60" s="58">
        <v>42629</v>
      </c>
      <c r="C60" s="59">
        <v>2845</v>
      </c>
      <c r="D60" s="60" t="s">
        <v>104</v>
      </c>
      <c r="E60" s="60" t="s">
        <v>105</v>
      </c>
      <c r="F60" s="61">
        <v>430</v>
      </c>
    </row>
    <row r="61" spans="1:6" ht="29.25">
      <c r="A61" s="57">
        <v>53</v>
      </c>
      <c r="B61" s="58">
        <v>42629</v>
      </c>
      <c r="C61" s="59">
        <v>2846</v>
      </c>
      <c r="D61" s="60" t="s">
        <v>58</v>
      </c>
      <c r="E61" s="64" t="s">
        <v>106</v>
      </c>
      <c r="F61" s="61">
        <v>1318.5</v>
      </c>
    </row>
    <row r="62" spans="1:6" ht="29.25">
      <c r="A62" s="57">
        <v>54</v>
      </c>
      <c r="B62" s="58">
        <v>42629</v>
      </c>
      <c r="C62" s="72">
        <v>2847</v>
      </c>
      <c r="D62" s="60" t="s">
        <v>107</v>
      </c>
      <c r="E62" s="64" t="s">
        <v>106</v>
      </c>
      <c r="F62" s="61">
        <v>1520</v>
      </c>
    </row>
    <row r="63" spans="1:6" ht="29.25">
      <c r="A63" s="57">
        <v>55</v>
      </c>
      <c r="B63" s="58">
        <v>42629</v>
      </c>
      <c r="C63" s="59">
        <v>2848</v>
      </c>
      <c r="D63" s="60" t="s">
        <v>69</v>
      </c>
      <c r="E63" s="64" t="s">
        <v>108</v>
      </c>
      <c r="F63" s="61">
        <v>2555</v>
      </c>
    </row>
    <row r="64" spans="1:6" ht="29.25">
      <c r="A64" s="57">
        <v>56</v>
      </c>
      <c r="B64" s="58">
        <v>42629</v>
      </c>
      <c r="C64" s="59">
        <v>2849</v>
      </c>
      <c r="D64" s="63" t="s">
        <v>109</v>
      </c>
      <c r="E64" s="64" t="s">
        <v>108</v>
      </c>
      <c r="F64" s="61">
        <v>1880</v>
      </c>
    </row>
    <row r="65" spans="1:6" ht="29.25">
      <c r="A65" s="57">
        <v>57</v>
      </c>
      <c r="B65" s="58">
        <v>42629</v>
      </c>
      <c r="C65" s="59">
        <v>2850</v>
      </c>
      <c r="D65" s="60" t="s">
        <v>110</v>
      </c>
      <c r="E65" s="64" t="s">
        <v>71</v>
      </c>
      <c r="F65" s="61">
        <v>14560</v>
      </c>
    </row>
    <row r="66" spans="1:6" ht="29.25">
      <c r="A66" s="57">
        <v>58</v>
      </c>
      <c r="B66" s="58">
        <v>42629</v>
      </c>
      <c r="C66" s="59">
        <v>2851</v>
      </c>
      <c r="D66" s="60" t="s">
        <v>110</v>
      </c>
      <c r="E66" s="60" t="s">
        <v>84</v>
      </c>
      <c r="F66" s="61">
        <v>3800</v>
      </c>
    </row>
    <row r="67" spans="1:6" ht="29.25">
      <c r="A67" s="57">
        <v>59</v>
      </c>
      <c r="B67" s="58">
        <v>42629</v>
      </c>
      <c r="C67" s="59">
        <v>2852</v>
      </c>
      <c r="D67" s="63" t="s">
        <v>109</v>
      </c>
      <c r="E67" s="60" t="s">
        <v>111</v>
      </c>
      <c r="F67" s="61">
        <v>880</v>
      </c>
    </row>
    <row r="68" spans="1:6" ht="29.25">
      <c r="A68" s="57">
        <v>60</v>
      </c>
      <c r="B68" s="58">
        <v>42629</v>
      </c>
      <c r="C68" s="59">
        <v>2853</v>
      </c>
      <c r="D68" s="60" t="s">
        <v>69</v>
      </c>
      <c r="E68" s="60" t="s">
        <v>111</v>
      </c>
      <c r="F68" s="61">
        <v>756</v>
      </c>
    </row>
    <row r="69" spans="1:6" ht="29.25">
      <c r="A69" s="57">
        <v>61</v>
      </c>
      <c r="B69" s="58">
        <v>42629</v>
      </c>
      <c r="C69" s="73">
        <v>2855</v>
      </c>
      <c r="D69" s="63" t="s">
        <v>76</v>
      </c>
      <c r="E69" s="60" t="s">
        <v>77</v>
      </c>
      <c r="F69" s="61">
        <v>5000</v>
      </c>
    </row>
    <row r="70" spans="1:6" ht="29.25">
      <c r="A70" s="57">
        <v>62</v>
      </c>
      <c r="B70" s="58">
        <v>42629</v>
      </c>
      <c r="C70" s="59">
        <v>2856</v>
      </c>
      <c r="D70" s="60" t="s">
        <v>112</v>
      </c>
      <c r="E70" s="60" t="s">
        <v>113</v>
      </c>
      <c r="F70" s="61">
        <v>15024.66</v>
      </c>
    </row>
    <row r="71" spans="1:6">
      <c r="A71" s="57">
        <v>63</v>
      </c>
      <c r="B71" s="58">
        <v>42629</v>
      </c>
      <c r="C71" s="59">
        <v>2857</v>
      </c>
      <c r="D71" s="60" t="s">
        <v>114</v>
      </c>
      <c r="E71" s="60" t="s">
        <v>115</v>
      </c>
      <c r="F71" s="61">
        <v>1705.93</v>
      </c>
    </row>
    <row r="72" spans="1:6" ht="29.25">
      <c r="A72" s="57">
        <v>64</v>
      </c>
      <c r="B72" s="58">
        <v>42633</v>
      </c>
      <c r="C72" s="59">
        <v>1347</v>
      </c>
      <c r="D72" s="60" t="s">
        <v>55</v>
      </c>
      <c r="E72" s="60" t="s">
        <v>116</v>
      </c>
      <c r="F72" s="61">
        <v>183</v>
      </c>
    </row>
    <row r="73" spans="1:6" ht="29.25">
      <c r="A73" s="57">
        <v>65</v>
      </c>
      <c r="B73" s="58">
        <v>42633</v>
      </c>
      <c r="C73" s="59">
        <v>2858</v>
      </c>
      <c r="D73" s="63" t="s">
        <v>114</v>
      </c>
      <c r="E73" s="60" t="s">
        <v>117</v>
      </c>
      <c r="F73" s="61">
        <v>5704.69</v>
      </c>
    </row>
    <row r="74" spans="1:6" ht="29.25">
      <c r="A74" s="57">
        <v>66</v>
      </c>
      <c r="B74" s="58">
        <v>42633</v>
      </c>
      <c r="C74" s="59">
        <v>2865</v>
      </c>
      <c r="D74" s="63" t="s">
        <v>118</v>
      </c>
      <c r="E74" s="60" t="s">
        <v>119</v>
      </c>
      <c r="F74" s="61">
        <v>160</v>
      </c>
    </row>
    <row r="75" spans="1:6" ht="29.25">
      <c r="A75" s="57">
        <v>67</v>
      </c>
      <c r="B75" s="58">
        <v>42633</v>
      </c>
      <c r="C75" s="59">
        <v>2866</v>
      </c>
      <c r="D75" s="60" t="s">
        <v>58</v>
      </c>
      <c r="E75" s="64" t="s">
        <v>120</v>
      </c>
      <c r="F75" s="61">
        <v>2041.06</v>
      </c>
    </row>
    <row r="76" spans="1:6" ht="29.25">
      <c r="A76" s="57">
        <v>68</v>
      </c>
      <c r="B76" s="58">
        <v>42633</v>
      </c>
      <c r="C76" s="59">
        <v>2867</v>
      </c>
      <c r="D76" s="60" t="s">
        <v>110</v>
      </c>
      <c r="E76" s="64" t="s">
        <v>108</v>
      </c>
      <c r="F76" s="61">
        <v>3500</v>
      </c>
    </row>
    <row r="77" spans="1:6" ht="29.25">
      <c r="A77" s="57">
        <v>69</v>
      </c>
      <c r="B77" s="58">
        <v>42633</v>
      </c>
      <c r="C77" s="59">
        <v>2868</v>
      </c>
      <c r="D77" s="60" t="s">
        <v>110</v>
      </c>
      <c r="E77" s="60" t="s">
        <v>121</v>
      </c>
      <c r="F77" s="61">
        <v>950</v>
      </c>
    </row>
    <row r="78" spans="1:6">
      <c r="A78" s="57">
        <v>70</v>
      </c>
      <c r="B78" s="58">
        <v>42633</v>
      </c>
      <c r="C78" s="59">
        <v>1360</v>
      </c>
      <c r="D78" s="60" t="s">
        <v>86</v>
      </c>
      <c r="E78" s="60" t="s">
        <v>122</v>
      </c>
      <c r="F78" s="61">
        <v>203.83</v>
      </c>
    </row>
    <row r="79" spans="1:6">
      <c r="A79" s="57">
        <v>71</v>
      </c>
      <c r="B79" s="58">
        <v>42635</v>
      </c>
      <c r="C79" s="59">
        <v>1361</v>
      </c>
      <c r="D79" s="60" t="s">
        <v>55</v>
      </c>
      <c r="E79" s="60" t="s">
        <v>123</v>
      </c>
      <c r="F79" s="61">
        <v>1279.73</v>
      </c>
    </row>
    <row r="80" spans="1:6" ht="29.25">
      <c r="A80" s="57">
        <v>72</v>
      </c>
      <c r="B80" s="58">
        <v>42636</v>
      </c>
      <c r="C80" s="59">
        <v>1362</v>
      </c>
      <c r="D80" s="60" t="s">
        <v>55</v>
      </c>
      <c r="E80" s="60" t="s">
        <v>124</v>
      </c>
      <c r="F80" s="61">
        <v>500</v>
      </c>
    </row>
    <row r="81" spans="1:6">
      <c r="A81" s="57">
        <v>73</v>
      </c>
      <c r="B81" s="58">
        <v>42639</v>
      </c>
      <c r="C81" s="74">
        <v>2876</v>
      </c>
      <c r="D81" s="60" t="s">
        <v>125</v>
      </c>
      <c r="E81" s="60" t="s">
        <v>126</v>
      </c>
      <c r="F81" s="61">
        <v>1107.6199999999999</v>
      </c>
    </row>
    <row r="82" spans="1:6" ht="29.25">
      <c r="A82" s="57">
        <v>74</v>
      </c>
      <c r="B82" s="58">
        <v>42639</v>
      </c>
      <c r="C82" s="59">
        <v>2877</v>
      </c>
      <c r="D82" s="60" t="s">
        <v>127</v>
      </c>
      <c r="E82" s="60" t="s">
        <v>128</v>
      </c>
      <c r="F82" s="61">
        <v>196.43</v>
      </c>
    </row>
    <row r="83" spans="1:6" ht="29.25">
      <c r="A83" s="57">
        <v>75</v>
      </c>
      <c r="B83" s="58">
        <v>42639</v>
      </c>
      <c r="C83" s="59">
        <v>2878</v>
      </c>
      <c r="D83" s="60" t="s">
        <v>112</v>
      </c>
      <c r="E83" s="60" t="s">
        <v>129</v>
      </c>
      <c r="F83" s="61">
        <v>15452.3</v>
      </c>
    </row>
    <row r="84" spans="1:6" ht="29.25">
      <c r="A84" s="57">
        <v>76</v>
      </c>
      <c r="B84" s="58">
        <v>42639</v>
      </c>
      <c r="C84" s="59">
        <v>2879</v>
      </c>
      <c r="D84" s="60" t="s">
        <v>89</v>
      </c>
      <c r="E84" s="60" t="s">
        <v>130</v>
      </c>
      <c r="F84" s="61">
        <v>53.58</v>
      </c>
    </row>
    <row r="85" spans="1:6" ht="43.5">
      <c r="A85" s="57">
        <v>77</v>
      </c>
      <c r="B85" s="58">
        <v>42639</v>
      </c>
      <c r="C85" s="59">
        <v>2880</v>
      </c>
      <c r="D85" s="63" t="s">
        <v>131</v>
      </c>
      <c r="E85" s="60" t="s">
        <v>132</v>
      </c>
      <c r="F85" s="61">
        <v>3300</v>
      </c>
    </row>
    <row r="86" spans="1:6" ht="29.25">
      <c r="A86" s="57">
        <v>78</v>
      </c>
      <c r="B86" s="58">
        <v>42639</v>
      </c>
      <c r="C86" s="59">
        <v>2882</v>
      </c>
      <c r="D86" s="64" t="s">
        <v>133</v>
      </c>
      <c r="E86" s="64" t="s">
        <v>134</v>
      </c>
      <c r="F86" s="61">
        <v>19287</v>
      </c>
    </row>
    <row r="87" spans="1:6" ht="43.5">
      <c r="A87" s="57">
        <v>79</v>
      </c>
      <c r="B87" s="58">
        <v>42639</v>
      </c>
      <c r="C87" s="59">
        <v>2883</v>
      </c>
      <c r="D87" s="63" t="s">
        <v>135</v>
      </c>
      <c r="E87" s="60" t="s">
        <v>136</v>
      </c>
      <c r="F87" s="61">
        <v>3000</v>
      </c>
    </row>
    <row r="88" spans="1:6">
      <c r="A88" s="57">
        <v>80</v>
      </c>
      <c r="B88" s="58">
        <v>42639</v>
      </c>
      <c r="C88" s="59">
        <v>2884</v>
      </c>
      <c r="D88" s="60" t="s">
        <v>55</v>
      </c>
      <c r="E88" s="60" t="s">
        <v>137</v>
      </c>
      <c r="F88" s="61">
        <v>42.99</v>
      </c>
    </row>
    <row r="89" spans="1:6">
      <c r="A89" s="57">
        <v>81</v>
      </c>
      <c r="B89" s="58">
        <v>42639</v>
      </c>
      <c r="C89" s="59">
        <v>2886</v>
      </c>
      <c r="D89" s="60" t="s">
        <v>138</v>
      </c>
      <c r="E89" s="60" t="s">
        <v>139</v>
      </c>
      <c r="F89" s="61">
        <v>84</v>
      </c>
    </row>
    <row r="90" spans="1:6" ht="43.5">
      <c r="A90" s="57">
        <v>82</v>
      </c>
      <c r="B90" s="58">
        <v>42639</v>
      </c>
      <c r="C90" s="59">
        <v>2887</v>
      </c>
      <c r="D90" s="63" t="s">
        <v>140</v>
      </c>
      <c r="E90" s="60" t="s">
        <v>141</v>
      </c>
      <c r="F90" s="75">
        <v>360</v>
      </c>
    </row>
    <row r="91" spans="1:6">
      <c r="A91" s="57">
        <v>83</v>
      </c>
      <c r="B91" s="58">
        <v>42639</v>
      </c>
      <c r="C91" s="59">
        <v>2888</v>
      </c>
      <c r="D91" s="63" t="s">
        <v>142</v>
      </c>
      <c r="E91" s="60" t="s">
        <v>143</v>
      </c>
      <c r="F91" s="76">
        <v>880</v>
      </c>
    </row>
    <row r="92" spans="1:6" ht="29.25">
      <c r="A92" s="57">
        <v>84</v>
      </c>
      <c r="B92" s="58">
        <v>42639</v>
      </c>
      <c r="C92" s="59">
        <v>2898</v>
      </c>
      <c r="D92" s="60" t="s">
        <v>55</v>
      </c>
      <c r="E92" s="60" t="s">
        <v>102</v>
      </c>
      <c r="F92" s="76">
        <v>480</v>
      </c>
    </row>
    <row r="93" spans="1:6" ht="29.25">
      <c r="A93" s="57">
        <v>85</v>
      </c>
      <c r="B93" s="58">
        <v>42639</v>
      </c>
      <c r="C93" s="59">
        <v>2899</v>
      </c>
      <c r="D93" s="60" t="s">
        <v>55</v>
      </c>
      <c r="E93" s="60" t="s">
        <v>102</v>
      </c>
      <c r="F93" s="76">
        <v>480</v>
      </c>
    </row>
    <row r="94" spans="1:6" ht="29.25">
      <c r="A94" s="57">
        <v>86</v>
      </c>
      <c r="B94" s="58">
        <v>42639</v>
      </c>
      <c r="C94" s="59">
        <v>2900</v>
      </c>
      <c r="D94" s="60" t="s">
        <v>55</v>
      </c>
      <c r="E94" s="60" t="s">
        <v>102</v>
      </c>
      <c r="F94" s="76">
        <v>480</v>
      </c>
    </row>
    <row r="95" spans="1:6" ht="29.25">
      <c r="A95" s="57">
        <v>87</v>
      </c>
      <c r="B95" s="58">
        <v>42639</v>
      </c>
      <c r="C95" s="59">
        <v>2901</v>
      </c>
      <c r="D95" s="60" t="s">
        <v>55</v>
      </c>
      <c r="E95" s="60" t="s">
        <v>102</v>
      </c>
      <c r="F95" s="76">
        <v>480</v>
      </c>
    </row>
    <row r="96" spans="1:6" ht="29.25">
      <c r="A96" s="57">
        <v>88</v>
      </c>
      <c r="B96" s="58">
        <v>42640</v>
      </c>
      <c r="C96" s="59">
        <v>2904</v>
      </c>
      <c r="D96" s="63" t="s">
        <v>76</v>
      </c>
      <c r="E96" s="60" t="s">
        <v>77</v>
      </c>
      <c r="F96" s="76">
        <v>2000</v>
      </c>
    </row>
    <row r="97" spans="1:6" ht="29.25">
      <c r="A97" s="57">
        <v>89</v>
      </c>
      <c r="B97" s="58">
        <v>42640</v>
      </c>
      <c r="C97" s="59">
        <v>2905</v>
      </c>
      <c r="D97" s="60" t="s">
        <v>67</v>
      </c>
      <c r="E97" s="64" t="s">
        <v>144</v>
      </c>
      <c r="F97" s="76">
        <v>5061.7</v>
      </c>
    </row>
    <row r="98" spans="1:6">
      <c r="A98" s="57">
        <v>90</v>
      </c>
      <c r="B98" s="58">
        <v>42640</v>
      </c>
      <c r="C98" s="59">
        <v>2906</v>
      </c>
      <c r="D98" s="60" t="s">
        <v>145</v>
      </c>
      <c r="E98" s="60" t="s">
        <v>146</v>
      </c>
      <c r="F98" s="76">
        <v>1099.8599999999999</v>
      </c>
    </row>
    <row r="99" spans="1:6" ht="29.25">
      <c r="A99" s="57">
        <v>91</v>
      </c>
      <c r="B99" s="58">
        <v>42640</v>
      </c>
      <c r="C99" s="59">
        <v>2907</v>
      </c>
      <c r="D99" s="60" t="s">
        <v>147</v>
      </c>
      <c r="E99" s="60" t="s">
        <v>148</v>
      </c>
      <c r="F99" s="76">
        <v>114</v>
      </c>
    </row>
    <row r="100" spans="1:6" ht="29.25">
      <c r="A100" s="57">
        <v>92</v>
      </c>
      <c r="B100" s="58">
        <v>42640</v>
      </c>
      <c r="C100" s="59">
        <v>2908</v>
      </c>
      <c r="D100" s="63" t="s">
        <v>149</v>
      </c>
      <c r="E100" s="60" t="s">
        <v>150</v>
      </c>
      <c r="F100" s="76">
        <v>6376.45</v>
      </c>
    </row>
    <row r="101" spans="1:6" ht="29.25">
      <c r="A101" s="57">
        <v>93</v>
      </c>
      <c r="B101" s="58">
        <v>42640</v>
      </c>
      <c r="C101" s="59">
        <v>2909</v>
      </c>
      <c r="D101" s="63" t="s">
        <v>151</v>
      </c>
      <c r="E101" s="60" t="s">
        <v>152</v>
      </c>
      <c r="F101" s="76">
        <v>10782.3</v>
      </c>
    </row>
    <row r="102" spans="1:6" ht="29.25">
      <c r="A102" s="57">
        <v>94</v>
      </c>
      <c r="B102" s="58">
        <v>42640</v>
      </c>
      <c r="C102" s="59">
        <v>2911</v>
      </c>
      <c r="D102" s="63" t="s">
        <v>153</v>
      </c>
      <c r="E102" s="60" t="s">
        <v>154</v>
      </c>
      <c r="F102" s="76">
        <v>3168</v>
      </c>
    </row>
    <row r="103" spans="1:6" ht="29.25">
      <c r="A103" s="57">
        <v>95</v>
      </c>
      <c r="B103" s="58">
        <v>42640</v>
      </c>
      <c r="C103" s="59">
        <v>2912</v>
      </c>
      <c r="D103" s="63" t="s">
        <v>155</v>
      </c>
      <c r="E103" s="60" t="s">
        <v>156</v>
      </c>
      <c r="F103" s="76">
        <v>1449.68</v>
      </c>
    </row>
    <row r="104" spans="1:6" ht="29.25">
      <c r="A104" s="57">
        <v>96</v>
      </c>
      <c r="B104" s="58">
        <v>42640</v>
      </c>
      <c r="C104" s="59">
        <v>2913</v>
      </c>
      <c r="D104" s="63" t="s">
        <v>155</v>
      </c>
      <c r="E104" s="60" t="s">
        <v>157</v>
      </c>
      <c r="F104" s="76">
        <v>443.79</v>
      </c>
    </row>
    <row r="105" spans="1:6" ht="29.25">
      <c r="A105" s="57">
        <v>97</v>
      </c>
      <c r="B105" s="58">
        <v>42640</v>
      </c>
      <c r="C105" s="59">
        <v>2914</v>
      </c>
      <c r="D105" s="63" t="s">
        <v>158</v>
      </c>
      <c r="E105" s="60" t="s">
        <v>159</v>
      </c>
      <c r="F105" s="76">
        <v>118.8</v>
      </c>
    </row>
    <row r="106" spans="1:6" ht="29.25">
      <c r="A106" s="57">
        <v>98</v>
      </c>
      <c r="B106" s="58">
        <v>42640</v>
      </c>
      <c r="C106" s="59">
        <v>2916</v>
      </c>
      <c r="D106" s="77" t="s">
        <v>160</v>
      </c>
      <c r="E106" s="77" t="s">
        <v>161</v>
      </c>
      <c r="F106" s="76">
        <v>9786.58</v>
      </c>
    </row>
    <row r="107" spans="1:6" ht="29.25">
      <c r="A107" s="57">
        <v>99</v>
      </c>
      <c r="B107" s="58">
        <v>42640</v>
      </c>
      <c r="C107" s="59">
        <v>2917</v>
      </c>
      <c r="D107" s="60" t="s">
        <v>67</v>
      </c>
      <c r="E107" s="64" t="s">
        <v>162</v>
      </c>
      <c r="F107" s="76">
        <v>794.11</v>
      </c>
    </row>
    <row r="108" spans="1:6" ht="29.25">
      <c r="A108" s="57">
        <v>100</v>
      </c>
      <c r="B108" s="58">
        <v>42640</v>
      </c>
      <c r="C108" s="59">
        <v>2918</v>
      </c>
      <c r="D108" s="63" t="s">
        <v>163</v>
      </c>
      <c r="E108" s="60" t="s">
        <v>164</v>
      </c>
      <c r="F108" s="76">
        <v>2150.4</v>
      </c>
    </row>
    <row r="109" spans="1:6" ht="29.25">
      <c r="A109" s="57">
        <v>101</v>
      </c>
      <c r="B109" s="58">
        <v>42641</v>
      </c>
      <c r="C109" s="59">
        <v>1380</v>
      </c>
      <c r="D109" s="60" t="s">
        <v>55</v>
      </c>
      <c r="E109" s="60" t="s">
        <v>165</v>
      </c>
      <c r="F109" s="76">
        <v>400</v>
      </c>
    </row>
    <row r="110" spans="1:6" ht="29.25">
      <c r="A110" s="57">
        <v>102</v>
      </c>
      <c r="B110" s="58">
        <v>42641</v>
      </c>
      <c r="C110" s="59">
        <v>1381</v>
      </c>
      <c r="D110" s="60" t="s">
        <v>55</v>
      </c>
      <c r="E110" s="60" t="s">
        <v>165</v>
      </c>
      <c r="F110" s="76">
        <v>300</v>
      </c>
    </row>
    <row r="111" spans="1:6" ht="29.25">
      <c r="A111" s="57">
        <v>103</v>
      </c>
      <c r="B111" s="58">
        <v>42641</v>
      </c>
      <c r="C111" s="59">
        <v>1383</v>
      </c>
      <c r="D111" s="60" t="s">
        <v>55</v>
      </c>
      <c r="E111" s="60" t="s">
        <v>165</v>
      </c>
      <c r="F111" s="76">
        <v>700</v>
      </c>
    </row>
    <row r="112" spans="1:6" ht="29.25">
      <c r="A112" s="57">
        <v>104</v>
      </c>
      <c r="B112" s="58">
        <v>42641</v>
      </c>
      <c r="C112" s="59">
        <v>1386</v>
      </c>
      <c r="D112" s="60" t="s">
        <v>55</v>
      </c>
      <c r="E112" s="60" t="s">
        <v>116</v>
      </c>
      <c r="F112" s="76">
        <v>26</v>
      </c>
    </row>
    <row r="113" spans="1:6" ht="29.25">
      <c r="A113" s="57">
        <v>105</v>
      </c>
      <c r="B113" s="58">
        <v>42641</v>
      </c>
      <c r="C113" s="59">
        <v>1393</v>
      </c>
      <c r="D113" s="60" t="s">
        <v>55</v>
      </c>
      <c r="E113" s="60" t="s">
        <v>165</v>
      </c>
      <c r="F113" s="76">
        <v>700</v>
      </c>
    </row>
    <row r="114" spans="1:6" ht="29.25">
      <c r="A114" s="57">
        <v>106</v>
      </c>
      <c r="B114" s="58">
        <v>42641</v>
      </c>
      <c r="C114" s="59">
        <v>1394</v>
      </c>
      <c r="D114" s="60" t="s">
        <v>55</v>
      </c>
      <c r="E114" s="60" t="s">
        <v>165</v>
      </c>
      <c r="F114" s="76">
        <v>300</v>
      </c>
    </row>
    <row r="115" spans="1:6" ht="29.25">
      <c r="A115" s="57">
        <v>107</v>
      </c>
      <c r="B115" s="58">
        <v>42641</v>
      </c>
      <c r="C115" s="59">
        <v>1397</v>
      </c>
      <c r="D115" s="60" t="s">
        <v>55</v>
      </c>
      <c r="E115" s="60" t="s">
        <v>165</v>
      </c>
      <c r="F115" s="76">
        <v>300</v>
      </c>
    </row>
    <row r="116" spans="1:6" ht="29.25">
      <c r="A116" s="57">
        <v>108</v>
      </c>
      <c r="B116" s="58">
        <v>42641</v>
      </c>
      <c r="C116" s="59">
        <v>1399</v>
      </c>
      <c r="D116" s="60" t="s">
        <v>55</v>
      </c>
      <c r="E116" s="60" t="s">
        <v>165</v>
      </c>
      <c r="F116" s="78">
        <v>200</v>
      </c>
    </row>
    <row r="117" spans="1:6" ht="29.25">
      <c r="A117" s="57">
        <v>109</v>
      </c>
      <c r="B117" s="58">
        <v>42641</v>
      </c>
      <c r="C117" s="59">
        <v>1401</v>
      </c>
      <c r="D117" s="60" t="s">
        <v>55</v>
      </c>
      <c r="E117" s="60" t="s">
        <v>165</v>
      </c>
      <c r="F117" s="79">
        <v>300</v>
      </c>
    </row>
    <row r="118" spans="1:6" ht="29.25">
      <c r="A118" s="57">
        <v>110</v>
      </c>
      <c r="B118" s="58">
        <v>42641</v>
      </c>
      <c r="C118" s="59">
        <v>1402</v>
      </c>
      <c r="D118" s="60" t="s">
        <v>55</v>
      </c>
      <c r="E118" s="60" t="s">
        <v>165</v>
      </c>
      <c r="F118" s="75">
        <v>410</v>
      </c>
    </row>
    <row r="119" spans="1:6">
      <c r="A119" s="57">
        <v>111</v>
      </c>
      <c r="B119" s="58">
        <v>42641</v>
      </c>
      <c r="C119" s="59">
        <v>2910</v>
      </c>
      <c r="D119" s="60" t="s">
        <v>166</v>
      </c>
      <c r="E119" s="64" t="s">
        <v>167</v>
      </c>
      <c r="F119" s="75">
        <v>319.2</v>
      </c>
    </row>
    <row r="120" spans="1:6" ht="29.25">
      <c r="A120" s="57">
        <v>112</v>
      </c>
      <c r="B120" s="58">
        <v>42641</v>
      </c>
      <c r="C120" s="71">
        <v>2915</v>
      </c>
      <c r="D120" s="60" t="s">
        <v>168</v>
      </c>
      <c r="E120" s="60" t="s">
        <v>169</v>
      </c>
      <c r="F120" s="75">
        <v>3456.99</v>
      </c>
    </row>
    <row r="121" spans="1:6" ht="29.25">
      <c r="A121" s="57">
        <v>113</v>
      </c>
      <c r="B121" s="58">
        <v>42641</v>
      </c>
      <c r="C121" s="71">
        <v>2919</v>
      </c>
      <c r="D121" s="60" t="s">
        <v>170</v>
      </c>
      <c r="E121" s="60" t="s">
        <v>171</v>
      </c>
      <c r="F121" s="75">
        <v>37463.19</v>
      </c>
    </row>
    <row r="122" spans="1:6" ht="29.25">
      <c r="A122" s="57">
        <v>114</v>
      </c>
      <c r="B122" s="58">
        <v>42641</v>
      </c>
      <c r="C122" s="71">
        <v>2920</v>
      </c>
      <c r="D122" s="60" t="s">
        <v>55</v>
      </c>
      <c r="E122" s="60" t="s">
        <v>172</v>
      </c>
      <c r="F122" s="75">
        <v>3.77</v>
      </c>
    </row>
    <row r="123" spans="1:6" ht="29.25">
      <c r="A123" s="57">
        <v>115</v>
      </c>
      <c r="B123" s="58">
        <v>42641</v>
      </c>
      <c r="C123" s="71">
        <v>2921</v>
      </c>
      <c r="D123" s="60" t="s">
        <v>110</v>
      </c>
      <c r="E123" s="64" t="s">
        <v>71</v>
      </c>
      <c r="F123" s="75">
        <v>3690</v>
      </c>
    </row>
    <row r="124" spans="1:6" ht="29.25">
      <c r="A124" s="57">
        <v>116</v>
      </c>
      <c r="B124" s="58">
        <v>42641</v>
      </c>
      <c r="C124" s="74">
        <v>2922</v>
      </c>
      <c r="D124" s="60" t="s">
        <v>110</v>
      </c>
      <c r="E124" s="60" t="s">
        <v>84</v>
      </c>
      <c r="F124" s="75">
        <v>950</v>
      </c>
    </row>
    <row r="125" spans="1:6" ht="29.25">
      <c r="A125" s="57">
        <v>117</v>
      </c>
      <c r="B125" s="58">
        <v>42641</v>
      </c>
      <c r="C125" s="74">
        <v>2923</v>
      </c>
      <c r="D125" s="64" t="s">
        <v>173</v>
      </c>
      <c r="E125" s="64" t="s">
        <v>174</v>
      </c>
      <c r="F125" s="80">
        <v>879.12</v>
      </c>
    </row>
    <row r="126" spans="1:6" ht="43.5">
      <c r="A126" s="57">
        <v>118</v>
      </c>
      <c r="B126" s="58">
        <v>42641</v>
      </c>
      <c r="C126" s="71">
        <v>2924</v>
      </c>
      <c r="D126" s="63" t="s">
        <v>112</v>
      </c>
      <c r="E126" s="60" t="s">
        <v>175</v>
      </c>
      <c r="F126" s="80">
        <v>1609074.72</v>
      </c>
    </row>
    <row r="127" spans="1:6" ht="29.25">
      <c r="A127" s="57">
        <v>119</v>
      </c>
      <c r="B127" s="58">
        <v>42641</v>
      </c>
      <c r="C127" s="74">
        <v>2925</v>
      </c>
      <c r="D127" s="64" t="s">
        <v>176</v>
      </c>
      <c r="E127" s="64" t="s">
        <v>177</v>
      </c>
      <c r="F127" s="80">
        <v>602.28</v>
      </c>
    </row>
    <row r="128" spans="1:6" ht="29.25">
      <c r="A128" s="57">
        <v>120</v>
      </c>
      <c r="B128" s="58">
        <v>42641</v>
      </c>
      <c r="C128" s="74">
        <v>2926</v>
      </c>
      <c r="D128" s="64" t="s">
        <v>107</v>
      </c>
      <c r="E128" s="64" t="s">
        <v>178</v>
      </c>
      <c r="F128" s="80">
        <v>2117.64</v>
      </c>
    </row>
    <row r="129" spans="1:6" ht="29.25">
      <c r="A129" s="57">
        <v>121</v>
      </c>
      <c r="B129" s="58">
        <v>42641</v>
      </c>
      <c r="C129" s="74">
        <v>2928</v>
      </c>
      <c r="D129" s="64" t="s">
        <v>179</v>
      </c>
      <c r="E129" s="64" t="s">
        <v>180</v>
      </c>
      <c r="F129" s="80">
        <v>3250</v>
      </c>
    </row>
    <row r="130" spans="1:6">
      <c r="A130" s="57">
        <v>122</v>
      </c>
      <c r="B130" s="58">
        <v>42641</v>
      </c>
      <c r="C130" s="74">
        <v>2929</v>
      </c>
      <c r="D130" s="60" t="s">
        <v>181</v>
      </c>
      <c r="E130" s="60" t="s">
        <v>182</v>
      </c>
      <c r="F130" s="80">
        <v>6946.92</v>
      </c>
    </row>
    <row r="131" spans="1:6">
      <c r="A131" s="57">
        <v>123</v>
      </c>
      <c r="B131" s="58">
        <v>42641</v>
      </c>
      <c r="C131" s="74">
        <v>2930</v>
      </c>
      <c r="D131" s="64" t="s">
        <v>183</v>
      </c>
      <c r="E131" s="60" t="s">
        <v>182</v>
      </c>
      <c r="F131" s="80">
        <v>333.36</v>
      </c>
    </row>
    <row r="132" spans="1:6">
      <c r="A132" s="57">
        <v>124</v>
      </c>
      <c r="B132" s="58">
        <v>42641</v>
      </c>
      <c r="C132" s="74">
        <v>2931</v>
      </c>
      <c r="D132" s="60" t="s">
        <v>184</v>
      </c>
      <c r="E132" s="64" t="s">
        <v>185</v>
      </c>
      <c r="F132" s="75">
        <v>65</v>
      </c>
    </row>
    <row r="133" spans="1:6">
      <c r="A133" s="57">
        <v>125</v>
      </c>
      <c r="B133" s="58">
        <v>42642</v>
      </c>
      <c r="C133" s="74">
        <v>2927</v>
      </c>
      <c r="D133" s="64" t="s">
        <v>163</v>
      </c>
      <c r="E133" s="60" t="s">
        <v>186</v>
      </c>
      <c r="F133" s="80">
        <v>8308.7999999999993</v>
      </c>
    </row>
    <row r="134" spans="1:6" ht="29.25">
      <c r="A134" s="57">
        <v>126</v>
      </c>
      <c r="B134" s="58">
        <v>42642</v>
      </c>
      <c r="C134" s="74">
        <v>2935</v>
      </c>
      <c r="D134" s="64" t="s">
        <v>155</v>
      </c>
      <c r="E134" s="60" t="s">
        <v>187</v>
      </c>
      <c r="F134" s="80">
        <v>185.11</v>
      </c>
    </row>
    <row r="135" spans="1:6" ht="29.25">
      <c r="A135" s="57">
        <v>127</v>
      </c>
      <c r="B135" s="58">
        <v>42642</v>
      </c>
      <c r="C135" s="74">
        <v>2936</v>
      </c>
      <c r="D135" s="64" t="s">
        <v>155</v>
      </c>
      <c r="E135" s="60" t="s">
        <v>188</v>
      </c>
      <c r="F135" s="80">
        <v>2047.26</v>
      </c>
    </row>
    <row r="136" spans="1:6">
      <c r="A136" s="57">
        <v>128</v>
      </c>
      <c r="B136" s="58">
        <v>42642</v>
      </c>
      <c r="C136" s="74">
        <v>2937</v>
      </c>
      <c r="D136" s="64" t="s">
        <v>125</v>
      </c>
      <c r="E136" s="60" t="s">
        <v>189</v>
      </c>
      <c r="F136" s="80">
        <v>207.34</v>
      </c>
    </row>
    <row r="137" spans="1:6" ht="29.25">
      <c r="A137" s="57">
        <v>129</v>
      </c>
      <c r="B137" s="58">
        <v>42642</v>
      </c>
      <c r="C137" s="74">
        <v>2938</v>
      </c>
      <c r="D137" s="60" t="s">
        <v>67</v>
      </c>
      <c r="E137" s="64" t="s">
        <v>190</v>
      </c>
      <c r="F137" s="80">
        <v>31136.76</v>
      </c>
    </row>
    <row r="138" spans="1:6">
      <c r="A138" s="57">
        <v>130</v>
      </c>
      <c r="B138" s="58">
        <v>42642</v>
      </c>
      <c r="C138" s="74">
        <v>2939</v>
      </c>
      <c r="D138" s="64" t="s">
        <v>191</v>
      </c>
      <c r="E138" s="64" t="s">
        <v>192</v>
      </c>
      <c r="F138" s="80">
        <v>21178.5</v>
      </c>
    </row>
    <row r="139" spans="1:6">
      <c r="A139" s="57">
        <v>131</v>
      </c>
      <c r="B139" s="58">
        <v>42642</v>
      </c>
      <c r="C139" s="74">
        <v>2940</v>
      </c>
      <c r="D139" s="64" t="s">
        <v>166</v>
      </c>
      <c r="E139" s="64" t="s">
        <v>193</v>
      </c>
      <c r="F139" s="75">
        <v>957.6</v>
      </c>
    </row>
    <row r="140" spans="1:6" ht="29.25">
      <c r="A140" s="57">
        <v>132</v>
      </c>
      <c r="B140" s="58">
        <v>42642</v>
      </c>
      <c r="C140" s="74">
        <v>2941</v>
      </c>
      <c r="D140" s="64" t="s">
        <v>179</v>
      </c>
      <c r="E140" s="64" t="s">
        <v>194</v>
      </c>
      <c r="F140" s="80">
        <v>92</v>
      </c>
    </row>
    <row r="141" spans="1:6" ht="43.5">
      <c r="A141" s="57">
        <v>133</v>
      </c>
      <c r="B141" s="58">
        <v>42642</v>
      </c>
      <c r="C141" s="74">
        <v>2942</v>
      </c>
      <c r="D141" s="64" t="s">
        <v>179</v>
      </c>
      <c r="E141" s="64" t="s">
        <v>195</v>
      </c>
      <c r="F141" s="80">
        <v>73</v>
      </c>
    </row>
    <row r="142" spans="1:6" ht="29.25">
      <c r="A142" s="57">
        <v>134</v>
      </c>
      <c r="B142" s="58">
        <v>42642</v>
      </c>
      <c r="C142" s="74">
        <v>2943</v>
      </c>
      <c r="D142" s="64" t="s">
        <v>110</v>
      </c>
      <c r="E142" s="60" t="s">
        <v>121</v>
      </c>
      <c r="F142" s="80">
        <v>950</v>
      </c>
    </row>
    <row r="143" spans="1:6" ht="29.25">
      <c r="A143" s="57">
        <v>135</v>
      </c>
      <c r="B143" s="58">
        <v>42643</v>
      </c>
      <c r="C143" s="74">
        <v>2944</v>
      </c>
      <c r="D143" s="64" t="s">
        <v>110</v>
      </c>
      <c r="E143" s="64" t="s">
        <v>108</v>
      </c>
      <c r="F143" s="80">
        <v>3690</v>
      </c>
    </row>
    <row r="144" spans="1:6" ht="29.25">
      <c r="A144" s="57">
        <v>136</v>
      </c>
      <c r="B144" s="58">
        <v>42643</v>
      </c>
      <c r="C144" s="74">
        <v>2946</v>
      </c>
      <c r="D144" s="60" t="s">
        <v>55</v>
      </c>
      <c r="E144" s="60" t="s">
        <v>196</v>
      </c>
      <c r="F144" s="80">
        <v>46.46</v>
      </c>
    </row>
    <row r="145" spans="1:6" ht="29.25">
      <c r="A145" s="57">
        <v>137</v>
      </c>
      <c r="B145" s="58">
        <v>42643</v>
      </c>
      <c r="C145" s="74">
        <v>2947</v>
      </c>
      <c r="D145" s="77" t="s">
        <v>197</v>
      </c>
      <c r="E145" s="81" t="s">
        <v>198</v>
      </c>
      <c r="F145" s="80">
        <v>265.22000000000003</v>
      </c>
    </row>
    <row r="146" spans="1:6" ht="29.25">
      <c r="A146" s="57">
        <v>138</v>
      </c>
      <c r="B146" s="58">
        <v>42643</v>
      </c>
      <c r="C146" s="82">
        <v>2948</v>
      </c>
      <c r="D146" s="77" t="s">
        <v>197</v>
      </c>
      <c r="E146" s="81" t="s">
        <v>74</v>
      </c>
      <c r="F146" s="80">
        <v>21.9</v>
      </c>
    </row>
    <row r="147" spans="1:6" ht="29.25">
      <c r="A147" s="57">
        <v>139</v>
      </c>
      <c r="B147" s="58">
        <v>42643</v>
      </c>
      <c r="C147" s="74">
        <v>2949</v>
      </c>
      <c r="D147" s="77" t="s">
        <v>197</v>
      </c>
      <c r="E147" s="81" t="s">
        <v>199</v>
      </c>
      <c r="F147" s="80">
        <v>1.27</v>
      </c>
    </row>
    <row r="148" spans="1:6" ht="43.5">
      <c r="A148" s="57">
        <v>140</v>
      </c>
      <c r="B148" s="58">
        <v>42643</v>
      </c>
      <c r="C148" s="74">
        <v>2950</v>
      </c>
      <c r="D148" s="77" t="s">
        <v>197</v>
      </c>
      <c r="E148" s="81" t="s">
        <v>200</v>
      </c>
      <c r="F148" s="80">
        <v>6.8</v>
      </c>
    </row>
    <row r="149" spans="1:6">
      <c r="A149" s="57">
        <v>141</v>
      </c>
      <c r="B149" s="58">
        <v>42643</v>
      </c>
      <c r="C149" s="74">
        <v>2951</v>
      </c>
      <c r="D149" s="60" t="s">
        <v>201</v>
      </c>
      <c r="E149" s="60" t="s">
        <v>182</v>
      </c>
      <c r="F149" s="80">
        <v>5268.92</v>
      </c>
    </row>
    <row r="150" spans="1:6">
      <c r="A150" s="57">
        <v>142</v>
      </c>
      <c r="B150" s="58">
        <v>42643</v>
      </c>
      <c r="C150" s="74">
        <v>2952</v>
      </c>
      <c r="D150" s="60" t="s">
        <v>202</v>
      </c>
      <c r="E150" s="60" t="s">
        <v>182</v>
      </c>
      <c r="F150" s="80">
        <v>7005.65</v>
      </c>
    </row>
    <row r="151" spans="1:6" ht="29.25">
      <c r="A151" s="57">
        <v>143</v>
      </c>
      <c r="B151" s="58">
        <v>42643</v>
      </c>
      <c r="C151" s="74">
        <v>2953</v>
      </c>
      <c r="D151" s="64" t="s">
        <v>155</v>
      </c>
      <c r="E151" s="60" t="s">
        <v>203</v>
      </c>
      <c r="F151" s="75">
        <v>6</v>
      </c>
    </row>
    <row r="152" spans="1:6" ht="29.25">
      <c r="A152" s="57">
        <v>144</v>
      </c>
      <c r="B152" s="58">
        <v>42643</v>
      </c>
      <c r="C152" s="74">
        <v>2954</v>
      </c>
      <c r="D152" s="64" t="s">
        <v>204</v>
      </c>
      <c r="E152" s="64" t="s">
        <v>205</v>
      </c>
      <c r="F152" s="80">
        <v>1735.03</v>
      </c>
    </row>
    <row r="153" spans="1:6" ht="29.25">
      <c r="A153" s="57">
        <v>145</v>
      </c>
      <c r="B153" s="58">
        <v>42643</v>
      </c>
      <c r="C153" s="74">
        <v>2956</v>
      </c>
      <c r="D153" s="60" t="s">
        <v>69</v>
      </c>
      <c r="E153" s="60" t="s">
        <v>84</v>
      </c>
      <c r="F153" s="80">
        <v>756</v>
      </c>
    </row>
    <row r="154" spans="1:6" ht="29.25">
      <c r="A154" s="57">
        <v>146</v>
      </c>
      <c r="B154" s="58">
        <v>42643</v>
      </c>
      <c r="C154" s="74">
        <v>2955</v>
      </c>
      <c r="D154" s="60" t="s">
        <v>69</v>
      </c>
      <c r="E154" s="64" t="s">
        <v>71</v>
      </c>
      <c r="F154" s="80">
        <v>1974</v>
      </c>
    </row>
    <row r="155" spans="1:6" ht="29.25">
      <c r="A155" s="57">
        <v>147</v>
      </c>
      <c r="B155" s="58">
        <v>42643</v>
      </c>
      <c r="C155" s="74">
        <v>2957</v>
      </c>
      <c r="D155" s="63" t="s">
        <v>109</v>
      </c>
      <c r="E155" s="60" t="s">
        <v>111</v>
      </c>
      <c r="F155" s="80">
        <v>880</v>
      </c>
    </row>
    <row r="156" spans="1:6" ht="29.25">
      <c r="A156" s="57">
        <v>148</v>
      </c>
      <c r="B156" s="58">
        <v>42643</v>
      </c>
      <c r="C156" s="73">
        <v>2958</v>
      </c>
      <c r="D156" s="63" t="s">
        <v>109</v>
      </c>
      <c r="E156" s="64" t="s">
        <v>108</v>
      </c>
      <c r="F156" s="83">
        <v>1880</v>
      </c>
    </row>
    <row r="157" spans="1:6" ht="29.25">
      <c r="A157" s="57">
        <v>149</v>
      </c>
      <c r="B157" s="58">
        <v>42643</v>
      </c>
      <c r="C157" s="55">
        <v>2959</v>
      </c>
      <c r="D157" s="63" t="s">
        <v>109</v>
      </c>
      <c r="E157" s="64" t="s">
        <v>108</v>
      </c>
      <c r="F157" s="83">
        <v>1880</v>
      </c>
    </row>
    <row r="158" spans="1:6" ht="29.25">
      <c r="A158" s="57">
        <v>150</v>
      </c>
      <c r="B158" s="58">
        <v>42643</v>
      </c>
      <c r="C158" s="55">
        <v>2960</v>
      </c>
      <c r="D158" s="63" t="s">
        <v>109</v>
      </c>
      <c r="E158" s="60" t="s">
        <v>111</v>
      </c>
      <c r="F158" s="83">
        <v>880</v>
      </c>
    </row>
    <row r="159" spans="1:6" ht="29.25">
      <c r="A159" s="57">
        <v>151</v>
      </c>
      <c r="B159" s="58">
        <v>42643</v>
      </c>
      <c r="C159" s="55">
        <v>1405</v>
      </c>
      <c r="D159" s="60" t="s">
        <v>55</v>
      </c>
      <c r="E159" s="60" t="s">
        <v>206</v>
      </c>
      <c r="F159" s="84">
        <v>189.06</v>
      </c>
    </row>
    <row r="160" spans="1:6" ht="30" thickBot="1">
      <c r="A160" s="57">
        <v>152</v>
      </c>
      <c r="B160" s="85">
        <v>42643</v>
      </c>
      <c r="C160" s="86">
        <v>1413</v>
      </c>
      <c r="D160" s="81" t="s">
        <v>55</v>
      </c>
      <c r="E160" s="81" t="s">
        <v>206</v>
      </c>
      <c r="F160" s="87">
        <v>184.23</v>
      </c>
    </row>
    <row r="161" spans="1:6" ht="15.75" thickBot="1">
      <c r="A161" s="88"/>
      <c r="B161" s="89"/>
      <c r="C161" s="90"/>
      <c r="D161" s="91" t="s">
        <v>207</v>
      </c>
      <c r="E161" s="91"/>
      <c r="F161" s="92">
        <f>SUM(F8:F160)</f>
        <v>2012533.75</v>
      </c>
    </row>
  </sheetData>
  <mergeCells count="4">
    <mergeCell ref="A2:D2"/>
    <mergeCell ref="A3:D3"/>
    <mergeCell ref="A4:D4"/>
    <mergeCell ref="A5:F5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8" workbookViewId="0">
      <selection activeCell="L17" sqref="L17"/>
    </sheetView>
  </sheetViews>
  <sheetFormatPr defaultRowHeight="16.5"/>
  <cols>
    <col min="1" max="2" width="9.140625" style="4"/>
    <col min="3" max="3" width="11.7109375" style="4" customWidth="1"/>
    <col min="4" max="4" width="10.140625" style="4" customWidth="1"/>
    <col min="5" max="5" width="13" style="4" customWidth="1"/>
    <col min="6" max="6" width="14.5703125" style="4" customWidth="1"/>
    <col min="7" max="7" width="74.42578125" style="4" customWidth="1"/>
    <col min="8" max="8" width="9.140625" style="4"/>
    <col min="9" max="9" width="11.85546875" style="4" bestFit="1" customWidth="1"/>
    <col min="10" max="258" width="9.140625" style="4"/>
    <col min="259" max="259" width="11.7109375" style="4" customWidth="1"/>
    <col min="260" max="260" width="10.140625" style="4" customWidth="1"/>
    <col min="261" max="261" width="9.140625" style="4"/>
    <col min="262" max="262" width="14.5703125" style="4" customWidth="1"/>
    <col min="263" max="263" width="73.140625" style="4" customWidth="1"/>
    <col min="264" max="514" width="9.140625" style="4"/>
    <col min="515" max="515" width="11.7109375" style="4" customWidth="1"/>
    <col min="516" max="516" width="10.140625" style="4" customWidth="1"/>
    <col min="517" max="517" width="9.140625" style="4"/>
    <col min="518" max="518" width="14.5703125" style="4" customWidth="1"/>
    <col min="519" max="519" width="73.140625" style="4" customWidth="1"/>
    <col min="520" max="770" width="9.140625" style="4"/>
    <col min="771" max="771" width="11.7109375" style="4" customWidth="1"/>
    <col min="772" max="772" width="10.140625" style="4" customWidth="1"/>
    <col min="773" max="773" width="9.140625" style="4"/>
    <col min="774" max="774" width="14.5703125" style="4" customWidth="1"/>
    <col min="775" max="775" width="73.140625" style="4" customWidth="1"/>
    <col min="776" max="1026" width="9.140625" style="4"/>
    <col min="1027" max="1027" width="11.7109375" style="4" customWidth="1"/>
    <col min="1028" max="1028" width="10.140625" style="4" customWidth="1"/>
    <col min="1029" max="1029" width="9.140625" style="4"/>
    <col min="1030" max="1030" width="14.5703125" style="4" customWidth="1"/>
    <col min="1031" max="1031" width="73.140625" style="4" customWidth="1"/>
    <col min="1032" max="1282" width="9.140625" style="4"/>
    <col min="1283" max="1283" width="11.7109375" style="4" customWidth="1"/>
    <col min="1284" max="1284" width="10.140625" style="4" customWidth="1"/>
    <col min="1285" max="1285" width="9.140625" style="4"/>
    <col min="1286" max="1286" width="14.5703125" style="4" customWidth="1"/>
    <col min="1287" max="1287" width="73.140625" style="4" customWidth="1"/>
    <col min="1288" max="1538" width="9.140625" style="4"/>
    <col min="1539" max="1539" width="11.7109375" style="4" customWidth="1"/>
    <col min="1540" max="1540" width="10.140625" style="4" customWidth="1"/>
    <col min="1541" max="1541" width="9.140625" style="4"/>
    <col min="1542" max="1542" width="14.5703125" style="4" customWidth="1"/>
    <col min="1543" max="1543" width="73.140625" style="4" customWidth="1"/>
    <col min="1544" max="1794" width="9.140625" style="4"/>
    <col min="1795" max="1795" width="11.7109375" style="4" customWidth="1"/>
    <col min="1796" max="1796" width="10.140625" style="4" customWidth="1"/>
    <col min="1797" max="1797" width="9.140625" style="4"/>
    <col min="1798" max="1798" width="14.5703125" style="4" customWidth="1"/>
    <col min="1799" max="1799" width="73.140625" style="4" customWidth="1"/>
    <col min="1800" max="2050" width="9.140625" style="4"/>
    <col min="2051" max="2051" width="11.7109375" style="4" customWidth="1"/>
    <col min="2052" max="2052" width="10.140625" style="4" customWidth="1"/>
    <col min="2053" max="2053" width="9.140625" style="4"/>
    <col min="2054" max="2054" width="14.5703125" style="4" customWidth="1"/>
    <col min="2055" max="2055" width="73.140625" style="4" customWidth="1"/>
    <col min="2056" max="2306" width="9.140625" style="4"/>
    <col min="2307" max="2307" width="11.7109375" style="4" customWidth="1"/>
    <col min="2308" max="2308" width="10.140625" style="4" customWidth="1"/>
    <col min="2309" max="2309" width="9.140625" style="4"/>
    <col min="2310" max="2310" width="14.5703125" style="4" customWidth="1"/>
    <col min="2311" max="2311" width="73.140625" style="4" customWidth="1"/>
    <col min="2312" max="2562" width="9.140625" style="4"/>
    <col min="2563" max="2563" width="11.7109375" style="4" customWidth="1"/>
    <col min="2564" max="2564" width="10.140625" style="4" customWidth="1"/>
    <col min="2565" max="2565" width="9.140625" style="4"/>
    <col min="2566" max="2566" width="14.5703125" style="4" customWidth="1"/>
    <col min="2567" max="2567" width="73.140625" style="4" customWidth="1"/>
    <col min="2568" max="2818" width="9.140625" style="4"/>
    <col min="2819" max="2819" width="11.7109375" style="4" customWidth="1"/>
    <col min="2820" max="2820" width="10.140625" style="4" customWidth="1"/>
    <col min="2821" max="2821" width="9.140625" style="4"/>
    <col min="2822" max="2822" width="14.5703125" style="4" customWidth="1"/>
    <col min="2823" max="2823" width="73.140625" style="4" customWidth="1"/>
    <col min="2824" max="3074" width="9.140625" style="4"/>
    <col min="3075" max="3075" width="11.7109375" style="4" customWidth="1"/>
    <col min="3076" max="3076" width="10.140625" style="4" customWidth="1"/>
    <col min="3077" max="3077" width="9.140625" style="4"/>
    <col min="3078" max="3078" width="14.5703125" style="4" customWidth="1"/>
    <col min="3079" max="3079" width="73.140625" style="4" customWidth="1"/>
    <col min="3080" max="3330" width="9.140625" style="4"/>
    <col min="3331" max="3331" width="11.7109375" style="4" customWidth="1"/>
    <col min="3332" max="3332" width="10.140625" style="4" customWidth="1"/>
    <col min="3333" max="3333" width="9.140625" style="4"/>
    <col min="3334" max="3334" width="14.5703125" style="4" customWidth="1"/>
    <col min="3335" max="3335" width="73.140625" style="4" customWidth="1"/>
    <col min="3336" max="3586" width="9.140625" style="4"/>
    <col min="3587" max="3587" width="11.7109375" style="4" customWidth="1"/>
    <col min="3588" max="3588" width="10.140625" style="4" customWidth="1"/>
    <col min="3589" max="3589" width="9.140625" style="4"/>
    <col min="3590" max="3590" width="14.5703125" style="4" customWidth="1"/>
    <col min="3591" max="3591" width="73.140625" style="4" customWidth="1"/>
    <col min="3592" max="3842" width="9.140625" style="4"/>
    <col min="3843" max="3843" width="11.7109375" style="4" customWidth="1"/>
    <col min="3844" max="3844" width="10.140625" style="4" customWidth="1"/>
    <col min="3845" max="3845" width="9.140625" style="4"/>
    <col min="3846" max="3846" width="14.5703125" style="4" customWidth="1"/>
    <col min="3847" max="3847" width="73.140625" style="4" customWidth="1"/>
    <col min="3848" max="4098" width="9.140625" style="4"/>
    <col min="4099" max="4099" width="11.7109375" style="4" customWidth="1"/>
    <col min="4100" max="4100" width="10.140625" style="4" customWidth="1"/>
    <col min="4101" max="4101" width="9.140625" style="4"/>
    <col min="4102" max="4102" width="14.5703125" style="4" customWidth="1"/>
    <col min="4103" max="4103" width="73.140625" style="4" customWidth="1"/>
    <col min="4104" max="4354" width="9.140625" style="4"/>
    <col min="4355" max="4355" width="11.7109375" style="4" customWidth="1"/>
    <col min="4356" max="4356" width="10.140625" style="4" customWidth="1"/>
    <col min="4357" max="4357" width="9.140625" style="4"/>
    <col min="4358" max="4358" width="14.5703125" style="4" customWidth="1"/>
    <col min="4359" max="4359" width="73.140625" style="4" customWidth="1"/>
    <col min="4360" max="4610" width="9.140625" style="4"/>
    <col min="4611" max="4611" width="11.7109375" style="4" customWidth="1"/>
    <col min="4612" max="4612" width="10.140625" style="4" customWidth="1"/>
    <col min="4613" max="4613" width="9.140625" style="4"/>
    <col min="4614" max="4614" width="14.5703125" style="4" customWidth="1"/>
    <col min="4615" max="4615" width="73.140625" style="4" customWidth="1"/>
    <col min="4616" max="4866" width="9.140625" style="4"/>
    <col min="4867" max="4867" width="11.7109375" style="4" customWidth="1"/>
    <col min="4868" max="4868" width="10.140625" style="4" customWidth="1"/>
    <col min="4869" max="4869" width="9.140625" style="4"/>
    <col min="4870" max="4870" width="14.5703125" style="4" customWidth="1"/>
    <col min="4871" max="4871" width="73.140625" style="4" customWidth="1"/>
    <col min="4872" max="5122" width="9.140625" style="4"/>
    <col min="5123" max="5123" width="11.7109375" style="4" customWidth="1"/>
    <col min="5124" max="5124" width="10.140625" style="4" customWidth="1"/>
    <col min="5125" max="5125" width="9.140625" style="4"/>
    <col min="5126" max="5126" width="14.5703125" style="4" customWidth="1"/>
    <col min="5127" max="5127" width="73.140625" style="4" customWidth="1"/>
    <col min="5128" max="5378" width="9.140625" style="4"/>
    <col min="5379" max="5379" width="11.7109375" style="4" customWidth="1"/>
    <col min="5380" max="5380" width="10.140625" style="4" customWidth="1"/>
    <col min="5381" max="5381" width="9.140625" style="4"/>
    <col min="5382" max="5382" width="14.5703125" style="4" customWidth="1"/>
    <col min="5383" max="5383" width="73.140625" style="4" customWidth="1"/>
    <col min="5384" max="5634" width="9.140625" style="4"/>
    <col min="5635" max="5635" width="11.7109375" style="4" customWidth="1"/>
    <col min="5636" max="5636" width="10.140625" style="4" customWidth="1"/>
    <col min="5637" max="5637" width="9.140625" style="4"/>
    <col min="5638" max="5638" width="14.5703125" style="4" customWidth="1"/>
    <col min="5639" max="5639" width="73.140625" style="4" customWidth="1"/>
    <col min="5640" max="5890" width="9.140625" style="4"/>
    <col min="5891" max="5891" width="11.7109375" style="4" customWidth="1"/>
    <col min="5892" max="5892" width="10.140625" style="4" customWidth="1"/>
    <col min="5893" max="5893" width="9.140625" style="4"/>
    <col min="5894" max="5894" width="14.5703125" style="4" customWidth="1"/>
    <col min="5895" max="5895" width="73.140625" style="4" customWidth="1"/>
    <col min="5896" max="6146" width="9.140625" style="4"/>
    <col min="6147" max="6147" width="11.7109375" style="4" customWidth="1"/>
    <col min="6148" max="6148" width="10.140625" style="4" customWidth="1"/>
    <col min="6149" max="6149" width="9.140625" style="4"/>
    <col min="6150" max="6150" width="14.5703125" style="4" customWidth="1"/>
    <col min="6151" max="6151" width="73.140625" style="4" customWidth="1"/>
    <col min="6152" max="6402" width="9.140625" style="4"/>
    <col min="6403" max="6403" width="11.7109375" style="4" customWidth="1"/>
    <col min="6404" max="6404" width="10.140625" style="4" customWidth="1"/>
    <col min="6405" max="6405" width="9.140625" style="4"/>
    <col min="6406" max="6406" width="14.5703125" style="4" customWidth="1"/>
    <col min="6407" max="6407" width="73.140625" style="4" customWidth="1"/>
    <col min="6408" max="6658" width="9.140625" style="4"/>
    <col min="6659" max="6659" width="11.7109375" style="4" customWidth="1"/>
    <col min="6660" max="6660" width="10.140625" style="4" customWidth="1"/>
    <col min="6661" max="6661" width="9.140625" style="4"/>
    <col min="6662" max="6662" width="14.5703125" style="4" customWidth="1"/>
    <col min="6663" max="6663" width="73.140625" style="4" customWidth="1"/>
    <col min="6664" max="6914" width="9.140625" style="4"/>
    <col min="6915" max="6915" width="11.7109375" style="4" customWidth="1"/>
    <col min="6916" max="6916" width="10.140625" style="4" customWidth="1"/>
    <col min="6917" max="6917" width="9.140625" style="4"/>
    <col min="6918" max="6918" width="14.5703125" style="4" customWidth="1"/>
    <col min="6919" max="6919" width="73.140625" style="4" customWidth="1"/>
    <col min="6920" max="7170" width="9.140625" style="4"/>
    <col min="7171" max="7171" width="11.7109375" style="4" customWidth="1"/>
    <col min="7172" max="7172" width="10.140625" style="4" customWidth="1"/>
    <col min="7173" max="7173" width="9.140625" style="4"/>
    <col min="7174" max="7174" width="14.5703125" style="4" customWidth="1"/>
    <col min="7175" max="7175" width="73.140625" style="4" customWidth="1"/>
    <col min="7176" max="7426" width="9.140625" style="4"/>
    <col min="7427" max="7427" width="11.7109375" style="4" customWidth="1"/>
    <col min="7428" max="7428" width="10.140625" style="4" customWidth="1"/>
    <col min="7429" max="7429" width="9.140625" style="4"/>
    <col min="7430" max="7430" width="14.5703125" style="4" customWidth="1"/>
    <col min="7431" max="7431" width="73.140625" style="4" customWidth="1"/>
    <col min="7432" max="7682" width="9.140625" style="4"/>
    <col min="7683" max="7683" width="11.7109375" style="4" customWidth="1"/>
    <col min="7684" max="7684" width="10.140625" style="4" customWidth="1"/>
    <col min="7685" max="7685" width="9.140625" style="4"/>
    <col min="7686" max="7686" width="14.5703125" style="4" customWidth="1"/>
    <col min="7687" max="7687" width="73.140625" style="4" customWidth="1"/>
    <col min="7688" max="7938" width="9.140625" style="4"/>
    <col min="7939" max="7939" width="11.7109375" style="4" customWidth="1"/>
    <col min="7940" max="7940" width="10.140625" style="4" customWidth="1"/>
    <col min="7941" max="7941" width="9.140625" style="4"/>
    <col min="7942" max="7942" width="14.5703125" style="4" customWidth="1"/>
    <col min="7943" max="7943" width="73.140625" style="4" customWidth="1"/>
    <col min="7944" max="8194" width="9.140625" style="4"/>
    <col min="8195" max="8195" width="11.7109375" style="4" customWidth="1"/>
    <col min="8196" max="8196" width="10.140625" style="4" customWidth="1"/>
    <col min="8197" max="8197" width="9.140625" style="4"/>
    <col min="8198" max="8198" width="14.5703125" style="4" customWidth="1"/>
    <col min="8199" max="8199" width="73.140625" style="4" customWidth="1"/>
    <col min="8200" max="8450" width="9.140625" style="4"/>
    <col min="8451" max="8451" width="11.7109375" style="4" customWidth="1"/>
    <col min="8452" max="8452" width="10.140625" style="4" customWidth="1"/>
    <col min="8453" max="8453" width="9.140625" style="4"/>
    <col min="8454" max="8454" width="14.5703125" style="4" customWidth="1"/>
    <col min="8455" max="8455" width="73.140625" style="4" customWidth="1"/>
    <col min="8456" max="8706" width="9.140625" style="4"/>
    <col min="8707" max="8707" width="11.7109375" style="4" customWidth="1"/>
    <col min="8708" max="8708" width="10.140625" style="4" customWidth="1"/>
    <col min="8709" max="8709" width="9.140625" style="4"/>
    <col min="8710" max="8710" width="14.5703125" style="4" customWidth="1"/>
    <col min="8711" max="8711" width="73.140625" style="4" customWidth="1"/>
    <col min="8712" max="8962" width="9.140625" style="4"/>
    <col min="8963" max="8963" width="11.7109375" style="4" customWidth="1"/>
    <col min="8964" max="8964" width="10.140625" style="4" customWidth="1"/>
    <col min="8965" max="8965" width="9.140625" style="4"/>
    <col min="8966" max="8966" width="14.5703125" style="4" customWidth="1"/>
    <col min="8967" max="8967" width="73.140625" style="4" customWidth="1"/>
    <col min="8968" max="9218" width="9.140625" style="4"/>
    <col min="9219" max="9219" width="11.7109375" style="4" customWidth="1"/>
    <col min="9220" max="9220" width="10.140625" style="4" customWidth="1"/>
    <col min="9221" max="9221" width="9.140625" style="4"/>
    <col min="9222" max="9222" width="14.5703125" style="4" customWidth="1"/>
    <col min="9223" max="9223" width="73.140625" style="4" customWidth="1"/>
    <col min="9224" max="9474" width="9.140625" style="4"/>
    <col min="9475" max="9475" width="11.7109375" style="4" customWidth="1"/>
    <col min="9476" max="9476" width="10.140625" style="4" customWidth="1"/>
    <col min="9477" max="9477" width="9.140625" style="4"/>
    <col min="9478" max="9478" width="14.5703125" style="4" customWidth="1"/>
    <col min="9479" max="9479" width="73.140625" style="4" customWidth="1"/>
    <col min="9480" max="9730" width="9.140625" style="4"/>
    <col min="9731" max="9731" width="11.7109375" style="4" customWidth="1"/>
    <col min="9732" max="9732" width="10.140625" style="4" customWidth="1"/>
    <col min="9733" max="9733" width="9.140625" style="4"/>
    <col min="9734" max="9734" width="14.5703125" style="4" customWidth="1"/>
    <col min="9735" max="9735" width="73.140625" style="4" customWidth="1"/>
    <col min="9736" max="9986" width="9.140625" style="4"/>
    <col min="9987" max="9987" width="11.7109375" style="4" customWidth="1"/>
    <col min="9988" max="9988" width="10.140625" style="4" customWidth="1"/>
    <col min="9989" max="9989" width="9.140625" style="4"/>
    <col min="9990" max="9990" width="14.5703125" style="4" customWidth="1"/>
    <col min="9991" max="9991" width="73.140625" style="4" customWidth="1"/>
    <col min="9992" max="10242" width="9.140625" style="4"/>
    <col min="10243" max="10243" width="11.7109375" style="4" customWidth="1"/>
    <col min="10244" max="10244" width="10.140625" style="4" customWidth="1"/>
    <col min="10245" max="10245" width="9.140625" style="4"/>
    <col min="10246" max="10246" width="14.5703125" style="4" customWidth="1"/>
    <col min="10247" max="10247" width="73.140625" style="4" customWidth="1"/>
    <col min="10248" max="10498" width="9.140625" style="4"/>
    <col min="10499" max="10499" width="11.7109375" style="4" customWidth="1"/>
    <col min="10500" max="10500" width="10.140625" style="4" customWidth="1"/>
    <col min="10501" max="10501" width="9.140625" style="4"/>
    <col min="10502" max="10502" width="14.5703125" style="4" customWidth="1"/>
    <col min="10503" max="10503" width="73.140625" style="4" customWidth="1"/>
    <col min="10504" max="10754" width="9.140625" style="4"/>
    <col min="10755" max="10755" width="11.7109375" style="4" customWidth="1"/>
    <col min="10756" max="10756" width="10.140625" style="4" customWidth="1"/>
    <col min="10757" max="10757" width="9.140625" style="4"/>
    <col min="10758" max="10758" width="14.5703125" style="4" customWidth="1"/>
    <col min="10759" max="10759" width="73.140625" style="4" customWidth="1"/>
    <col min="10760" max="11010" width="9.140625" style="4"/>
    <col min="11011" max="11011" width="11.7109375" style="4" customWidth="1"/>
    <col min="11012" max="11012" width="10.140625" style="4" customWidth="1"/>
    <col min="11013" max="11013" width="9.140625" style="4"/>
    <col min="11014" max="11014" width="14.5703125" style="4" customWidth="1"/>
    <col min="11015" max="11015" width="73.140625" style="4" customWidth="1"/>
    <col min="11016" max="11266" width="9.140625" style="4"/>
    <col min="11267" max="11267" width="11.7109375" style="4" customWidth="1"/>
    <col min="11268" max="11268" width="10.140625" style="4" customWidth="1"/>
    <col min="11269" max="11269" width="9.140625" style="4"/>
    <col min="11270" max="11270" width="14.5703125" style="4" customWidth="1"/>
    <col min="11271" max="11271" width="73.140625" style="4" customWidth="1"/>
    <col min="11272" max="11522" width="9.140625" style="4"/>
    <col min="11523" max="11523" width="11.7109375" style="4" customWidth="1"/>
    <col min="11524" max="11524" width="10.140625" style="4" customWidth="1"/>
    <col min="11525" max="11525" width="9.140625" style="4"/>
    <col min="11526" max="11526" width="14.5703125" style="4" customWidth="1"/>
    <col min="11527" max="11527" width="73.140625" style="4" customWidth="1"/>
    <col min="11528" max="11778" width="9.140625" style="4"/>
    <col min="11779" max="11779" width="11.7109375" style="4" customWidth="1"/>
    <col min="11780" max="11780" width="10.140625" style="4" customWidth="1"/>
    <col min="11781" max="11781" width="9.140625" style="4"/>
    <col min="11782" max="11782" width="14.5703125" style="4" customWidth="1"/>
    <col min="11783" max="11783" width="73.140625" style="4" customWidth="1"/>
    <col min="11784" max="12034" width="9.140625" style="4"/>
    <col min="12035" max="12035" width="11.7109375" style="4" customWidth="1"/>
    <col min="12036" max="12036" width="10.140625" style="4" customWidth="1"/>
    <col min="12037" max="12037" width="9.140625" style="4"/>
    <col min="12038" max="12038" width="14.5703125" style="4" customWidth="1"/>
    <col min="12039" max="12039" width="73.140625" style="4" customWidth="1"/>
    <col min="12040" max="12290" width="9.140625" style="4"/>
    <col min="12291" max="12291" width="11.7109375" style="4" customWidth="1"/>
    <col min="12292" max="12292" width="10.140625" style="4" customWidth="1"/>
    <col min="12293" max="12293" width="9.140625" style="4"/>
    <col min="12294" max="12294" width="14.5703125" style="4" customWidth="1"/>
    <col min="12295" max="12295" width="73.140625" style="4" customWidth="1"/>
    <col min="12296" max="12546" width="9.140625" style="4"/>
    <col min="12547" max="12547" width="11.7109375" style="4" customWidth="1"/>
    <col min="12548" max="12548" width="10.140625" style="4" customWidth="1"/>
    <col min="12549" max="12549" width="9.140625" style="4"/>
    <col min="12550" max="12550" width="14.5703125" style="4" customWidth="1"/>
    <col min="12551" max="12551" width="73.140625" style="4" customWidth="1"/>
    <col min="12552" max="12802" width="9.140625" style="4"/>
    <col min="12803" max="12803" width="11.7109375" style="4" customWidth="1"/>
    <col min="12804" max="12804" width="10.140625" style="4" customWidth="1"/>
    <col min="12805" max="12805" width="9.140625" style="4"/>
    <col min="12806" max="12806" width="14.5703125" style="4" customWidth="1"/>
    <col min="12807" max="12807" width="73.140625" style="4" customWidth="1"/>
    <col min="12808" max="13058" width="9.140625" style="4"/>
    <col min="13059" max="13059" width="11.7109375" style="4" customWidth="1"/>
    <col min="13060" max="13060" width="10.140625" style="4" customWidth="1"/>
    <col min="13061" max="13061" width="9.140625" style="4"/>
    <col min="13062" max="13062" width="14.5703125" style="4" customWidth="1"/>
    <col min="13063" max="13063" width="73.140625" style="4" customWidth="1"/>
    <col min="13064" max="13314" width="9.140625" style="4"/>
    <col min="13315" max="13315" width="11.7109375" style="4" customWidth="1"/>
    <col min="13316" max="13316" width="10.140625" style="4" customWidth="1"/>
    <col min="13317" max="13317" width="9.140625" style="4"/>
    <col min="13318" max="13318" width="14.5703125" style="4" customWidth="1"/>
    <col min="13319" max="13319" width="73.140625" style="4" customWidth="1"/>
    <col min="13320" max="13570" width="9.140625" style="4"/>
    <col min="13571" max="13571" width="11.7109375" style="4" customWidth="1"/>
    <col min="13572" max="13572" width="10.140625" style="4" customWidth="1"/>
    <col min="13573" max="13573" width="9.140625" style="4"/>
    <col min="13574" max="13574" width="14.5703125" style="4" customWidth="1"/>
    <col min="13575" max="13575" width="73.140625" style="4" customWidth="1"/>
    <col min="13576" max="13826" width="9.140625" style="4"/>
    <col min="13827" max="13827" width="11.7109375" style="4" customWidth="1"/>
    <col min="13828" max="13828" width="10.140625" style="4" customWidth="1"/>
    <col min="13829" max="13829" width="9.140625" style="4"/>
    <col min="13830" max="13830" width="14.5703125" style="4" customWidth="1"/>
    <col min="13831" max="13831" width="73.140625" style="4" customWidth="1"/>
    <col min="13832" max="14082" width="9.140625" style="4"/>
    <col min="14083" max="14083" width="11.7109375" style="4" customWidth="1"/>
    <col min="14084" max="14084" width="10.140625" style="4" customWidth="1"/>
    <col min="14085" max="14085" width="9.140625" style="4"/>
    <col min="14086" max="14086" width="14.5703125" style="4" customWidth="1"/>
    <col min="14087" max="14087" width="73.140625" style="4" customWidth="1"/>
    <col min="14088" max="14338" width="9.140625" style="4"/>
    <col min="14339" max="14339" width="11.7109375" style="4" customWidth="1"/>
    <col min="14340" max="14340" width="10.140625" style="4" customWidth="1"/>
    <col min="14341" max="14341" width="9.140625" style="4"/>
    <col min="14342" max="14342" width="14.5703125" style="4" customWidth="1"/>
    <col min="14343" max="14343" width="73.140625" style="4" customWidth="1"/>
    <col min="14344" max="14594" width="9.140625" style="4"/>
    <col min="14595" max="14595" width="11.7109375" style="4" customWidth="1"/>
    <col min="14596" max="14596" width="10.140625" style="4" customWidth="1"/>
    <col min="14597" max="14597" width="9.140625" style="4"/>
    <col min="14598" max="14598" width="14.5703125" style="4" customWidth="1"/>
    <col min="14599" max="14599" width="73.140625" style="4" customWidth="1"/>
    <col min="14600" max="14850" width="9.140625" style="4"/>
    <col min="14851" max="14851" width="11.7109375" style="4" customWidth="1"/>
    <col min="14852" max="14852" width="10.140625" style="4" customWidth="1"/>
    <col min="14853" max="14853" width="9.140625" style="4"/>
    <col min="14854" max="14854" width="14.5703125" style="4" customWidth="1"/>
    <col min="14855" max="14855" width="73.140625" style="4" customWidth="1"/>
    <col min="14856" max="15106" width="9.140625" style="4"/>
    <col min="15107" max="15107" width="11.7109375" style="4" customWidth="1"/>
    <col min="15108" max="15108" width="10.140625" style="4" customWidth="1"/>
    <col min="15109" max="15109" width="9.140625" style="4"/>
    <col min="15110" max="15110" width="14.5703125" style="4" customWidth="1"/>
    <col min="15111" max="15111" width="73.140625" style="4" customWidth="1"/>
    <col min="15112" max="15362" width="9.140625" style="4"/>
    <col min="15363" max="15363" width="11.7109375" style="4" customWidth="1"/>
    <col min="15364" max="15364" width="10.140625" style="4" customWidth="1"/>
    <col min="15365" max="15365" width="9.140625" style="4"/>
    <col min="15366" max="15366" width="14.5703125" style="4" customWidth="1"/>
    <col min="15367" max="15367" width="73.140625" style="4" customWidth="1"/>
    <col min="15368" max="15618" width="9.140625" style="4"/>
    <col min="15619" max="15619" width="11.7109375" style="4" customWidth="1"/>
    <col min="15620" max="15620" width="10.140625" style="4" customWidth="1"/>
    <col min="15621" max="15621" width="9.140625" style="4"/>
    <col min="15622" max="15622" width="14.5703125" style="4" customWidth="1"/>
    <col min="15623" max="15623" width="73.140625" style="4" customWidth="1"/>
    <col min="15624" max="15874" width="9.140625" style="4"/>
    <col min="15875" max="15875" width="11.7109375" style="4" customWidth="1"/>
    <col min="15876" max="15876" width="10.140625" style="4" customWidth="1"/>
    <col min="15877" max="15877" width="9.140625" style="4"/>
    <col min="15878" max="15878" width="14.5703125" style="4" customWidth="1"/>
    <col min="15879" max="15879" width="73.140625" style="4" customWidth="1"/>
    <col min="15880" max="16130" width="9.140625" style="4"/>
    <col min="16131" max="16131" width="11.7109375" style="4" customWidth="1"/>
    <col min="16132" max="16132" width="10.140625" style="4" customWidth="1"/>
    <col min="16133" max="16133" width="9.140625" style="4"/>
    <col min="16134" max="16134" width="14.5703125" style="4" customWidth="1"/>
    <col min="16135" max="16135" width="73.140625" style="4" customWidth="1"/>
    <col min="16136" max="16384" width="9.140625" style="4"/>
  </cols>
  <sheetData>
    <row r="1" spans="1:9">
      <c r="A1" s="1" t="s">
        <v>0</v>
      </c>
      <c r="B1" s="1"/>
      <c r="C1" s="1"/>
      <c r="D1" s="1"/>
      <c r="E1" s="2"/>
      <c r="F1" s="3"/>
      <c r="G1" s="2"/>
    </row>
    <row r="2" spans="1:9">
      <c r="A2" s="5"/>
      <c r="B2" s="5"/>
      <c r="C2" s="5"/>
      <c r="D2" s="5"/>
      <c r="E2" s="5"/>
      <c r="F2" s="5"/>
      <c r="G2" s="5"/>
    </row>
    <row r="3" spans="1:9">
      <c r="A3" s="5"/>
      <c r="B3" s="5"/>
      <c r="C3" s="5"/>
      <c r="D3" s="5"/>
      <c r="E3" s="5"/>
      <c r="F3" s="5"/>
      <c r="G3" s="5"/>
    </row>
    <row r="4" spans="1:9">
      <c r="A4" s="5"/>
      <c r="B4" s="5"/>
      <c r="C4" s="5"/>
      <c r="D4" s="5"/>
      <c r="E4" s="5"/>
      <c r="F4" s="5"/>
      <c r="G4" s="5"/>
    </row>
    <row r="5" spans="1:9">
      <c r="A5" s="6" t="s">
        <v>42</v>
      </c>
      <c r="B5" s="6"/>
      <c r="C5" s="6"/>
      <c r="D5" s="6"/>
      <c r="E5" s="6"/>
      <c r="F5" s="6"/>
      <c r="G5" s="6"/>
    </row>
    <row r="6" spans="1:9">
      <c r="A6" s="157" t="s">
        <v>1</v>
      </c>
      <c r="B6" s="157" t="s">
        <v>2</v>
      </c>
      <c r="C6" s="157" t="s">
        <v>3</v>
      </c>
      <c r="D6" s="158" t="s">
        <v>4</v>
      </c>
      <c r="E6" s="158"/>
      <c r="F6" s="159" t="s">
        <v>5</v>
      </c>
      <c r="G6" s="157" t="s">
        <v>6</v>
      </c>
    </row>
    <row r="7" spans="1:9">
      <c r="A7" s="157"/>
      <c r="B7" s="157"/>
      <c r="C7" s="157"/>
      <c r="D7" s="7" t="s">
        <v>7</v>
      </c>
      <c r="E7" s="7" t="s">
        <v>8</v>
      </c>
      <c r="F7" s="159"/>
      <c r="G7" s="157"/>
    </row>
    <row r="8" spans="1:9" s="15" customFormat="1" ht="33">
      <c r="A8" s="12">
        <f t="shared" ref="A8:A10" si="0">1+A7</f>
        <v>1</v>
      </c>
      <c r="B8" s="12">
        <v>2649</v>
      </c>
      <c r="C8" s="13">
        <v>42618</v>
      </c>
      <c r="D8" s="12" t="s">
        <v>12</v>
      </c>
      <c r="E8" s="12" t="s">
        <v>10</v>
      </c>
      <c r="F8" s="14">
        <v>62981500</v>
      </c>
      <c r="G8" s="8" t="s">
        <v>48</v>
      </c>
    </row>
    <row r="9" spans="1:9" s="15" customFormat="1" ht="49.5">
      <c r="A9" s="12">
        <f t="shared" si="0"/>
        <v>2</v>
      </c>
      <c r="B9" s="12">
        <v>2650</v>
      </c>
      <c r="C9" s="13">
        <v>42618</v>
      </c>
      <c r="D9" s="12" t="s">
        <v>13</v>
      </c>
      <c r="E9" s="12" t="s">
        <v>10</v>
      </c>
      <c r="F9" s="14">
        <v>241152</v>
      </c>
      <c r="G9" s="8" t="s">
        <v>14</v>
      </c>
    </row>
    <row r="10" spans="1:9" s="15" customFormat="1">
      <c r="A10" s="12">
        <f t="shared" si="0"/>
        <v>3</v>
      </c>
      <c r="B10" s="12">
        <v>2648</v>
      </c>
      <c r="C10" s="13">
        <v>42618</v>
      </c>
      <c r="D10" s="12" t="s">
        <v>9</v>
      </c>
      <c r="E10" s="12" t="s">
        <v>10</v>
      </c>
      <c r="F10" s="14">
        <v>500000</v>
      </c>
      <c r="G10" s="8" t="s">
        <v>11</v>
      </c>
    </row>
    <row r="11" spans="1:9" s="15" customFormat="1" ht="49.5">
      <c r="A11" s="12">
        <f>1+A10</f>
        <v>4</v>
      </c>
      <c r="B11" s="12">
        <v>2669</v>
      </c>
      <c r="C11" s="13">
        <v>42621</v>
      </c>
      <c r="D11" s="12" t="s">
        <v>13</v>
      </c>
      <c r="E11" s="12" t="s">
        <v>15</v>
      </c>
      <c r="F11" s="12">
        <v>531</v>
      </c>
      <c r="G11" s="8" t="s">
        <v>16</v>
      </c>
    </row>
    <row r="12" spans="1:9" s="15" customFormat="1">
      <c r="A12" s="12">
        <f t="shared" ref="A12:A18" si="1">1+A11</f>
        <v>5</v>
      </c>
      <c r="B12" s="12">
        <v>2869</v>
      </c>
      <c r="C12" s="13">
        <v>42634</v>
      </c>
      <c r="D12" s="12" t="s">
        <v>12</v>
      </c>
      <c r="E12" s="12" t="s">
        <v>10</v>
      </c>
      <c r="F12" s="14">
        <v>3735800</v>
      </c>
      <c r="G12" s="8" t="s">
        <v>49</v>
      </c>
      <c r="I12" s="19"/>
    </row>
    <row r="13" spans="1:9" s="15" customFormat="1" ht="49.5">
      <c r="A13" s="12">
        <f t="shared" si="1"/>
        <v>6</v>
      </c>
      <c r="B13" s="12">
        <v>2871</v>
      </c>
      <c r="C13" s="13">
        <v>42636</v>
      </c>
      <c r="D13" s="12" t="s">
        <v>12</v>
      </c>
      <c r="E13" s="12" t="s">
        <v>10</v>
      </c>
      <c r="F13" s="14">
        <v>13659100</v>
      </c>
      <c r="G13" s="8" t="s">
        <v>50</v>
      </c>
      <c r="I13" s="19"/>
    </row>
    <row r="14" spans="1:9" s="15" customFormat="1">
      <c r="A14" s="12">
        <f t="shared" si="1"/>
        <v>7</v>
      </c>
      <c r="B14" s="12">
        <v>2870</v>
      </c>
      <c r="C14" s="13">
        <v>42636</v>
      </c>
      <c r="D14" s="12" t="s">
        <v>9</v>
      </c>
      <c r="E14" s="12" t="s">
        <v>10</v>
      </c>
      <c r="F14" s="14">
        <v>291912</v>
      </c>
      <c r="G14" s="8" t="s">
        <v>47</v>
      </c>
      <c r="I14" s="19"/>
    </row>
    <row r="15" spans="1:9" s="15" customFormat="1" ht="50.25" customHeight="1">
      <c r="A15" s="12">
        <f t="shared" si="1"/>
        <v>8</v>
      </c>
      <c r="B15" s="12">
        <v>2872</v>
      </c>
      <c r="C15" s="13">
        <v>42636</v>
      </c>
      <c r="D15" s="12" t="s">
        <v>13</v>
      </c>
      <c r="E15" s="12" t="s">
        <v>10</v>
      </c>
      <c r="F15" s="14">
        <v>12065</v>
      </c>
      <c r="G15" s="24" t="s">
        <v>51</v>
      </c>
      <c r="I15" s="19"/>
    </row>
    <row r="16" spans="1:9" s="15" customFormat="1" ht="50.25" customHeight="1">
      <c r="A16" s="12">
        <f t="shared" si="1"/>
        <v>9</v>
      </c>
      <c r="B16" s="12">
        <v>2873</v>
      </c>
      <c r="C16" s="13">
        <v>42636</v>
      </c>
      <c r="D16" s="12" t="s">
        <v>52</v>
      </c>
      <c r="E16" s="12" t="s">
        <v>10</v>
      </c>
      <c r="F16" s="14">
        <v>173132</v>
      </c>
      <c r="G16" s="24" t="s">
        <v>53</v>
      </c>
      <c r="I16" s="19"/>
    </row>
    <row r="17" spans="1:7" s="15" customFormat="1" ht="66">
      <c r="A17" s="12">
        <f t="shared" si="1"/>
        <v>10</v>
      </c>
      <c r="B17" s="12">
        <v>2874</v>
      </c>
      <c r="C17" s="13">
        <v>42636</v>
      </c>
      <c r="D17" s="12" t="s">
        <v>17</v>
      </c>
      <c r="E17" s="12" t="s">
        <v>10</v>
      </c>
      <c r="F17" s="14">
        <v>84226</v>
      </c>
      <c r="G17" s="8" t="s">
        <v>54</v>
      </c>
    </row>
    <row r="18" spans="1:7" s="18" customFormat="1">
      <c r="A18" s="12">
        <f t="shared" si="1"/>
        <v>11</v>
      </c>
      <c r="B18" s="9"/>
      <c r="C18" s="10" t="s">
        <v>40</v>
      </c>
      <c r="D18" s="10"/>
      <c r="E18" s="11"/>
      <c r="F18" s="54">
        <f>SUM(F8:F17)</f>
        <v>81679418</v>
      </c>
      <c r="G18" s="17"/>
    </row>
  </sheetData>
  <sortState ref="B8:G14">
    <sortCondition ref="C8:C14"/>
  </sortState>
  <mergeCells count="6">
    <mergeCell ref="G6:G7"/>
    <mergeCell ref="A6:A7"/>
    <mergeCell ref="B6:B7"/>
    <mergeCell ref="C6:C7"/>
    <mergeCell ref="D6:E6"/>
    <mergeCell ref="F6:F7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K9" sqref="K9"/>
    </sheetView>
  </sheetViews>
  <sheetFormatPr defaultRowHeight="16.5"/>
  <cols>
    <col min="1" max="1" width="13.28515625" style="4" customWidth="1"/>
    <col min="2" max="2" width="12.28515625" style="4" customWidth="1"/>
    <col min="3" max="3" width="80.28515625" style="4" customWidth="1"/>
    <col min="4" max="4" width="22.140625" style="4" customWidth="1"/>
    <col min="5" max="5" width="14.5703125" style="15" customWidth="1"/>
    <col min="6" max="16384" width="9.140625" style="4"/>
  </cols>
  <sheetData>
    <row r="1" spans="1:10">
      <c r="A1" s="37" t="s">
        <v>31</v>
      </c>
      <c r="B1" s="36"/>
      <c r="C1" s="36"/>
      <c r="D1" s="36"/>
      <c r="E1" s="52"/>
    </row>
    <row r="2" spans="1:10">
      <c r="A2" s="37" t="s">
        <v>22</v>
      </c>
      <c r="B2" s="36"/>
      <c r="C2" s="36"/>
      <c r="D2" s="36"/>
      <c r="E2" s="52"/>
    </row>
    <row r="3" spans="1:10">
      <c r="A3" s="37" t="s">
        <v>32</v>
      </c>
      <c r="B3" s="36"/>
      <c r="C3" s="36"/>
      <c r="D3" s="36"/>
      <c r="E3" s="52"/>
    </row>
    <row r="4" spans="1:10">
      <c r="A4" s="37"/>
      <c r="B4" s="36"/>
      <c r="C4" s="36"/>
      <c r="D4" s="36"/>
      <c r="E4" s="52"/>
    </row>
    <row r="5" spans="1:10">
      <c r="A5" s="36"/>
      <c r="B5" s="36"/>
      <c r="C5" s="37" t="s">
        <v>44</v>
      </c>
      <c r="D5" s="36"/>
      <c r="E5" s="37"/>
    </row>
    <row r="6" spans="1:10">
      <c r="A6" s="36"/>
      <c r="B6" s="36"/>
      <c r="C6" s="37"/>
      <c r="D6" s="36"/>
      <c r="E6" s="37"/>
    </row>
    <row r="7" spans="1:10" ht="33">
      <c r="A7" s="38" t="s">
        <v>24</v>
      </c>
      <c r="B7" s="38" t="s">
        <v>23</v>
      </c>
      <c r="C7" s="38" t="s">
        <v>33</v>
      </c>
      <c r="D7" s="38" t="s">
        <v>26</v>
      </c>
      <c r="E7" s="53" t="s">
        <v>27</v>
      </c>
      <c r="F7" s="36"/>
      <c r="G7" s="36"/>
      <c r="H7" s="36"/>
      <c r="I7" s="36"/>
      <c r="J7" s="37"/>
    </row>
    <row r="8" spans="1:10" ht="65.25">
      <c r="A8" s="114">
        <v>2759</v>
      </c>
      <c r="B8" s="115">
        <v>42620</v>
      </c>
      <c r="C8" s="116" t="s">
        <v>267</v>
      </c>
      <c r="D8" s="117" t="s">
        <v>268</v>
      </c>
      <c r="E8" s="118">
        <v>34531.15</v>
      </c>
    </row>
    <row r="9" spans="1:10" ht="52.5">
      <c r="A9" s="114">
        <v>2891</v>
      </c>
      <c r="B9" s="115">
        <v>42641</v>
      </c>
      <c r="C9" s="116" t="s">
        <v>269</v>
      </c>
      <c r="D9" s="119" t="s">
        <v>270</v>
      </c>
      <c r="E9" s="118">
        <v>113737.65</v>
      </c>
    </row>
    <row r="10" spans="1:10" s="123" customFormat="1">
      <c r="A10" s="120" t="s">
        <v>271</v>
      </c>
      <c r="B10" s="121"/>
      <c r="C10" s="121"/>
      <c r="D10" s="121"/>
      <c r="E10" s="122">
        <f>SUM(E8:E9)</f>
        <v>148268.79999999999</v>
      </c>
    </row>
  </sheetData>
  <sortState ref="F8:J15">
    <sortCondition ref="G8:G15"/>
  </sortState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39" workbookViewId="0">
      <selection activeCell="C50" sqref="C50"/>
    </sheetView>
  </sheetViews>
  <sheetFormatPr defaultRowHeight="16.5"/>
  <cols>
    <col min="1" max="1" width="13.7109375" style="4" customWidth="1"/>
    <col min="2" max="2" width="16.5703125" style="4" customWidth="1"/>
    <col min="3" max="3" width="92.28515625" style="4" customWidth="1"/>
    <col min="4" max="4" width="41.85546875" style="4" customWidth="1"/>
    <col min="5" max="5" width="15.28515625" style="16" customWidth="1"/>
    <col min="6" max="256" width="9.140625" style="4"/>
    <col min="257" max="257" width="14" style="4" customWidth="1"/>
    <col min="258" max="258" width="9.140625" style="4"/>
    <col min="259" max="259" width="81.85546875" style="4" customWidth="1"/>
    <col min="260" max="260" width="32" style="4" customWidth="1"/>
    <col min="261" max="261" width="15.28515625" style="4" customWidth="1"/>
    <col min="262" max="512" width="9.140625" style="4"/>
    <col min="513" max="513" width="14" style="4" customWidth="1"/>
    <col min="514" max="514" width="9.140625" style="4"/>
    <col min="515" max="515" width="81.85546875" style="4" customWidth="1"/>
    <col min="516" max="516" width="32" style="4" customWidth="1"/>
    <col min="517" max="517" width="15.28515625" style="4" customWidth="1"/>
    <col min="518" max="768" width="9.140625" style="4"/>
    <col min="769" max="769" width="14" style="4" customWidth="1"/>
    <col min="770" max="770" width="9.140625" style="4"/>
    <col min="771" max="771" width="81.85546875" style="4" customWidth="1"/>
    <col min="772" max="772" width="32" style="4" customWidth="1"/>
    <col min="773" max="773" width="15.28515625" style="4" customWidth="1"/>
    <col min="774" max="1024" width="9.140625" style="4"/>
    <col min="1025" max="1025" width="14" style="4" customWidth="1"/>
    <col min="1026" max="1026" width="9.140625" style="4"/>
    <col min="1027" max="1027" width="81.85546875" style="4" customWidth="1"/>
    <col min="1028" max="1028" width="32" style="4" customWidth="1"/>
    <col min="1029" max="1029" width="15.28515625" style="4" customWidth="1"/>
    <col min="1030" max="1280" width="9.140625" style="4"/>
    <col min="1281" max="1281" width="14" style="4" customWidth="1"/>
    <col min="1282" max="1282" width="9.140625" style="4"/>
    <col min="1283" max="1283" width="81.85546875" style="4" customWidth="1"/>
    <col min="1284" max="1284" width="32" style="4" customWidth="1"/>
    <col min="1285" max="1285" width="15.28515625" style="4" customWidth="1"/>
    <col min="1286" max="1536" width="9.140625" style="4"/>
    <col min="1537" max="1537" width="14" style="4" customWidth="1"/>
    <col min="1538" max="1538" width="9.140625" style="4"/>
    <col min="1539" max="1539" width="81.85546875" style="4" customWidth="1"/>
    <col min="1540" max="1540" width="32" style="4" customWidth="1"/>
    <col min="1541" max="1541" width="15.28515625" style="4" customWidth="1"/>
    <col min="1542" max="1792" width="9.140625" style="4"/>
    <col min="1793" max="1793" width="14" style="4" customWidth="1"/>
    <col min="1794" max="1794" width="9.140625" style="4"/>
    <col min="1795" max="1795" width="81.85546875" style="4" customWidth="1"/>
    <col min="1796" max="1796" width="32" style="4" customWidth="1"/>
    <col min="1797" max="1797" width="15.28515625" style="4" customWidth="1"/>
    <col min="1798" max="2048" width="9.140625" style="4"/>
    <col min="2049" max="2049" width="14" style="4" customWidth="1"/>
    <col min="2050" max="2050" width="9.140625" style="4"/>
    <col min="2051" max="2051" width="81.85546875" style="4" customWidth="1"/>
    <col min="2052" max="2052" width="32" style="4" customWidth="1"/>
    <col min="2053" max="2053" width="15.28515625" style="4" customWidth="1"/>
    <col min="2054" max="2304" width="9.140625" style="4"/>
    <col min="2305" max="2305" width="14" style="4" customWidth="1"/>
    <col min="2306" max="2306" width="9.140625" style="4"/>
    <col min="2307" max="2307" width="81.85546875" style="4" customWidth="1"/>
    <col min="2308" max="2308" width="32" style="4" customWidth="1"/>
    <col min="2309" max="2309" width="15.28515625" style="4" customWidth="1"/>
    <col min="2310" max="2560" width="9.140625" style="4"/>
    <col min="2561" max="2561" width="14" style="4" customWidth="1"/>
    <col min="2562" max="2562" width="9.140625" style="4"/>
    <col min="2563" max="2563" width="81.85546875" style="4" customWidth="1"/>
    <col min="2564" max="2564" width="32" style="4" customWidth="1"/>
    <col min="2565" max="2565" width="15.28515625" style="4" customWidth="1"/>
    <col min="2566" max="2816" width="9.140625" style="4"/>
    <col min="2817" max="2817" width="14" style="4" customWidth="1"/>
    <col min="2818" max="2818" width="9.140625" style="4"/>
    <col min="2819" max="2819" width="81.85546875" style="4" customWidth="1"/>
    <col min="2820" max="2820" width="32" style="4" customWidth="1"/>
    <col min="2821" max="2821" width="15.28515625" style="4" customWidth="1"/>
    <col min="2822" max="3072" width="9.140625" style="4"/>
    <col min="3073" max="3073" width="14" style="4" customWidth="1"/>
    <col min="3074" max="3074" width="9.140625" style="4"/>
    <col min="3075" max="3075" width="81.85546875" style="4" customWidth="1"/>
    <col min="3076" max="3076" width="32" style="4" customWidth="1"/>
    <col min="3077" max="3077" width="15.28515625" style="4" customWidth="1"/>
    <col min="3078" max="3328" width="9.140625" style="4"/>
    <col min="3329" max="3329" width="14" style="4" customWidth="1"/>
    <col min="3330" max="3330" width="9.140625" style="4"/>
    <col min="3331" max="3331" width="81.85546875" style="4" customWidth="1"/>
    <col min="3332" max="3332" width="32" style="4" customWidth="1"/>
    <col min="3333" max="3333" width="15.28515625" style="4" customWidth="1"/>
    <col min="3334" max="3584" width="9.140625" style="4"/>
    <col min="3585" max="3585" width="14" style="4" customWidth="1"/>
    <col min="3586" max="3586" width="9.140625" style="4"/>
    <col min="3587" max="3587" width="81.85546875" style="4" customWidth="1"/>
    <col min="3588" max="3588" width="32" style="4" customWidth="1"/>
    <col min="3589" max="3589" width="15.28515625" style="4" customWidth="1"/>
    <col min="3590" max="3840" width="9.140625" style="4"/>
    <col min="3841" max="3841" width="14" style="4" customWidth="1"/>
    <col min="3842" max="3842" width="9.140625" style="4"/>
    <col min="3843" max="3843" width="81.85546875" style="4" customWidth="1"/>
    <col min="3844" max="3844" width="32" style="4" customWidth="1"/>
    <col min="3845" max="3845" width="15.28515625" style="4" customWidth="1"/>
    <col min="3846" max="4096" width="9.140625" style="4"/>
    <col min="4097" max="4097" width="14" style="4" customWidth="1"/>
    <col min="4098" max="4098" width="9.140625" style="4"/>
    <col min="4099" max="4099" width="81.85546875" style="4" customWidth="1"/>
    <col min="4100" max="4100" width="32" style="4" customWidth="1"/>
    <col min="4101" max="4101" width="15.28515625" style="4" customWidth="1"/>
    <col min="4102" max="4352" width="9.140625" style="4"/>
    <col min="4353" max="4353" width="14" style="4" customWidth="1"/>
    <col min="4354" max="4354" width="9.140625" style="4"/>
    <col min="4355" max="4355" width="81.85546875" style="4" customWidth="1"/>
    <col min="4356" max="4356" width="32" style="4" customWidth="1"/>
    <col min="4357" max="4357" width="15.28515625" style="4" customWidth="1"/>
    <col min="4358" max="4608" width="9.140625" style="4"/>
    <col min="4609" max="4609" width="14" style="4" customWidth="1"/>
    <col min="4610" max="4610" width="9.140625" style="4"/>
    <col min="4611" max="4611" width="81.85546875" style="4" customWidth="1"/>
    <col min="4612" max="4612" width="32" style="4" customWidth="1"/>
    <col min="4613" max="4613" width="15.28515625" style="4" customWidth="1"/>
    <col min="4614" max="4864" width="9.140625" style="4"/>
    <col min="4865" max="4865" width="14" style="4" customWidth="1"/>
    <col min="4866" max="4866" width="9.140625" style="4"/>
    <col min="4867" max="4867" width="81.85546875" style="4" customWidth="1"/>
    <col min="4868" max="4868" width="32" style="4" customWidth="1"/>
    <col min="4869" max="4869" width="15.28515625" style="4" customWidth="1"/>
    <col min="4870" max="5120" width="9.140625" style="4"/>
    <col min="5121" max="5121" width="14" style="4" customWidth="1"/>
    <col min="5122" max="5122" width="9.140625" style="4"/>
    <col min="5123" max="5123" width="81.85546875" style="4" customWidth="1"/>
    <col min="5124" max="5124" width="32" style="4" customWidth="1"/>
    <col min="5125" max="5125" width="15.28515625" style="4" customWidth="1"/>
    <col min="5126" max="5376" width="9.140625" style="4"/>
    <col min="5377" max="5377" width="14" style="4" customWidth="1"/>
    <col min="5378" max="5378" width="9.140625" style="4"/>
    <col min="5379" max="5379" width="81.85546875" style="4" customWidth="1"/>
    <col min="5380" max="5380" width="32" style="4" customWidth="1"/>
    <col min="5381" max="5381" width="15.28515625" style="4" customWidth="1"/>
    <col min="5382" max="5632" width="9.140625" style="4"/>
    <col min="5633" max="5633" width="14" style="4" customWidth="1"/>
    <col min="5634" max="5634" width="9.140625" style="4"/>
    <col min="5635" max="5635" width="81.85546875" style="4" customWidth="1"/>
    <col min="5636" max="5636" width="32" style="4" customWidth="1"/>
    <col min="5637" max="5637" width="15.28515625" style="4" customWidth="1"/>
    <col min="5638" max="5888" width="9.140625" style="4"/>
    <col min="5889" max="5889" width="14" style="4" customWidth="1"/>
    <col min="5890" max="5890" width="9.140625" style="4"/>
    <col min="5891" max="5891" width="81.85546875" style="4" customWidth="1"/>
    <col min="5892" max="5892" width="32" style="4" customWidth="1"/>
    <col min="5893" max="5893" width="15.28515625" style="4" customWidth="1"/>
    <col min="5894" max="6144" width="9.140625" style="4"/>
    <col min="6145" max="6145" width="14" style="4" customWidth="1"/>
    <col min="6146" max="6146" width="9.140625" style="4"/>
    <col min="6147" max="6147" width="81.85546875" style="4" customWidth="1"/>
    <col min="6148" max="6148" width="32" style="4" customWidth="1"/>
    <col min="6149" max="6149" width="15.28515625" style="4" customWidth="1"/>
    <col min="6150" max="6400" width="9.140625" style="4"/>
    <col min="6401" max="6401" width="14" style="4" customWidth="1"/>
    <col min="6402" max="6402" width="9.140625" style="4"/>
    <col min="6403" max="6403" width="81.85546875" style="4" customWidth="1"/>
    <col min="6404" max="6404" width="32" style="4" customWidth="1"/>
    <col min="6405" max="6405" width="15.28515625" style="4" customWidth="1"/>
    <col min="6406" max="6656" width="9.140625" style="4"/>
    <col min="6657" max="6657" width="14" style="4" customWidth="1"/>
    <col min="6658" max="6658" width="9.140625" style="4"/>
    <col min="6659" max="6659" width="81.85546875" style="4" customWidth="1"/>
    <col min="6660" max="6660" width="32" style="4" customWidth="1"/>
    <col min="6661" max="6661" width="15.28515625" style="4" customWidth="1"/>
    <col min="6662" max="6912" width="9.140625" style="4"/>
    <col min="6913" max="6913" width="14" style="4" customWidth="1"/>
    <col min="6914" max="6914" width="9.140625" style="4"/>
    <col min="6915" max="6915" width="81.85546875" style="4" customWidth="1"/>
    <col min="6916" max="6916" width="32" style="4" customWidth="1"/>
    <col min="6917" max="6917" width="15.28515625" style="4" customWidth="1"/>
    <col min="6918" max="7168" width="9.140625" style="4"/>
    <col min="7169" max="7169" width="14" style="4" customWidth="1"/>
    <col min="7170" max="7170" width="9.140625" style="4"/>
    <col min="7171" max="7171" width="81.85546875" style="4" customWidth="1"/>
    <col min="7172" max="7172" width="32" style="4" customWidth="1"/>
    <col min="7173" max="7173" width="15.28515625" style="4" customWidth="1"/>
    <col min="7174" max="7424" width="9.140625" style="4"/>
    <col min="7425" max="7425" width="14" style="4" customWidth="1"/>
    <col min="7426" max="7426" width="9.140625" style="4"/>
    <col min="7427" max="7427" width="81.85546875" style="4" customWidth="1"/>
    <col min="7428" max="7428" width="32" style="4" customWidth="1"/>
    <col min="7429" max="7429" width="15.28515625" style="4" customWidth="1"/>
    <col min="7430" max="7680" width="9.140625" style="4"/>
    <col min="7681" max="7681" width="14" style="4" customWidth="1"/>
    <col min="7682" max="7682" width="9.140625" style="4"/>
    <col min="7683" max="7683" width="81.85546875" style="4" customWidth="1"/>
    <col min="7684" max="7684" width="32" style="4" customWidth="1"/>
    <col min="7685" max="7685" width="15.28515625" style="4" customWidth="1"/>
    <col min="7686" max="7936" width="9.140625" style="4"/>
    <col min="7937" max="7937" width="14" style="4" customWidth="1"/>
    <col min="7938" max="7938" width="9.140625" style="4"/>
    <col min="7939" max="7939" width="81.85546875" style="4" customWidth="1"/>
    <col min="7940" max="7940" width="32" style="4" customWidth="1"/>
    <col min="7941" max="7941" width="15.28515625" style="4" customWidth="1"/>
    <col min="7942" max="8192" width="9.140625" style="4"/>
    <col min="8193" max="8193" width="14" style="4" customWidth="1"/>
    <col min="8194" max="8194" width="9.140625" style="4"/>
    <col min="8195" max="8195" width="81.85546875" style="4" customWidth="1"/>
    <col min="8196" max="8196" width="32" style="4" customWidth="1"/>
    <col min="8197" max="8197" width="15.28515625" style="4" customWidth="1"/>
    <col min="8198" max="8448" width="9.140625" style="4"/>
    <col min="8449" max="8449" width="14" style="4" customWidth="1"/>
    <col min="8450" max="8450" width="9.140625" style="4"/>
    <col min="8451" max="8451" width="81.85546875" style="4" customWidth="1"/>
    <col min="8452" max="8452" width="32" style="4" customWidth="1"/>
    <col min="8453" max="8453" width="15.28515625" style="4" customWidth="1"/>
    <col min="8454" max="8704" width="9.140625" style="4"/>
    <col min="8705" max="8705" width="14" style="4" customWidth="1"/>
    <col min="8706" max="8706" width="9.140625" style="4"/>
    <col min="8707" max="8707" width="81.85546875" style="4" customWidth="1"/>
    <col min="8708" max="8708" width="32" style="4" customWidth="1"/>
    <col min="8709" max="8709" width="15.28515625" style="4" customWidth="1"/>
    <col min="8710" max="8960" width="9.140625" style="4"/>
    <col min="8961" max="8961" width="14" style="4" customWidth="1"/>
    <col min="8962" max="8962" width="9.140625" style="4"/>
    <col min="8963" max="8963" width="81.85546875" style="4" customWidth="1"/>
    <col min="8964" max="8964" width="32" style="4" customWidth="1"/>
    <col min="8965" max="8965" width="15.28515625" style="4" customWidth="1"/>
    <col min="8966" max="9216" width="9.140625" style="4"/>
    <col min="9217" max="9217" width="14" style="4" customWidth="1"/>
    <col min="9218" max="9218" width="9.140625" style="4"/>
    <col min="9219" max="9219" width="81.85546875" style="4" customWidth="1"/>
    <col min="9220" max="9220" width="32" style="4" customWidth="1"/>
    <col min="9221" max="9221" width="15.28515625" style="4" customWidth="1"/>
    <col min="9222" max="9472" width="9.140625" style="4"/>
    <col min="9473" max="9473" width="14" style="4" customWidth="1"/>
    <col min="9474" max="9474" width="9.140625" style="4"/>
    <col min="9475" max="9475" width="81.85546875" style="4" customWidth="1"/>
    <col min="9476" max="9476" width="32" style="4" customWidth="1"/>
    <col min="9477" max="9477" width="15.28515625" style="4" customWidth="1"/>
    <col min="9478" max="9728" width="9.140625" style="4"/>
    <col min="9729" max="9729" width="14" style="4" customWidth="1"/>
    <col min="9730" max="9730" width="9.140625" style="4"/>
    <col min="9731" max="9731" width="81.85546875" style="4" customWidth="1"/>
    <col min="9732" max="9732" width="32" style="4" customWidth="1"/>
    <col min="9733" max="9733" width="15.28515625" style="4" customWidth="1"/>
    <col min="9734" max="9984" width="9.140625" style="4"/>
    <col min="9985" max="9985" width="14" style="4" customWidth="1"/>
    <col min="9986" max="9986" width="9.140625" style="4"/>
    <col min="9987" max="9987" width="81.85546875" style="4" customWidth="1"/>
    <col min="9988" max="9988" width="32" style="4" customWidth="1"/>
    <col min="9989" max="9989" width="15.28515625" style="4" customWidth="1"/>
    <col min="9990" max="10240" width="9.140625" style="4"/>
    <col min="10241" max="10241" width="14" style="4" customWidth="1"/>
    <col min="10242" max="10242" width="9.140625" style="4"/>
    <col min="10243" max="10243" width="81.85546875" style="4" customWidth="1"/>
    <col min="10244" max="10244" width="32" style="4" customWidth="1"/>
    <col min="10245" max="10245" width="15.28515625" style="4" customWidth="1"/>
    <col min="10246" max="10496" width="9.140625" style="4"/>
    <col min="10497" max="10497" width="14" style="4" customWidth="1"/>
    <col min="10498" max="10498" width="9.140625" style="4"/>
    <col min="10499" max="10499" width="81.85546875" style="4" customWidth="1"/>
    <col min="10500" max="10500" width="32" style="4" customWidth="1"/>
    <col min="10501" max="10501" width="15.28515625" style="4" customWidth="1"/>
    <col min="10502" max="10752" width="9.140625" style="4"/>
    <col min="10753" max="10753" width="14" style="4" customWidth="1"/>
    <col min="10754" max="10754" width="9.140625" style="4"/>
    <col min="10755" max="10755" width="81.85546875" style="4" customWidth="1"/>
    <col min="10756" max="10756" width="32" style="4" customWidth="1"/>
    <col min="10757" max="10757" width="15.28515625" style="4" customWidth="1"/>
    <col min="10758" max="11008" width="9.140625" style="4"/>
    <col min="11009" max="11009" width="14" style="4" customWidth="1"/>
    <col min="11010" max="11010" width="9.140625" style="4"/>
    <col min="11011" max="11011" width="81.85546875" style="4" customWidth="1"/>
    <col min="11012" max="11012" width="32" style="4" customWidth="1"/>
    <col min="11013" max="11013" width="15.28515625" style="4" customWidth="1"/>
    <col min="11014" max="11264" width="9.140625" style="4"/>
    <col min="11265" max="11265" width="14" style="4" customWidth="1"/>
    <col min="11266" max="11266" width="9.140625" style="4"/>
    <col min="11267" max="11267" width="81.85546875" style="4" customWidth="1"/>
    <col min="11268" max="11268" width="32" style="4" customWidth="1"/>
    <col min="11269" max="11269" width="15.28515625" style="4" customWidth="1"/>
    <col min="11270" max="11520" width="9.140625" style="4"/>
    <col min="11521" max="11521" width="14" style="4" customWidth="1"/>
    <col min="11522" max="11522" width="9.140625" style="4"/>
    <col min="11523" max="11523" width="81.85546875" style="4" customWidth="1"/>
    <col min="11524" max="11524" width="32" style="4" customWidth="1"/>
    <col min="11525" max="11525" width="15.28515625" style="4" customWidth="1"/>
    <col min="11526" max="11776" width="9.140625" style="4"/>
    <col min="11777" max="11777" width="14" style="4" customWidth="1"/>
    <col min="11778" max="11778" width="9.140625" style="4"/>
    <col min="11779" max="11779" width="81.85546875" style="4" customWidth="1"/>
    <col min="11780" max="11780" width="32" style="4" customWidth="1"/>
    <col min="11781" max="11781" width="15.28515625" style="4" customWidth="1"/>
    <col min="11782" max="12032" width="9.140625" style="4"/>
    <col min="12033" max="12033" width="14" style="4" customWidth="1"/>
    <col min="12034" max="12034" width="9.140625" style="4"/>
    <col min="12035" max="12035" width="81.85546875" style="4" customWidth="1"/>
    <col min="12036" max="12036" width="32" style="4" customWidth="1"/>
    <col min="12037" max="12037" width="15.28515625" style="4" customWidth="1"/>
    <col min="12038" max="12288" width="9.140625" style="4"/>
    <col min="12289" max="12289" width="14" style="4" customWidth="1"/>
    <col min="12290" max="12290" width="9.140625" style="4"/>
    <col min="12291" max="12291" width="81.85546875" style="4" customWidth="1"/>
    <col min="12292" max="12292" width="32" style="4" customWidth="1"/>
    <col min="12293" max="12293" width="15.28515625" style="4" customWidth="1"/>
    <col min="12294" max="12544" width="9.140625" style="4"/>
    <col min="12545" max="12545" width="14" style="4" customWidth="1"/>
    <col min="12546" max="12546" width="9.140625" style="4"/>
    <col min="12547" max="12547" width="81.85546875" style="4" customWidth="1"/>
    <col min="12548" max="12548" width="32" style="4" customWidth="1"/>
    <col min="12549" max="12549" width="15.28515625" style="4" customWidth="1"/>
    <col min="12550" max="12800" width="9.140625" style="4"/>
    <col min="12801" max="12801" width="14" style="4" customWidth="1"/>
    <col min="12802" max="12802" width="9.140625" style="4"/>
    <col min="12803" max="12803" width="81.85546875" style="4" customWidth="1"/>
    <col min="12804" max="12804" width="32" style="4" customWidth="1"/>
    <col min="12805" max="12805" width="15.28515625" style="4" customWidth="1"/>
    <col min="12806" max="13056" width="9.140625" style="4"/>
    <col min="13057" max="13057" width="14" style="4" customWidth="1"/>
    <col min="13058" max="13058" width="9.140625" style="4"/>
    <col min="13059" max="13059" width="81.85546875" style="4" customWidth="1"/>
    <col min="13060" max="13060" width="32" style="4" customWidth="1"/>
    <col min="13061" max="13061" width="15.28515625" style="4" customWidth="1"/>
    <col min="13062" max="13312" width="9.140625" style="4"/>
    <col min="13313" max="13313" width="14" style="4" customWidth="1"/>
    <col min="13314" max="13314" width="9.140625" style="4"/>
    <col min="13315" max="13315" width="81.85546875" style="4" customWidth="1"/>
    <col min="13316" max="13316" width="32" style="4" customWidth="1"/>
    <col min="13317" max="13317" width="15.28515625" style="4" customWidth="1"/>
    <col min="13318" max="13568" width="9.140625" style="4"/>
    <col min="13569" max="13569" width="14" style="4" customWidth="1"/>
    <col min="13570" max="13570" width="9.140625" style="4"/>
    <col min="13571" max="13571" width="81.85546875" style="4" customWidth="1"/>
    <col min="13572" max="13572" width="32" style="4" customWidth="1"/>
    <col min="13573" max="13573" width="15.28515625" style="4" customWidth="1"/>
    <col min="13574" max="13824" width="9.140625" style="4"/>
    <col min="13825" max="13825" width="14" style="4" customWidth="1"/>
    <col min="13826" max="13826" width="9.140625" style="4"/>
    <col min="13827" max="13827" width="81.85546875" style="4" customWidth="1"/>
    <col min="13828" max="13828" width="32" style="4" customWidth="1"/>
    <col min="13829" max="13829" width="15.28515625" style="4" customWidth="1"/>
    <col min="13830" max="14080" width="9.140625" style="4"/>
    <col min="14081" max="14081" width="14" style="4" customWidth="1"/>
    <col min="14082" max="14082" width="9.140625" style="4"/>
    <col min="14083" max="14083" width="81.85546875" style="4" customWidth="1"/>
    <col min="14084" max="14084" width="32" style="4" customWidth="1"/>
    <col min="14085" max="14085" width="15.28515625" style="4" customWidth="1"/>
    <col min="14086" max="14336" width="9.140625" style="4"/>
    <col min="14337" max="14337" width="14" style="4" customWidth="1"/>
    <col min="14338" max="14338" width="9.140625" style="4"/>
    <col min="14339" max="14339" width="81.85546875" style="4" customWidth="1"/>
    <col min="14340" max="14340" width="32" style="4" customWidth="1"/>
    <col min="14341" max="14341" width="15.28515625" style="4" customWidth="1"/>
    <col min="14342" max="14592" width="9.140625" style="4"/>
    <col min="14593" max="14593" width="14" style="4" customWidth="1"/>
    <col min="14594" max="14594" width="9.140625" style="4"/>
    <col min="14595" max="14595" width="81.85546875" style="4" customWidth="1"/>
    <col min="14596" max="14596" width="32" style="4" customWidth="1"/>
    <col min="14597" max="14597" width="15.28515625" style="4" customWidth="1"/>
    <col min="14598" max="14848" width="9.140625" style="4"/>
    <col min="14849" max="14849" width="14" style="4" customWidth="1"/>
    <col min="14850" max="14850" width="9.140625" style="4"/>
    <col min="14851" max="14851" width="81.85546875" style="4" customWidth="1"/>
    <col min="14852" max="14852" width="32" style="4" customWidth="1"/>
    <col min="14853" max="14853" width="15.28515625" style="4" customWidth="1"/>
    <col min="14854" max="15104" width="9.140625" style="4"/>
    <col min="15105" max="15105" width="14" style="4" customWidth="1"/>
    <col min="15106" max="15106" width="9.140625" style="4"/>
    <col min="15107" max="15107" width="81.85546875" style="4" customWidth="1"/>
    <col min="15108" max="15108" width="32" style="4" customWidth="1"/>
    <col min="15109" max="15109" width="15.28515625" style="4" customWidth="1"/>
    <col min="15110" max="15360" width="9.140625" style="4"/>
    <col min="15361" max="15361" width="14" style="4" customWidth="1"/>
    <col min="15362" max="15362" width="9.140625" style="4"/>
    <col min="15363" max="15363" width="81.85546875" style="4" customWidth="1"/>
    <col min="15364" max="15364" width="32" style="4" customWidth="1"/>
    <col min="15365" max="15365" width="15.28515625" style="4" customWidth="1"/>
    <col min="15366" max="15616" width="9.140625" style="4"/>
    <col min="15617" max="15617" width="14" style="4" customWidth="1"/>
    <col min="15618" max="15618" width="9.140625" style="4"/>
    <col min="15619" max="15619" width="81.85546875" style="4" customWidth="1"/>
    <col min="15620" max="15620" width="32" style="4" customWidth="1"/>
    <col min="15621" max="15621" width="15.28515625" style="4" customWidth="1"/>
    <col min="15622" max="15872" width="9.140625" style="4"/>
    <col min="15873" max="15873" width="14" style="4" customWidth="1"/>
    <col min="15874" max="15874" width="9.140625" style="4"/>
    <col min="15875" max="15875" width="81.85546875" style="4" customWidth="1"/>
    <col min="15876" max="15876" width="32" style="4" customWidth="1"/>
    <col min="15877" max="15877" width="15.28515625" style="4" customWidth="1"/>
    <col min="15878" max="16128" width="9.140625" style="4"/>
    <col min="16129" max="16129" width="14" style="4" customWidth="1"/>
    <col min="16130" max="16130" width="9.140625" style="4"/>
    <col min="16131" max="16131" width="81.85546875" style="4" customWidth="1"/>
    <col min="16132" max="16132" width="32" style="4" customWidth="1"/>
    <col min="16133" max="16133" width="15.28515625" style="4" customWidth="1"/>
    <col min="16134" max="16384" width="9.140625" style="4"/>
  </cols>
  <sheetData>
    <row r="1" spans="1:5">
      <c r="A1" s="35" t="s">
        <v>21</v>
      </c>
      <c r="B1" s="35"/>
      <c r="C1" s="35"/>
    </row>
    <row r="2" spans="1:5">
      <c r="A2" s="35" t="s">
        <v>22</v>
      </c>
      <c r="B2" s="35"/>
      <c r="C2" s="35"/>
    </row>
    <row r="3" spans="1:5">
      <c r="A3" s="35" t="s">
        <v>28</v>
      </c>
      <c r="B3" s="35"/>
      <c r="C3" s="35"/>
    </row>
    <row r="4" spans="1:5">
      <c r="B4" s="23"/>
    </row>
    <row r="5" spans="1:5">
      <c r="B5" s="23"/>
      <c r="C5" s="23" t="s">
        <v>45</v>
      </c>
    </row>
    <row r="6" spans="1:5">
      <c r="B6" s="15"/>
    </row>
    <row r="8" spans="1:5">
      <c r="A8" s="55" t="s">
        <v>23</v>
      </c>
      <c r="B8" s="55" t="s">
        <v>24</v>
      </c>
      <c r="C8" s="56" t="s">
        <v>25</v>
      </c>
      <c r="D8" s="55" t="s">
        <v>26</v>
      </c>
      <c r="E8" s="55" t="s">
        <v>27</v>
      </c>
    </row>
    <row r="9" spans="1:5" ht="52.5">
      <c r="A9" s="114">
        <v>2758</v>
      </c>
      <c r="B9" s="115">
        <v>42620</v>
      </c>
      <c r="C9" s="116" t="s">
        <v>272</v>
      </c>
      <c r="D9" s="127" t="s">
        <v>268</v>
      </c>
      <c r="E9" s="118">
        <v>195676.54</v>
      </c>
    </row>
    <row r="10" spans="1:5" ht="32.25" customHeight="1">
      <c r="A10" s="114">
        <v>2770</v>
      </c>
      <c r="B10" s="115">
        <v>42626</v>
      </c>
      <c r="C10" s="116" t="s">
        <v>273</v>
      </c>
      <c r="D10" s="116" t="s">
        <v>274</v>
      </c>
      <c r="E10" s="118">
        <f>338+124+152+161+3+18+11+11</f>
        <v>818</v>
      </c>
    </row>
    <row r="11" spans="1:5" ht="27">
      <c r="A11" s="114">
        <v>2271</v>
      </c>
      <c r="B11" s="115">
        <v>42626</v>
      </c>
      <c r="C11" s="124" t="s">
        <v>275</v>
      </c>
      <c r="D11" s="125" t="s">
        <v>276</v>
      </c>
      <c r="E11" s="118">
        <v>407</v>
      </c>
    </row>
    <row r="12" spans="1:5" ht="27">
      <c r="A12" s="114">
        <v>2772</v>
      </c>
      <c r="B12" s="115">
        <v>42626</v>
      </c>
      <c r="C12" s="116" t="s">
        <v>277</v>
      </c>
      <c r="D12" s="126" t="s">
        <v>278</v>
      </c>
      <c r="E12" s="118">
        <v>1738</v>
      </c>
    </row>
    <row r="13" spans="1:5" ht="27">
      <c r="A13" s="114">
        <v>2773</v>
      </c>
      <c r="B13" s="115">
        <v>42626</v>
      </c>
      <c r="C13" s="116" t="s">
        <v>277</v>
      </c>
      <c r="D13" s="126" t="s">
        <v>279</v>
      </c>
      <c r="E13" s="118">
        <v>393</v>
      </c>
    </row>
    <row r="14" spans="1:5" ht="27">
      <c r="A14" s="114">
        <v>2774</v>
      </c>
      <c r="B14" s="115">
        <v>42626</v>
      </c>
      <c r="C14" s="116" t="s">
        <v>280</v>
      </c>
      <c r="D14" s="116" t="s">
        <v>274</v>
      </c>
      <c r="E14" s="118">
        <v>4633</v>
      </c>
    </row>
    <row r="15" spans="1:5" ht="27">
      <c r="A15" s="114">
        <v>2775</v>
      </c>
      <c r="B15" s="115">
        <v>42626</v>
      </c>
      <c r="C15" s="124" t="s">
        <v>281</v>
      </c>
      <c r="D15" s="125" t="s">
        <v>276</v>
      </c>
      <c r="E15" s="118">
        <v>2301</v>
      </c>
    </row>
    <row r="16" spans="1:5" ht="27">
      <c r="A16" s="114">
        <v>2776</v>
      </c>
      <c r="B16" s="115">
        <v>42626</v>
      </c>
      <c r="C16" s="116" t="s">
        <v>282</v>
      </c>
      <c r="D16" s="126" t="s">
        <v>278</v>
      </c>
      <c r="E16" s="118">
        <v>9855</v>
      </c>
    </row>
    <row r="17" spans="1:5" ht="27">
      <c r="A17" s="114">
        <v>2777</v>
      </c>
      <c r="B17" s="115">
        <v>42626</v>
      </c>
      <c r="C17" s="116" t="s">
        <v>277</v>
      </c>
      <c r="D17" s="126" t="s">
        <v>279</v>
      </c>
      <c r="E17" s="118">
        <v>2234</v>
      </c>
    </row>
    <row r="18" spans="1:5" ht="27">
      <c r="A18" s="114">
        <v>2778</v>
      </c>
      <c r="B18" s="115">
        <v>42626</v>
      </c>
      <c r="C18" s="116" t="s">
        <v>283</v>
      </c>
      <c r="D18" s="116" t="s">
        <v>274</v>
      </c>
      <c r="E18" s="118">
        <v>1091</v>
      </c>
    </row>
    <row r="19" spans="1:5" ht="27">
      <c r="A19" s="114">
        <v>2779</v>
      </c>
      <c r="B19" s="115">
        <v>42626</v>
      </c>
      <c r="C19" s="116" t="s">
        <v>284</v>
      </c>
      <c r="D19" s="126" t="s">
        <v>276</v>
      </c>
      <c r="E19" s="118">
        <v>504</v>
      </c>
    </row>
    <row r="20" spans="1:5" ht="27">
      <c r="A20" s="114">
        <v>2780</v>
      </c>
      <c r="B20" s="115">
        <v>42626</v>
      </c>
      <c r="C20" s="116" t="s">
        <v>285</v>
      </c>
      <c r="D20" s="126" t="s">
        <v>278</v>
      </c>
      <c r="E20" s="118">
        <v>2243</v>
      </c>
    </row>
    <row r="21" spans="1:5" ht="27">
      <c r="A21" s="114">
        <v>2781</v>
      </c>
      <c r="B21" s="115">
        <v>42626</v>
      </c>
      <c r="C21" s="116" t="s">
        <v>286</v>
      </c>
      <c r="D21" s="126" t="s">
        <v>279</v>
      </c>
      <c r="E21" s="118">
        <v>394</v>
      </c>
    </row>
    <row r="22" spans="1:5" ht="27">
      <c r="A22" s="114">
        <v>2782</v>
      </c>
      <c r="B22" s="115">
        <v>42626</v>
      </c>
      <c r="C22" s="116" t="s">
        <v>287</v>
      </c>
      <c r="D22" s="116" t="s">
        <v>274</v>
      </c>
      <c r="E22" s="118">
        <v>6173</v>
      </c>
    </row>
    <row r="23" spans="1:5" ht="27">
      <c r="A23" s="114">
        <v>2783</v>
      </c>
      <c r="B23" s="115">
        <v>42626</v>
      </c>
      <c r="C23" s="116" t="s">
        <v>288</v>
      </c>
      <c r="D23" s="126" t="s">
        <v>276</v>
      </c>
      <c r="E23" s="118">
        <v>2849</v>
      </c>
    </row>
    <row r="24" spans="1:5" ht="27">
      <c r="A24" s="114">
        <v>2784</v>
      </c>
      <c r="B24" s="115">
        <v>42626</v>
      </c>
      <c r="C24" s="116" t="s">
        <v>289</v>
      </c>
      <c r="D24" s="126" t="s">
        <v>278</v>
      </c>
      <c r="E24" s="118">
        <v>12729</v>
      </c>
    </row>
    <row r="25" spans="1:5" ht="27">
      <c r="A25" s="114">
        <v>2785</v>
      </c>
      <c r="B25" s="115">
        <v>42626</v>
      </c>
      <c r="C25" s="116" t="s">
        <v>290</v>
      </c>
      <c r="D25" s="126" t="s">
        <v>279</v>
      </c>
      <c r="E25" s="118">
        <v>2233</v>
      </c>
    </row>
    <row r="26" spans="1:5" ht="27">
      <c r="A26" s="114">
        <v>2784</v>
      </c>
      <c r="B26" s="115">
        <v>42626</v>
      </c>
      <c r="C26" s="116" t="s">
        <v>291</v>
      </c>
      <c r="D26" s="116" t="s">
        <v>274</v>
      </c>
      <c r="E26" s="118">
        <v>511</v>
      </c>
    </row>
    <row r="27" spans="1:5" ht="27">
      <c r="A27" s="114">
        <v>2787</v>
      </c>
      <c r="B27" s="115">
        <v>42626</v>
      </c>
      <c r="C27" s="116" t="s">
        <v>292</v>
      </c>
      <c r="D27" s="126" t="s">
        <v>276</v>
      </c>
      <c r="E27" s="118">
        <v>286</v>
      </c>
    </row>
    <row r="28" spans="1:5" ht="27">
      <c r="A28" s="114">
        <v>2788</v>
      </c>
      <c r="B28" s="115">
        <v>42626</v>
      </c>
      <c r="C28" s="116" t="s">
        <v>293</v>
      </c>
      <c r="D28" s="126" t="s">
        <v>278</v>
      </c>
      <c r="E28" s="118">
        <v>1500</v>
      </c>
    </row>
    <row r="29" spans="1:5" ht="27">
      <c r="A29" s="114">
        <v>2789</v>
      </c>
      <c r="B29" s="115">
        <v>42626</v>
      </c>
      <c r="C29" s="116" t="s">
        <v>294</v>
      </c>
      <c r="D29" s="116" t="s">
        <v>274</v>
      </c>
      <c r="E29" s="118">
        <v>2900</v>
      </c>
    </row>
    <row r="30" spans="1:5" ht="27">
      <c r="A30" s="114">
        <v>2790</v>
      </c>
      <c r="B30" s="115">
        <v>42626</v>
      </c>
      <c r="C30" s="116" t="s">
        <v>295</v>
      </c>
      <c r="D30" s="126" t="s">
        <v>276</v>
      </c>
      <c r="E30" s="118">
        <v>1617</v>
      </c>
    </row>
    <row r="31" spans="1:5" ht="27">
      <c r="A31" s="114">
        <v>2791</v>
      </c>
      <c r="B31" s="115">
        <v>42626</v>
      </c>
      <c r="C31" s="116" t="s">
        <v>296</v>
      </c>
      <c r="D31" s="126" t="s">
        <v>278</v>
      </c>
      <c r="E31" s="118">
        <v>8501</v>
      </c>
    </row>
    <row r="32" spans="1:5" ht="27">
      <c r="A32" s="114">
        <v>2792</v>
      </c>
      <c r="B32" s="115">
        <v>42626</v>
      </c>
      <c r="C32" s="116" t="s">
        <v>297</v>
      </c>
      <c r="D32" s="126" t="s">
        <v>276</v>
      </c>
      <c r="E32" s="118">
        <v>82</v>
      </c>
    </row>
    <row r="33" spans="1:5" ht="27">
      <c r="A33" s="114">
        <v>2793</v>
      </c>
      <c r="B33" s="115">
        <v>42626</v>
      </c>
      <c r="C33" s="116" t="s">
        <v>280</v>
      </c>
      <c r="D33" s="126" t="s">
        <v>276</v>
      </c>
      <c r="E33" s="118">
        <v>462</v>
      </c>
    </row>
    <row r="34" spans="1:5" ht="27">
      <c r="A34" s="114">
        <v>2794</v>
      </c>
      <c r="B34" s="115">
        <v>42626</v>
      </c>
      <c r="C34" s="116" t="s">
        <v>298</v>
      </c>
      <c r="D34" s="126" t="s">
        <v>276</v>
      </c>
      <c r="E34" s="118">
        <v>82</v>
      </c>
    </row>
    <row r="35" spans="1:5" ht="27">
      <c r="A35" s="114">
        <v>2795</v>
      </c>
      <c r="B35" s="115">
        <v>42626</v>
      </c>
      <c r="C35" s="116" t="s">
        <v>299</v>
      </c>
      <c r="D35" s="126" t="s">
        <v>276</v>
      </c>
      <c r="E35" s="118">
        <v>462</v>
      </c>
    </row>
    <row r="36" spans="1:5" ht="27">
      <c r="A36" s="114">
        <v>2796</v>
      </c>
      <c r="B36" s="115">
        <v>42626</v>
      </c>
      <c r="C36" s="116" t="s">
        <v>300</v>
      </c>
      <c r="D36" s="126" t="s">
        <v>276</v>
      </c>
      <c r="E36" s="118">
        <v>82</v>
      </c>
    </row>
    <row r="37" spans="1:5" ht="27">
      <c r="A37" s="114">
        <v>2797</v>
      </c>
      <c r="B37" s="115">
        <v>42626</v>
      </c>
      <c r="C37" s="116" t="s">
        <v>301</v>
      </c>
      <c r="D37" s="126" t="s">
        <v>276</v>
      </c>
      <c r="E37" s="118">
        <v>462</v>
      </c>
    </row>
    <row r="38" spans="1:5" ht="45.75">
      <c r="A38" s="114">
        <v>2829</v>
      </c>
      <c r="B38" s="115">
        <v>42628</v>
      </c>
      <c r="C38" s="117" t="s">
        <v>302</v>
      </c>
      <c r="D38" s="119" t="s">
        <v>303</v>
      </c>
      <c r="E38" s="118">
        <v>1456.56</v>
      </c>
    </row>
    <row r="39" spans="1:5" ht="45.75">
      <c r="A39" s="114">
        <v>2830</v>
      </c>
      <c r="B39" s="115">
        <v>42628</v>
      </c>
      <c r="C39" s="117" t="s">
        <v>304</v>
      </c>
      <c r="D39" s="119" t="s">
        <v>303</v>
      </c>
      <c r="E39" s="118">
        <v>8253.84</v>
      </c>
    </row>
    <row r="40" spans="1:5" ht="45.75">
      <c r="A40" s="114">
        <v>2831</v>
      </c>
      <c r="B40" s="115">
        <v>42628</v>
      </c>
      <c r="C40" s="117" t="s">
        <v>305</v>
      </c>
      <c r="D40" s="119" t="s">
        <v>303</v>
      </c>
      <c r="E40" s="118">
        <v>624.24</v>
      </c>
    </row>
    <row r="41" spans="1:5" ht="45.75">
      <c r="A41" s="114">
        <v>2832</v>
      </c>
      <c r="B41" s="115">
        <v>42628</v>
      </c>
      <c r="C41" s="117" t="s">
        <v>306</v>
      </c>
      <c r="D41" s="119" t="s">
        <v>303</v>
      </c>
      <c r="E41" s="118">
        <v>3537.36</v>
      </c>
    </row>
    <row r="42" spans="1:5" ht="27">
      <c r="A42" s="114">
        <v>93</v>
      </c>
      <c r="B42" s="115">
        <v>42636</v>
      </c>
      <c r="C42" s="116" t="s">
        <v>307</v>
      </c>
      <c r="D42" s="116" t="s">
        <v>308</v>
      </c>
      <c r="E42" s="118">
        <v>278.07</v>
      </c>
    </row>
    <row r="43" spans="1:5" ht="27">
      <c r="A43" s="114">
        <v>93</v>
      </c>
      <c r="B43" s="115">
        <v>42636</v>
      </c>
      <c r="C43" s="116" t="s">
        <v>309</v>
      </c>
      <c r="D43" s="116" t="s">
        <v>308</v>
      </c>
      <c r="E43" s="118">
        <v>1575.73</v>
      </c>
    </row>
    <row r="44" spans="1:5" ht="27">
      <c r="A44" s="114">
        <v>95</v>
      </c>
      <c r="B44" s="115">
        <v>42640</v>
      </c>
      <c r="C44" s="116" t="s">
        <v>310</v>
      </c>
      <c r="D44" s="116" t="s">
        <v>308</v>
      </c>
      <c r="E44" s="118">
        <v>555.25</v>
      </c>
    </row>
    <row r="45" spans="1:5" ht="27">
      <c r="A45" s="114">
        <v>95</v>
      </c>
      <c r="B45" s="115">
        <v>42640</v>
      </c>
      <c r="C45" s="116" t="s">
        <v>311</v>
      </c>
      <c r="D45" s="116" t="s">
        <v>308</v>
      </c>
      <c r="E45" s="118">
        <v>97.99</v>
      </c>
    </row>
    <row r="46" spans="1:5" ht="52.5">
      <c r="A46" s="114">
        <v>2892</v>
      </c>
      <c r="B46" s="128" t="s">
        <v>312</v>
      </c>
      <c r="C46" s="116" t="s">
        <v>313</v>
      </c>
      <c r="D46" s="119" t="s">
        <v>270</v>
      </c>
      <c r="E46" s="118">
        <v>644513.35</v>
      </c>
    </row>
    <row r="47" spans="1:5" ht="30.75">
      <c r="A47" s="114">
        <v>2933</v>
      </c>
      <c r="B47" s="115">
        <v>42642</v>
      </c>
      <c r="C47" s="117" t="s">
        <v>314</v>
      </c>
      <c r="D47" s="119" t="s">
        <v>315</v>
      </c>
      <c r="E47" s="118">
        <v>492.96</v>
      </c>
    </row>
    <row r="48" spans="1:5" ht="30.75">
      <c r="A48" s="114">
        <v>2934</v>
      </c>
      <c r="B48" s="115">
        <v>42642</v>
      </c>
      <c r="C48" s="117" t="s">
        <v>314</v>
      </c>
      <c r="D48" s="119" t="s">
        <v>315</v>
      </c>
      <c r="E48" s="118">
        <v>2793.44</v>
      </c>
    </row>
    <row r="49" spans="1:5" s="123" customFormat="1">
      <c r="A49" s="120" t="s">
        <v>271</v>
      </c>
      <c r="B49" s="121"/>
      <c r="C49" s="121"/>
      <c r="D49" s="121"/>
      <c r="E49" s="122">
        <f>SUM(E9:E48)</f>
        <v>927397.32999999984</v>
      </c>
    </row>
  </sheetData>
  <sortState ref="A8:E96">
    <sortCondition ref="B8:B96"/>
  </sortState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N11" sqref="N11"/>
    </sheetView>
  </sheetViews>
  <sheetFormatPr defaultRowHeight="16.5"/>
  <cols>
    <col min="1" max="1" width="9.140625" style="4"/>
    <col min="2" max="2" width="15.140625" style="4" customWidth="1"/>
    <col min="3" max="3" width="9.140625" style="4"/>
    <col min="4" max="4" width="35.85546875" style="4" customWidth="1"/>
    <col min="5" max="5" width="31.140625" style="4" customWidth="1"/>
    <col min="6" max="6" width="12.42578125" style="4" customWidth="1"/>
    <col min="7" max="16384" width="9.140625" style="4"/>
  </cols>
  <sheetData>
    <row r="1" spans="1:6">
      <c r="A1" s="4" t="s">
        <v>21</v>
      </c>
    </row>
    <row r="2" spans="1:6">
      <c r="A2" s="4" t="s">
        <v>22</v>
      </c>
    </row>
    <row r="3" spans="1:6">
      <c r="A3" s="4" t="s">
        <v>41</v>
      </c>
    </row>
    <row r="5" spans="1:6">
      <c r="D5" s="4" t="s">
        <v>46</v>
      </c>
    </row>
    <row r="7" spans="1:6">
      <c r="A7" s="22" t="s">
        <v>1</v>
      </c>
      <c r="B7" s="22" t="s">
        <v>23</v>
      </c>
      <c r="C7" s="22" t="s">
        <v>24</v>
      </c>
      <c r="D7" s="22" t="s">
        <v>25</v>
      </c>
      <c r="E7" s="22" t="s">
        <v>26</v>
      </c>
      <c r="F7" s="22" t="s">
        <v>27</v>
      </c>
    </row>
    <row r="8" spans="1:6" ht="90">
      <c r="A8" s="93">
        <v>1</v>
      </c>
      <c r="B8" s="94">
        <v>42639</v>
      </c>
      <c r="C8" s="93">
        <v>2902</v>
      </c>
      <c r="D8" s="95" t="s">
        <v>208</v>
      </c>
      <c r="E8" s="96" t="s">
        <v>209</v>
      </c>
      <c r="F8" s="97">
        <v>6500</v>
      </c>
    </row>
    <row r="9" spans="1:6">
      <c r="A9" s="55"/>
      <c r="B9" s="55" t="s">
        <v>40</v>
      </c>
      <c r="C9" s="55"/>
      <c r="D9" s="55"/>
      <c r="E9" s="98"/>
      <c r="F9" s="99">
        <f>SUM(F8)</f>
        <v>6500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20" sqref="J20"/>
    </sheetView>
  </sheetViews>
  <sheetFormatPr defaultRowHeight="15"/>
  <cols>
    <col min="3" max="3" width="12.42578125" customWidth="1"/>
    <col min="6" max="6" width="14.28515625" customWidth="1"/>
    <col min="7" max="7" width="34.5703125" customWidth="1"/>
  </cols>
  <sheetData>
    <row r="1" spans="1:7">
      <c r="A1" s="129" t="s">
        <v>316</v>
      </c>
      <c r="B1" s="130"/>
      <c r="C1" s="131"/>
      <c r="D1" s="131"/>
      <c r="E1" s="132"/>
      <c r="F1" s="133"/>
      <c r="G1" s="133"/>
    </row>
    <row r="2" spans="1:7">
      <c r="A2" s="134" t="s">
        <v>317</v>
      </c>
      <c r="B2" s="130"/>
      <c r="C2" s="131"/>
      <c r="D2" s="131"/>
      <c r="E2" s="132"/>
      <c r="F2" s="133"/>
      <c r="G2" s="133"/>
    </row>
    <row r="3" spans="1:7">
      <c r="A3" s="134"/>
      <c r="B3" s="130"/>
      <c r="C3" s="131"/>
      <c r="D3" s="131"/>
      <c r="E3" s="132"/>
      <c r="F3" s="133"/>
      <c r="G3" s="133"/>
    </row>
    <row r="4" spans="1:7">
      <c r="A4" s="131"/>
      <c r="B4" s="130"/>
      <c r="C4" s="131"/>
      <c r="D4" s="131"/>
      <c r="E4" s="132"/>
      <c r="F4" s="133"/>
      <c r="G4" s="133"/>
    </row>
    <row r="5" spans="1:7" ht="24.75" customHeight="1">
      <c r="A5" s="160" t="s">
        <v>318</v>
      </c>
      <c r="B5" s="161"/>
      <c r="C5" s="161"/>
      <c r="D5" s="161"/>
      <c r="E5" s="161"/>
      <c r="F5" s="161"/>
      <c r="G5" s="161"/>
    </row>
    <row r="6" spans="1:7">
      <c r="A6" s="135"/>
      <c r="B6" s="136"/>
      <c r="C6" s="137"/>
      <c r="D6" s="135"/>
      <c r="E6" s="135"/>
      <c r="F6" s="138"/>
      <c r="G6" s="139"/>
    </row>
    <row r="7" spans="1:7">
      <c r="A7" s="135"/>
      <c r="B7" s="136"/>
      <c r="C7" s="137"/>
      <c r="D7" s="135"/>
      <c r="E7" s="135"/>
      <c r="F7" s="138"/>
      <c r="G7" s="139"/>
    </row>
    <row r="8" spans="1:7" ht="38.25">
      <c r="A8" s="140" t="s">
        <v>319</v>
      </c>
      <c r="B8" s="140" t="s">
        <v>320</v>
      </c>
      <c r="C8" s="140" t="s">
        <v>3</v>
      </c>
      <c r="D8" s="140" t="s">
        <v>7</v>
      </c>
      <c r="E8" s="140" t="s">
        <v>321</v>
      </c>
      <c r="F8" s="141" t="s">
        <v>5</v>
      </c>
      <c r="G8" s="140" t="s">
        <v>33</v>
      </c>
    </row>
    <row r="9" spans="1:7">
      <c r="A9" s="142">
        <v>132</v>
      </c>
      <c r="B9" s="143" t="s">
        <v>322</v>
      </c>
      <c r="C9" s="144">
        <v>42619</v>
      </c>
      <c r="D9" s="142" t="s">
        <v>323</v>
      </c>
      <c r="E9" s="142">
        <v>65</v>
      </c>
      <c r="F9" s="145">
        <v>2350.69</v>
      </c>
      <c r="G9" s="146" t="s">
        <v>324</v>
      </c>
    </row>
    <row r="10" spans="1:7">
      <c r="A10" s="142">
        <v>133</v>
      </c>
      <c r="B10" s="143" t="s">
        <v>325</v>
      </c>
      <c r="C10" s="144">
        <v>42619</v>
      </c>
      <c r="D10" s="142" t="s">
        <v>323</v>
      </c>
      <c r="E10" s="142">
        <v>65</v>
      </c>
      <c r="F10" s="145">
        <v>2394.16</v>
      </c>
      <c r="G10" s="146" t="s">
        <v>324</v>
      </c>
    </row>
    <row r="11" spans="1:7" ht="25.5">
      <c r="A11" s="142">
        <v>134</v>
      </c>
      <c r="B11" s="143" t="s">
        <v>326</v>
      </c>
      <c r="C11" s="144">
        <v>42620</v>
      </c>
      <c r="D11" s="142" t="s">
        <v>323</v>
      </c>
      <c r="E11" s="142">
        <v>65</v>
      </c>
      <c r="F11" s="145">
        <v>822</v>
      </c>
      <c r="G11" s="146" t="s">
        <v>327</v>
      </c>
    </row>
    <row r="12" spans="1:7">
      <c r="A12" s="142">
        <v>135</v>
      </c>
      <c r="B12" s="143" t="s">
        <v>328</v>
      </c>
      <c r="C12" s="144">
        <v>42621</v>
      </c>
      <c r="D12" s="142" t="s">
        <v>323</v>
      </c>
      <c r="E12" s="142">
        <v>65</v>
      </c>
      <c r="F12" s="145">
        <v>66573</v>
      </c>
      <c r="G12" s="146" t="s">
        <v>329</v>
      </c>
    </row>
    <row r="13" spans="1:7">
      <c r="A13" s="142">
        <v>136</v>
      </c>
      <c r="B13" s="143" t="s">
        <v>330</v>
      </c>
      <c r="C13" s="144">
        <v>42621</v>
      </c>
      <c r="D13" s="142" t="s">
        <v>323</v>
      </c>
      <c r="E13" s="142">
        <v>65</v>
      </c>
      <c r="F13" s="145">
        <v>90297</v>
      </c>
      <c r="G13" s="146" t="s">
        <v>331</v>
      </c>
    </row>
    <row r="14" spans="1:7" ht="25.5">
      <c r="A14" s="142">
        <v>137</v>
      </c>
      <c r="B14" s="143" t="s">
        <v>332</v>
      </c>
      <c r="C14" s="144">
        <v>42625</v>
      </c>
      <c r="D14" s="142" t="s">
        <v>323</v>
      </c>
      <c r="E14" s="142">
        <v>65</v>
      </c>
      <c r="F14" s="145">
        <v>775.67</v>
      </c>
      <c r="G14" s="146" t="s">
        <v>333</v>
      </c>
    </row>
    <row r="15" spans="1:7" ht="38.25">
      <c r="A15" s="142">
        <v>138</v>
      </c>
      <c r="B15" s="143" t="s">
        <v>334</v>
      </c>
      <c r="C15" s="144">
        <v>42625</v>
      </c>
      <c r="D15" s="142" t="s">
        <v>323</v>
      </c>
      <c r="E15" s="142">
        <v>65</v>
      </c>
      <c r="F15" s="145">
        <v>527315.28</v>
      </c>
      <c r="G15" s="146" t="s">
        <v>335</v>
      </c>
    </row>
    <row r="16" spans="1:7" ht="25.5">
      <c r="A16" s="142">
        <v>139</v>
      </c>
      <c r="B16" s="143" t="s">
        <v>336</v>
      </c>
      <c r="C16" s="144">
        <v>42627</v>
      </c>
      <c r="D16" s="142" t="s">
        <v>323</v>
      </c>
      <c r="E16" s="142">
        <v>65</v>
      </c>
      <c r="F16" s="145">
        <v>130</v>
      </c>
      <c r="G16" s="146" t="s">
        <v>337</v>
      </c>
    </row>
    <row r="17" spans="1:7" ht="25.5">
      <c r="A17" s="142">
        <v>140</v>
      </c>
      <c r="B17" s="143" t="s">
        <v>338</v>
      </c>
      <c r="C17" s="144">
        <v>42635</v>
      </c>
      <c r="D17" s="142" t="s">
        <v>323</v>
      </c>
      <c r="E17" s="142">
        <v>65</v>
      </c>
      <c r="F17" s="145">
        <v>14.6</v>
      </c>
      <c r="G17" s="146" t="s">
        <v>339</v>
      </c>
    </row>
    <row r="18" spans="1:7" ht="25.5">
      <c r="A18" s="142">
        <v>141</v>
      </c>
      <c r="B18" s="143" t="s">
        <v>340</v>
      </c>
      <c r="C18" s="144">
        <v>42642</v>
      </c>
      <c r="D18" s="142" t="s">
        <v>323</v>
      </c>
      <c r="E18" s="142">
        <v>65</v>
      </c>
      <c r="F18" s="145">
        <v>112974.40000000001</v>
      </c>
      <c r="G18" s="146" t="s">
        <v>341</v>
      </c>
    </row>
    <row r="19" spans="1:7" ht="25.5">
      <c r="A19" s="142">
        <v>142</v>
      </c>
      <c r="B19" s="143" t="s">
        <v>342</v>
      </c>
      <c r="C19" s="144">
        <v>42642</v>
      </c>
      <c r="D19" s="142" t="s">
        <v>323</v>
      </c>
      <c r="E19" s="142">
        <v>65</v>
      </c>
      <c r="F19" s="145">
        <v>3097385.87</v>
      </c>
      <c r="G19" s="146" t="s">
        <v>343</v>
      </c>
    </row>
    <row r="20" spans="1:7" ht="25.5">
      <c r="A20" s="142">
        <v>143</v>
      </c>
      <c r="B20" s="143" t="s">
        <v>344</v>
      </c>
      <c r="C20" s="144">
        <v>42642</v>
      </c>
      <c r="D20" s="142" t="s">
        <v>323</v>
      </c>
      <c r="E20" s="142">
        <v>65</v>
      </c>
      <c r="F20" s="145">
        <v>12905.77</v>
      </c>
      <c r="G20" s="146" t="s">
        <v>345</v>
      </c>
    </row>
    <row r="21" spans="1:7">
      <c r="A21" s="142"/>
      <c r="B21" s="143"/>
      <c r="C21" s="144"/>
      <c r="D21" s="142"/>
      <c r="E21" s="142"/>
      <c r="F21" s="145"/>
      <c r="G21" s="146"/>
    </row>
    <row r="22" spans="1:7">
      <c r="A22" s="162" t="s">
        <v>346</v>
      </c>
      <c r="B22" s="163"/>
      <c r="C22" s="163"/>
      <c r="D22" s="163"/>
      <c r="E22" s="164"/>
      <c r="F22" s="147">
        <f>SUM(F9:F21)</f>
        <v>3913938.44</v>
      </c>
      <c r="G22" s="146"/>
    </row>
    <row r="23" spans="1:7">
      <c r="A23" s="135"/>
      <c r="B23" s="136"/>
      <c r="C23" s="137"/>
      <c r="D23" s="135"/>
      <c r="E23" s="135"/>
      <c r="F23" s="138"/>
      <c r="G23" s="139"/>
    </row>
    <row r="24" spans="1:7">
      <c r="A24" s="131"/>
      <c r="B24" s="130"/>
      <c r="C24" s="131"/>
      <c r="D24" s="131"/>
      <c r="E24" s="131"/>
      <c r="F24" s="133"/>
      <c r="G24" s="131"/>
    </row>
    <row r="25" spans="1:7" ht="47.25" customHeight="1">
      <c r="A25" s="165" t="s">
        <v>348</v>
      </c>
      <c r="B25" s="165"/>
      <c r="C25" s="165"/>
      <c r="D25" s="165"/>
      <c r="E25" s="165"/>
      <c r="F25" s="148">
        <v>22379360.32</v>
      </c>
      <c r="G25" s="148" t="s">
        <v>347</v>
      </c>
    </row>
    <row r="26" spans="1:7">
      <c r="A26" s="149"/>
      <c r="B26" s="150"/>
      <c r="C26" s="149"/>
      <c r="D26" s="149"/>
      <c r="E26" s="151"/>
      <c r="G26" s="152"/>
    </row>
    <row r="27" spans="1:7" ht="40.5" customHeight="1">
      <c r="A27" s="166" t="s">
        <v>349</v>
      </c>
      <c r="B27" s="166"/>
      <c r="C27" s="166"/>
      <c r="D27" s="166"/>
      <c r="E27" s="166"/>
      <c r="F27" s="153">
        <f>F25+F22</f>
        <v>26293298.760000002</v>
      </c>
      <c r="G27" s="154" t="s">
        <v>347</v>
      </c>
    </row>
  </sheetData>
  <mergeCells count="4">
    <mergeCell ref="A5:G5"/>
    <mergeCell ref="A22:E22"/>
    <mergeCell ref="A25:E25"/>
    <mergeCell ref="A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personal</vt:lpstr>
      <vt:lpstr>materiale</vt:lpstr>
      <vt:lpstr>transferuri </vt:lpstr>
      <vt:lpstr>proiecte cap. 61.01</vt:lpstr>
      <vt:lpstr>proiecte cap. 61.08</vt:lpstr>
      <vt:lpstr>cotizatii internationale</vt:lpstr>
      <vt:lpstr>dipfie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2016-10-10T05:48:09Z</dcterms:modified>
</cp:coreProperties>
</file>