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87" activeTab="2"/>
  </bookViews>
  <sheets>
    <sheet name="personal" sheetId="2" r:id="rId1"/>
    <sheet name="materiale" sheetId="3" r:id="rId2"/>
    <sheet name="Despagubiri civile" sheetId="12" r:id="rId3"/>
    <sheet name="Active nefinanciare" sheetId="10" r:id="rId4"/>
    <sheet name="venituri proprii" sheetId="11" r:id="rId5"/>
    <sheet name="venituri proprii- investiții" sheetId="13" r:id="rId6"/>
    <sheet name="transferuri " sheetId="5" r:id="rId7"/>
    <sheet name="proiecte cap. 61.01" sheetId="6" r:id="rId8"/>
    <sheet name="proiecte cap. 61.08" sheetId="7" r:id="rId9"/>
    <sheet name="dipfie" sheetId="14" r:id="rId10"/>
  </sheets>
  <calcPr calcId="152511"/>
</workbook>
</file>

<file path=xl/calcChain.xml><?xml version="1.0" encoding="utf-8"?>
<calcChain xmlns="http://schemas.openxmlformats.org/spreadsheetml/2006/main">
  <c r="F26" i="14" l="1"/>
  <c r="F32" i="14" s="1"/>
  <c r="D123" i="2" l="1"/>
  <c r="F131" i="3"/>
  <c r="D10" i="12"/>
  <c r="F12" i="11"/>
  <c r="F19" i="5"/>
  <c r="E17" i="6"/>
  <c r="A10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9" i="3"/>
  <c r="F9" i="13"/>
  <c r="E33" i="7" l="1"/>
  <c r="D121" i="2" l="1"/>
  <c r="D122" i="2" s="1"/>
  <c r="D119" i="2"/>
  <c r="D117" i="2"/>
  <c r="D115" i="2"/>
  <c r="D113" i="2"/>
  <c r="D109" i="2"/>
  <c r="D110" i="2" s="1"/>
  <c r="D98" i="2"/>
  <c r="D93" i="2"/>
  <c r="D86" i="2"/>
  <c r="D76" i="2"/>
  <c r="D61" i="2"/>
  <c r="D58" i="2"/>
  <c r="D50" i="2"/>
  <c r="D34" i="2"/>
  <c r="D27" i="2"/>
  <c r="D20" i="2"/>
  <c r="D87" i="2" s="1"/>
  <c r="D9" i="12" l="1"/>
  <c r="D7" i="12"/>
  <c r="A10" i="5" l="1"/>
  <c r="A11" i="5"/>
  <c r="A12" i="5" s="1"/>
  <c r="A13" i="5" s="1"/>
  <c r="A14" i="5" s="1"/>
  <c r="A15" i="5" s="1"/>
  <c r="A16" i="5" s="1"/>
  <c r="A17" i="5" s="1"/>
  <c r="A18" i="5" s="1"/>
  <c r="A9" i="5"/>
  <c r="F8" i="10" l="1"/>
</calcChain>
</file>

<file path=xl/sharedStrings.xml><?xml version="1.0" encoding="utf-8"?>
<sst xmlns="http://schemas.openxmlformats.org/spreadsheetml/2006/main" count="735" uniqueCount="381">
  <si>
    <t xml:space="preserve">MINISTERUL JUSTITIEI - Aparat propriu </t>
  </si>
  <si>
    <t>Nr.crt.</t>
  </si>
  <si>
    <t>Nr. act</t>
  </si>
  <si>
    <t>Data document</t>
  </si>
  <si>
    <t>Clasificatie bugetara</t>
  </si>
  <si>
    <t>Suma</t>
  </si>
  <si>
    <t>Detaliere</t>
  </si>
  <si>
    <t>Capitol</t>
  </si>
  <si>
    <t>Alineat</t>
  </si>
  <si>
    <t>61.01.06</t>
  </si>
  <si>
    <t>51.01.01</t>
  </si>
  <si>
    <t xml:space="preserve"> TRANSFERURI   INEC- ACHITARE DREPTURI SALARIALE </t>
  </si>
  <si>
    <t>61.01.07</t>
  </si>
  <si>
    <t>68.01.06</t>
  </si>
  <si>
    <t>57.02.01</t>
  </si>
  <si>
    <t xml:space="preserve"> DECONTARI CU PERSONALUL-CREDITE BUGETARE  PLATA STAT STIMULENT INSERTIE PÂNÃ LA ÎMPLINIREA VÂRSTEI DE 2 ANI PENTRU FPSS APARAT PROPRIU MJ </t>
  </si>
  <si>
    <t>68.01.50</t>
  </si>
  <si>
    <t xml:space="preserve">MINISTERUL JUSTITEI - Aparat propriu </t>
  </si>
  <si>
    <t>CAPITOLUL 61.01- Ordine publica si siguranta nationala</t>
  </si>
  <si>
    <t>FURNIZOR/BENEFICIAR</t>
  </si>
  <si>
    <t>MINISTERUL JUSTITIEI- Aparat propriu</t>
  </si>
  <si>
    <t>CAPITOLUL 61.01 ,,ORDINE PUBLICA SI SIGURANTA NATIONALA"</t>
  </si>
  <si>
    <t>Data</t>
  </si>
  <si>
    <t>Document</t>
  </si>
  <si>
    <t>Explicatii</t>
  </si>
  <si>
    <t>Furnizor/Beneficiar suma</t>
  </si>
  <si>
    <t>Suma (lei)</t>
  </si>
  <si>
    <t>SURSA D TITLUL 56 ,,PROIECTE CU FINANTARE DIN FONDURI EXTERNE NERAMBURSABILE (FEN) POSTADERARE"</t>
  </si>
  <si>
    <t>Capitolul 61.01- Ordine publica si siguranta nationala</t>
  </si>
  <si>
    <t>TITLUL 10 CHELTUIELI DE PERSONAL</t>
  </si>
  <si>
    <t>Descriere</t>
  </si>
  <si>
    <t>TITLUL 20 BUNURI SI SERVICII</t>
  </si>
  <si>
    <t xml:space="preserve">Nr Crt. </t>
  </si>
  <si>
    <t xml:space="preserve">DATA </t>
  </si>
  <si>
    <t xml:space="preserve">ORDIN DE PLATA /CEC /FOAIE DE VARSAMÂNT </t>
  </si>
  <si>
    <t xml:space="preserve">FACTURA  </t>
  </si>
  <si>
    <t>Total</t>
  </si>
  <si>
    <t xml:space="preserve"> TRANSFERURI   ANP- CHELTUIELI DE PERSONAL, TRANSFERURI CURENTE, ACTIUNI DE SANATATE,  ALTE CHELTUIELI- BURSE</t>
  </si>
  <si>
    <t xml:space="preserve">TRANSFERURI   ANP -ASISTENTA SOCIALA-ASISTENTA SOCIALA- AJUTOARE SOCIALE IN NATURA, PLATA CHELT DE TRANSPORT IN CAZUL INTERNARII IN SPITALE, CENTRE DE REFACERE A CAPACITATII LA EFORT CF HG 1398/2007 </t>
  </si>
  <si>
    <t>Mega Image</t>
  </si>
  <si>
    <t xml:space="preserve">Telekom Romania </t>
  </si>
  <si>
    <t>Dal Travel</t>
  </si>
  <si>
    <t>RCS&amp;RDS</t>
  </si>
  <si>
    <t xml:space="preserve">Bujeac Mircea </t>
  </si>
  <si>
    <t>Zainea Com Serv</t>
  </si>
  <si>
    <t xml:space="preserve">Monitorul Oficial </t>
  </si>
  <si>
    <t xml:space="preserve">Total </t>
  </si>
  <si>
    <t xml:space="preserve">Suma </t>
  </si>
  <si>
    <t xml:space="preserve">Toth Cristian </t>
  </si>
  <si>
    <t>Carrefour</t>
  </si>
  <si>
    <t xml:space="preserve">Avia Motors </t>
  </si>
  <si>
    <t xml:space="preserve">Traduceri autorizate </t>
  </si>
  <si>
    <t>Danco Pro</t>
  </si>
  <si>
    <t xml:space="preserve">Pircalab Adriana </t>
  </si>
  <si>
    <t xml:space="preserve">Olimpic International Turism </t>
  </si>
  <si>
    <t xml:space="preserve">Bilete de avion deplasare externa </t>
  </si>
  <si>
    <t>Vodafone</t>
  </si>
  <si>
    <t xml:space="preserve">Rompetrol Downstream </t>
  </si>
  <si>
    <t xml:space="preserve">Clean Prest Activ </t>
  </si>
  <si>
    <t xml:space="preserve">Ministerul Finantelor Publice </t>
  </si>
  <si>
    <t>Serviciul de Telecomunicatii Speciale</t>
  </si>
  <si>
    <t>Acrion Prodex</t>
  </si>
  <si>
    <t>Nr.crt</t>
  </si>
  <si>
    <t>Numar act</t>
  </si>
  <si>
    <t>Titlu</t>
  </si>
  <si>
    <t>61.01.01</t>
  </si>
  <si>
    <t>TOTAL</t>
  </si>
  <si>
    <t xml:space="preserve">TITLUL 20 VENITURI PROPRII </t>
  </si>
  <si>
    <t>DATA</t>
  </si>
  <si>
    <t>ORDIN DE PLATA/CEC/FOAIE DE VARSAMANT</t>
  </si>
  <si>
    <t>FACTURA</t>
  </si>
  <si>
    <t>SUMA</t>
  </si>
  <si>
    <t>TITLUL 56 SURSA A,,PROIECTE CU FINANTARE DIN FONDURI EXTERNE NERAMBURSABILE (FEN) POSTADERARE"</t>
  </si>
  <si>
    <t>59.17</t>
  </si>
  <si>
    <t xml:space="preserve">TOTAL </t>
  </si>
  <si>
    <t>TITLUL 59 "ALTE CHELTUIELI "</t>
  </si>
  <si>
    <t>TRANSFERURI ANP-  ASISTENTA SOCIALA-AJUTOARE SOCIALE IN NUMERAR , ACHITARE STIMULENT PERSOANE AFLATE IN CONCEDIUL PT. CRESTEREA COPILULUI</t>
  </si>
  <si>
    <t>perioada: 01-30.11.2016</t>
  </si>
  <si>
    <t>perioada:01-30.11.2016</t>
  </si>
  <si>
    <t>perioada 01-30.11.2016</t>
  </si>
  <si>
    <t>TITLUL 71 ACTIVE NEFINANCIARE</t>
  </si>
  <si>
    <t>Perioada 01-30.11.2016</t>
  </si>
  <si>
    <t>perioada 01- 30.11.2016</t>
  </si>
  <si>
    <t>TRANSFERURI ANP- PROIECTE CU FINANTARE DIN FONDURI EXTERNE NERAMBURSABILE</t>
  </si>
  <si>
    <t>TRANSFERURI ANP- BUNURI SI SERV, TRANSF CURENTE- ACTIUNI DE SANATATE,  ACTIVE NEFINANCIARE</t>
  </si>
  <si>
    <t>61.01.50</t>
  </si>
  <si>
    <t>51.02.12</t>
  </si>
  <si>
    <t xml:space="preserve">TRANSFERURI SPITAL ANGELESCU- ACTIVE NEFINANCIARE, PT PLATA  ACHIZITIEI DE DOTARI </t>
  </si>
  <si>
    <t>51.01.26</t>
  </si>
  <si>
    <t>TRANSFERURI ANP-  ASISTENTA SOCIALA-AJUTOARE SOCIALE IN NUMERAR , ACHITARE CASS AFERENT INDEMNIZATIE  PERSOANE AFLATE IN CONCEDIUL PT. CRESTEREA COPILULUI</t>
  </si>
  <si>
    <t xml:space="preserve"> DECONTARI CU PERSONALUL-CREDITE BUGETARE  PLATA STAT INDEMNIZATIE CRESTERE COPIL PÂNÃ LA ÎMPLINIREA VÂRSTEI DE 2 ANI PENTRU FPSS APARAT PROPRIU MJ </t>
  </si>
  <si>
    <t>68.01.08</t>
  </si>
  <si>
    <t>TRANSFERURI ANP - ASISTENTA SOCIALA- AJUTOARE SOCIALE IN NUMERAR PTR. PLATA AJUTOARELOR DE TRECERE IN REZERVA CU OCAZIA DECESULUI FPSS CONF ART 24 DIN LG. 284/2010</t>
  </si>
  <si>
    <t>71.01.02</t>
  </si>
  <si>
    <t>CVAL ACHIZITIE ECHIPAMENTE IT PENTRU ANABI</t>
  </si>
  <si>
    <t xml:space="preserve">CVAL PLATA DESPAGUBIRI CIVILE ( DOBANZI LA SENTINTE JUDECATORESTI NR. 36/2015 , NR. 1806/2014 , SENT. 7281/2015, SENT. NR. 441/2008) </t>
  </si>
  <si>
    <t>3497, 3498, 3507</t>
  </si>
  <si>
    <t>3499- 3505, 3508</t>
  </si>
  <si>
    <t xml:space="preserve">CVAL IMPOZIT AFERENT PLATA DESPAGUBIRI CIVILE ( DOBANZI LA SENTINTE JUDECATORESTI NR. 36/2015 , NR. 1806/2014 , SENT. 7281/2015, SENT. NR. 441/2008) </t>
  </si>
  <si>
    <t xml:space="preserve">CVAL CONTRIBUTII CAS, CASS, SOMAJ AFERENTE DESPAGUBIRILOR CIVILE ( DOBANZI LA SENTINTE JUDECATORESTI NR. 36/2015 , NR. 1806/2014 , SENT. 7281/2015, SENT. NR. 441/2008) </t>
  </si>
  <si>
    <t xml:space="preserve">Cote parti energie termica -regularizare  </t>
  </si>
  <si>
    <t>Weco-Travel</t>
  </si>
  <si>
    <t>Travel Time</t>
  </si>
  <si>
    <t xml:space="preserve">Soft Service </t>
  </si>
  <si>
    <t>Achizitii rechizite-ANABI</t>
  </si>
  <si>
    <t>Cote parti taxa municipala - septembrie 2016</t>
  </si>
  <si>
    <t>Cote parti consum apa rece - septembrie 2016</t>
  </si>
  <si>
    <t>Ministerul Justitiei</t>
  </si>
  <si>
    <t xml:space="preserve">Alimentare cont transport deplasari externe </t>
  </si>
  <si>
    <t>Bilete de avion deplasare interna</t>
  </si>
  <si>
    <t>Decont protocol - Noiembrie 2016</t>
  </si>
  <si>
    <t>Puiu Tiberius</t>
  </si>
  <si>
    <t>Administratia Patrimoniului Protocolului de Stat</t>
  </si>
  <si>
    <t>Energie electrica perioada august 2016</t>
  </si>
  <si>
    <t>Servicii Inchiriere Auto-ANABI</t>
  </si>
  <si>
    <t xml:space="preserve">Clubul Diplomatic Bucuresti </t>
  </si>
  <si>
    <t>Servicii protocol, dineu oficial-ANABI</t>
  </si>
  <si>
    <t xml:space="preserve">Altex România </t>
  </si>
  <si>
    <t>Achizitii prelungitoare-ANABI</t>
  </si>
  <si>
    <t>Taxe parcare aeroport-ANABI</t>
  </si>
  <si>
    <t>Decont  reparatii Iphone</t>
  </si>
  <si>
    <t>Reprezentant Mj</t>
  </si>
  <si>
    <t>Decont  cazare ,transport deplasare interna</t>
  </si>
  <si>
    <t xml:space="preserve"> PPlus 2002</t>
  </si>
  <si>
    <t xml:space="preserve">Achizitionat acumulatori auto </t>
  </si>
  <si>
    <t>Avans protocol - Noiembrie 2016</t>
  </si>
  <si>
    <t xml:space="preserve">Wanis Bassam </t>
  </si>
  <si>
    <t>Manta Cristina</t>
  </si>
  <si>
    <t xml:space="preserve">Cioranu Mioara </t>
  </si>
  <si>
    <t xml:space="preserve">Contera Media </t>
  </si>
  <si>
    <t>Bacali Radu Calin</t>
  </si>
  <si>
    <t>Decont taxa judiciara de timbru-dosarul 6923/302/2015</t>
  </si>
  <si>
    <t xml:space="preserve">Bilete de avion deplasari externe </t>
  </si>
  <si>
    <t>Eximtur</t>
  </si>
  <si>
    <t xml:space="preserve">Bilete de avion deplasari interne </t>
  </si>
  <si>
    <t>Decont achizitionat ulei auto</t>
  </si>
  <si>
    <t>Decont cazare deplasari interne</t>
  </si>
  <si>
    <t>Alimentare cont  utilitati magistrat de legatura octombrie 2016</t>
  </si>
  <si>
    <t xml:space="preserve">Vodafone </t>
  </si>
  <si>
    <t>Servicii telefonie mobila ,perioada 27.09-26.10.2016</t>
  </si>
  <si>
    <t>Furnizare servicii tel verde- septembrie 2016</t>
  </si>
  <si>
    <t>Fast Brokers-Broker de Asigurare-Reasigurare</t>
  </si>
  <si>
    <t>Servicii asigurari de tip RCA-pentru 19 autoturisme</t>
  </si>
  <si>
    <t>Decont protocol MCV - Noiembrie 2016</t>
  </si>
  <si>
    <t xml:space="preserve">Decont cazare /transport  deplasare interna </t>
  </si>
  <si>
    <t xml:space="preserve">SCPEJ  HURUBA, GIUNCA&amp;ASOCIATII </t>
  </si>
  <si>
    <t>Cheltuieli de executare silita -dosar de executare nr.2179/2015</t>
  </si>
  <si>
    <t>Servicii telefonie fixa - octombrie 2016</t>
  </si>
  <si>
    <t>Avans protocol MCV - 15-17.11.2016 Noiembrie 2016</t>
  </si>
  <si>
    <t>Decont protocol Noiembrie 2016</t>
  </si>
  <si>
    <t>Traduceri autorizate -ANABI</t>
  </si>
  <si>
    <t>Synotech Global Services</t>
  </si>
  <si>
    <t xml:space="preserve">Servicii de mentenanta, reparatii echipamente de climatizare din camera serverelor- octombrie 2016 </t>
  </si>
  <si>
    <t>C.N.Posta Român?</t>
  </si>
  <si>
    <t>Furnizare carburant pe baza de carduri-octombrie 2016</t>
  </si>
  <si>
    <t>Abonament receptor pentru pachet complet de programe TV , perioada Noiembrie 2016</t>
  </si>
  <si>
    <t xml:space="preserve">DHL  International </t>
  </si>
  <si>
    <t>Servicii curierat rapidperioada 24-27.10-11.11.2016</t>
  </si>
  <si>
    <t>Servicii convorbiri telefonie fix?-octombrie 2016</t>
  </si>
  <si>
    <t>Servicii francare trimiteri corespondenta -octombrie 2016</t>
  </si>
  <si>
    <t>Prestari servicii asistenta tehnica -software pentru zbuget-octombrie 2016</t>
  </si>
  <si>
    <t>Agentia Nationala de Presa ,,Agerpres''</t>
  </si>
  <si>
    <t>Servicii monitorizare presa scrisa ,audio,video- octombrie 2016</t>
  </si>
  <si>
    <t>Chirie +amortizari dotari- octombrie 2016</t>
  </si>
  <si>
    <t>Chirie +amortizari dotari, perioada octombrie 2016</t>
  </si>
  <si>
    <t>Intretinere -septembrie 2016</t>
  </si>
  <si>
    <t xml:space="preserve">Penitenciarl Bucuresti-Jilava </t>
  </si>
  <si>
    <t>Servicii munca+ transport persoane lipsite de libertate, perioada octombrie 2016</t>
  </si>
  <si>
    <t>Pro Soft ++</t>
  </si>
  <si>
    <t>Servicii protectie antivirus cu instalarea produselor necesare MJ-octombrie 2016</t>
  </si>
  <si>
    <t>Indaco Systems</t>
  </si>
  <si>
    <t>Abonament program informatic de legislatie ,perioada octombrie 2016</t>
  </si>
  <si>
    <t>Salarii muncitori parti-comune -punct termic , perioada octombrie 2016</t>
  </si>
  <si>
    <t xml:space="preserve">Servicii spalari  16 auto-octombrie 2016 </t>
  </si>
  <si>
    <t>Servicii supraveghere a 3 instalatii de ridicat in domeniul ISCIR - octombrie 2016</t>
  </si>
  <si>
    <t>DM Sistem Telecom</t>
  </si>
  <si>
    <t>Servicii de intretinere,reparare a retelei de interior aparate telefonie- octombrie 2016</t>
  </si>
  <si>
    <t>Servicii de curatenie si intretinere sediul MJ-octombrie 2016</t>
  </si>
  <si>
    <t>IFMA SA</t>
  </si>
  <si>
    <t>Servicii de intretinere ascensoare-octombrie 2016</t>
  </si>
  <si>
    <t>Servicii reparatii auto , sistem de transmisie</t>
  </si>
  <si>
    <t>Geo -Exit Servicii</t>
  </si>
  <si>
    <t xml:space="preserve">Achizitionat lucrari suplimentare a iluminatului la arhiva </t>
  </si>
  <si>
    <t xml:space="preserve">Perfect Consult </t>
  </si>
  <si>
    <t>Servicii dezinsectie mezanin</t>
  </si>
  <si>
    <t xml:space="preserve">Manpress Distribution </t>
  </si>
  <si>
    <t>Servicii furnizare ziare , perioada Octombrie  2016</t>
  </si>
  <si>
    <t>Monitorul Oficial</t>
  </si>
  <si>
    <t>Servicii publicare in MO PI, Ordin nr.3562/C/2016, MOF 830/20.10.2016</t>
  </si>
  <si>
    <t>Servicii publicare in MO PI, Ordin nr.3561/C/2016, MOF 825/19.10.2016</t>
  </si>
  <si>
    <t>CN Aeroporturi Bucuresti</t>
  </si>
  <si>
    <t>Servicii protocol oficial-perioada octombrie 2016</t>
  </si>
  <si>
    <t>Expert Copy Service</t>
  </si>
  <si>
    <t xml:space="preserve">Achizitionat rola si pad tava hartie xerox </t>
  </si>
  <si>
    <t xml:space="preserve">Achizitionat unitate fixare ricoh </t>
  </si>
  <si>
    <t xml:space="preserve">Achizitionat piese de schimb imprimante </t>
  </si>
  <si>
    <t>Rosal Grup</t>
  </si>
  <si>
    <t>Prestari servicii de colectare a deseurilor+inchirieri containere la sediul MJ</t>
  </si>
  <si>
    <t xml:space="preserve">Avans transport deplasare interna </t>
  </si>
  <si>
    <t xml:space="preserve">Alimentare cont valuta  deplasari externe </t>
  </si>
  <si>
    <t>Tarom SA</t>
  </si>
  <si>
    <t xml:space="preserve">Servicii comunicatii bucla locala-octombrie 2016 </t>
  </si>
  <si>
    <t>Consulting Business</t>
  </si>
  <si>
    <t>Achizitionat coli hartie Ivory</t>
  </si>
  <si>
    <t xml:space="preserve">Dns Birotica </t>
  </si>
  <si>
    <t>Achizitionat tonere imprimante Lex Mark</t>
  </si>
  <si>
    <t>Achizitionat tonere imprimante Epson</t>
  </si>
  <si>
    <t xml:space="preserve">Cote parti energie termica -consum octombrie 2016  </t>
  </si>
  <si>
    <t xml:space="preserve">Servicii reparatie auto la sistem directie </t>
  </si>
  <si>
    <t>Incolor Art</t>
  </si>
  <si>
    <t>Qualy Translation-Traducator Zazu Andreea</t>
  </si>
  <si>
    <t xml:space="preserve">Super Optimus </t>
  </si>
  <si>
    <t>Servicii furnizare on -line a produsului informatic autentic-octombrie2016</t>
  </si>
  <si>
    <t>Servicii publicare in MO PI, Ordin nr.3624/2016, MOF 834/20.10.2016</t>
  </si>
  <si>
    <t>Top Seven</t>
  </si>
  <si>
    <t>Furnizare reviste de specialitate-octombrie2016</t>
  </si>
  <si>
    <t>Institutul National al Magistraturii</t>
  </si>
  <si>
    <t xml:space="preserve">Bilete de avion deplasare interna  </t>
  </si>
  <si>
    <t>Ifma SA</t>
  </si>
  <si>
    <t xml:space="preserve">Achizitionat piese de schimb pentru ascensoare </t>
  </si>
  <si>
    <t xml:space="preserve">LGA Expert Grup </t>
  </si>
  <si>
    <t xml:space="preserve">Servicii reparatii instalatii sanitare /inlocuire calorifer </t>
  </si>
  <si>
    <t>Telekom Romania Communications</t>
  </si>
  <si>
    <t xml:space="preserve">Servicii tel verde </t>
  </si>
  <si>
    <t xml:space="preserve">DHL international Romania </t>
  </si>
  <si>
    <t>Servicii curierat rapid 04-09.11.2016 si 10-18.11.2016</t>
  </si>
  <si>
    <t>Super System Service 2000</t>
  </si>
  <si>
    <t>Cote parti servicii intretinere+reparatii ascensoare +retea telefonica, dezinsectie  IMN-august 2016</t>
  </si>
  <si>
    <t>Achizitionat 2 buc stampile</t>
  </si>
  <si>
    <t xml:space="preserve">Avans protocol-nov 2016 </t>
  </si>
  <si>
    <t>10.01.01</t>
  </si>
  <si>
    <t>PLATA SALARII, VIRAT RETINERI  SALARIATI LA BUG ASIG SOCIALE SI BUG.DE STAT</t>
  </si>
  <si>
    <t>VIRAT RETINERI  DIN SALARII - POPRIRI, PENSII FACULTATIVE, COTIZATII</t>
  </si>
  <si>
    <t xml:space="preserve">PLATA AVANS CO </t>
  </si>
  <si>
    <t>ALIMENTARE CONT VALUTA SALARIU</t>
  </si>
  <si>
    <t>SUBTOTAL 10.01.01</t>
  </si>
  <si>
    <t>10.01.05</t>
  </si>
  <si>
    <t>SUBTOTAL10.01.05</t>
  </si>
  <si>
    <t>10.01.06</t>
  </si>
  <si>
    <t>SUBTOTAL 10.01.06</t>
  </si>
  <si>
    <t>10.01.13</t>
  </si>
  <si>
    <t xml:space="preserve">DIURNA DEPLASARE INTERNA </t>
  </si>
  <si>
    <t xml:space="preserve">SERVICII CAZARE DEPLASARE EXTERNA </t>
  </si>
  <si>
    <t xml:space="preserve">ALIMENTARE CONT VALUTA DEPLASARI EXTERNE </t>
  </si>
  <si>
    <t>SUBTOTAL 10.01.13</t>
  </si>
  <si>
    <t>10.01.14</t>
  </si>
  <si>
    <t xml:space="preserve"> INDEMNIZATIE DETASARE </t>
  </si>
  <si>
    <t>SUBTOTAL 10.01.14</t>
  </si>
  <si>
    <t>10.01.15</t>
  </si>
  <si>
    <t xml:space="preserve"> DECONT TRANSPORT </t>
  </si>
  <si>
    <t>SUBTOTAL 10.01.15</t>
  </si>
  <si>
    <t>10.01.16.</t>
  </si>
  <si>
    <t>ALIMENTARE CONT VALUTA CHIRIE</t>
  </si>
  <si>
    <t>DECONT CHIRII</t>
  </si>
  <si>
    <t>SUBTOTAL 10.01.16</t>
  </si>
  <si>
    <t>10.01.30.</t>
  </si>
  <si>
    <t xml:space="preserve">ALIMENTARE CONT VALUTA  INDEMNIZATII </t>
  </si>
  <si>
    <t xml:space="preserve">DECONTURI TRANSPORT </t>
  </si>
  <si>
    <t>SUBTOTAL 10.01.30</t>
  </si>
  <si>
    <t>TOTAL ART. 10.01</t>
  </si>
  <si>
    <t>10.02.02</t>
  </si>
  <si>
    <t xml:space="preserve">NORMA HRANA </t>
  </si>
  <si>
    <t>SUBTOTAL 10.02.02</t>
  </si>
  <si>
    <t>10.02.03</t>
  </si>
  <si>
    <t xml:space="preserve"> ECHIPAMENT F.P.S.S.</t>
  </si>
  <si>
    <t>SUBTOTAL 10.02.03</t>
  </si>
  <si>
    <t>10.02.30</t>
  </si>
  <si>
    <t xml:space="preserve">DECONTURI MEDICAMENTE </t>
  </si>
  <si>
    <t>SUBTOTAL 10.02.30</t>
  </si>
  <si>
    <t>TOTAL ART. 10.02</t>
  </si>
  <si>
    <t>10.03.01.</t>
  </si>
  <si>
    <t xml:space="preserve">CONTRIBUTII DE ASIGURARI SOCIALE DE STAT- CAS </t>
  </si>
  <si>
    <t>SUBTOTAL 10.03.01</t>
  </si>
  <si>
    <t>10.03.02.</t>
  </si>
  <si>
    <t xml:space="preserve">CONTRIBUTII DE ASIGURARI DE SOMAJ </t>
  </si>
  <si>
    <t>SUBTOTAL 10.03.02</t>
  </si>
  <si>
    <t>10.03.03.</t>
  </si>
  <si>
    <t xml:space="preserve">CONTRIBUTII DE ASIGURARI SOCIALE DE SANATATE </t>
  </si>
  <si>
    <t>SUBTOTAL 10.03.03</t>
  </si>
  <si>
    <t>10.03.04.</t>
  </si>
  <si>
    <t xml:space="preserve"> CONTRIBUTII DE ASIGURARI PT. ACCIDENTE DE MUNCA SI BOLI PROFESIONALE </t>
  </si>
  <si>
    <t>SUBTOTAL 10.03.04</t>
  </si>
  <si>
    <t>10.03.06.</t>
  </si>
  <si>
    <t xml:space="preserve"> CONTRIBUTII  ANGAJATOR - CONTRIBUTII PENTRU CONCEDII SI INDEMNIZATII</t>
  </si>
  <si>
    <t>SUBTOTAL 10.03.06</t>
  </si>
  <si>
    <t>TOTAL  ART. 10.03</t>
  </si>
  <si>
    <t>TOTAL TITLUL 10</t>
  </si>
  <si>
    <t xml:space="preserve">Alimentare cont BCR ptr plata comisioane și cheltuieli neeligibile, Proiectul  ,,Întarirea capacitatii Oficiilor de Recuperare a Creantelor si a organelor judiciare din UE în lupta împotriva criminalitatii economice si în recuperarea creantelor" </t>
  </si>
  <si>
    <t>BANCA COMERCIALĂ ROMÂNĂ</t>
  </si>
  <si>
    <t>Transfer in contul de venit 42.61.00 ,,Cofinantare publica acordata în cadrul mecanismului norvegian" a sumei reprezentand costuri de management în cadrul programului RO 23 ,,Servicii corectionale, inclusiv sanctiuni non privative de libertate"-cota 15%</t>
  </si>
  <si>
    <t>Transfer in contul de venit 42.61.00 ,,Cofinantare publica acordata în cadrul mecanismului norvegian"  a sumei reprezentand costuri de management si actiuni complementare în cadrul programului RO 20 ,,Violenta domestica si violenta bazata pe deosebirea de sex"-cota 15%</t>
  </si>
  <si>
    <t xml:space="preserve">Ministerul Justitiei </t>
  </si>
  <si>
    <t>Transfer in contul de venit 42.61.00 ,,Cofinantare publica acordata în cadrul mecanismului norvegian"  a sumei reprezentand costuri de management în cadrul programului RO24-INTARIREA CAPACITATII JUDICIARE SI COOPERARE-cota 15%</t>
  </si>
  <si>
    <t xml:space="preserve">Alimentare cont BCR ptr plata comisioane , Proiectul  ,,Întarirea capacitatii Oficiilor de Recuperare a Creantelor si a organelor judiciare din UE în lupta împotriva criminalitatii economice si în recuperarea creantelor" </t>
  </si>
  <si>
    <t>cval transfer cota de 15%  pentru proiectul ,,Îmbunatatirea accesului la justitie", in cadrul programului  RO24-INTARIREA CAPACITATII JUDICIARE SI COOPERARE</t>
  </si>
  <si>
    <t xml:space="preserve">CONSILIUL SUPERIOR AL MAGISTRATURII </t>
  </si>
  <si>
    <t>cval transfer cota de 15%  pentru proiectul ,,Centru de primire in regim de urgenta pentru victimele violentei in familie din judetul Olt"in cadrul programului RO 20 ,,Violenta domestica si violenta bazata pe deosebirea de sex"</t>
  </si>
  <si>
    <t>DGASPC OLT</t>
  </si>
  <si>
    <t>cval transfer cota de 15%  pentru proiectul ,,Întarirea capacitatii sistemului judiciar românesc de a raspunde provocarilor noilor schimburi legislative si instittionale", in cadrul programului  RO24-INTARIREA CAPACITATII JUDICIARE SI COOPERARE</t>
  </si>
  <si>
    <t xml:space="preserve">Reintregire cont pentru plătite efectuate in anii precedenti de la alineatul bugetar 56.15.01 în cadrul proiectului ,,Întarirea capacitatii Oficiilor de Recuperare a Creantelor si a organelor judiciare din UE în lupta împotriva criminalitatii economice si în recuperarea creantelor" </t>
  </si>
  <si>
    <t>BUGETUL DE STAT</t>
  </si>
  <si>
    <t>TOTAL TITLU</t>
  </si>
  <si>
    <t>cval servicii raport de evaluare independenta tehnico-financiara post-executie pentru verificarea executiei de lucrari si coroborarea cu privire la lucrarile contractate in cadrul programului RO 20 ,,Violenta domestica si violenta bazata pe deosebire de sex"- cota 15%</t>
  </si>
  <si>
    <t>KALANS CONCEPT</t>
  </si>
  <si>
    <t>cval servicii raport de evaluare independenta tehnico-financiara post-executie pentru verificarea executiei de lucrari si coroborarea cu privire la lucrarile contractate in cadrul programului RO 20 ,,Violenta domestica si violenta bazata pe deosebire de sex"- cota 85%</t>
  </si>
  <si>
    <t>cval cazare deplasare Sibiu, per. 17-19.11.2016 in cadrul programului RO 20 ,,Violenta domestica si violenta bazata pe deosebire de sex"- cota 15%</t>
  </si>
  <si>
    <t>DAL TRAVEL</t>
  </si>
  <si>
    <t>cval cazare deplasare Sibiu, per. 17-19.11.2016 in cadrul programului RO 20 ,,Violenta domestica si violenta bazata pe deosebire de sex"- cota 85%</t>
  </si>
  <si>
    <t>cval recuperare cheltuieli eligibile aferente amortizarii pentru per. 01.08-30.09.2016, PROGRAM RO 20 ,,Violenta domestica si violenta bazata pe deosebire de sex", COTA 15%</t>
  </si>
  <si>
    <t>BUGET DE STAT</t>
  </si>
  <si>
    <t>cval recuperare cheltuieli eligibile aferente amortizarii pentru per. 01.08-30.09.2016, PROGRAM RO 20 ,,Violenta domestica si violenta bazata pe deosebire de sex"-COTA 85%</t>
  </si>
  <si>
    <t xml:space="preserve">MINISTERUL JUSTITIEI </t>
  </si>
  <si>
    <t>cval recuperare cheltuieli eligibile aferente amortizarii pentru per. 01.08-30.09.2016, PROGRAM RO 23-SERVICII CORECTIONALE, INCLUSIV SANCTIUNI NON - PRIVATE DE LIBERTATE, COTA 15%</t>
  </si>
  <si>
    <t xml:space="preserve"> cval recuperare cheltuieli eligibile aferente amortizarii pentru per. 01.08-30.09.2016, PROGRAM RO 23-SERVICII CORECTIONALE, INCLUSIV SANCTIUNI NON - PRIVATE DE LIBERTATE, COTA 85%</t>
  </si>
  <si>
    <t>cval recuperare cheltuieli eligibile aferente amortizarii pentru per. 01.08-30.09.2016, PROGRAM RO24-INTARIREA CAPACITATII JUDICIARE SI COOPERARE-COTA 15%</t>
  </si>
  <si>
    <t>cval recuperare cheltuieli eligibile aferente amortizarii pentru per. 01.08-30.09.2016, PROGRAM RO24-INTARIREA CAPACITATII JUDICIARE SI COOPERARE-COTA 85%</t>
  </si>
  <si>
    <t>MINISTERUL JUSTITIEI</t>
  </si>
  <si>
    <t>reîntregire cont MJ pentru transportul aferent deplasării la Sibiu în perioada 17-19.10.2016, PROGRAM RO 20 ,,Violenta domestica si violenta bazata pe deosebire de sex"-cota 15%</t>
  </si>
  <si>
    <t xml:space="preserve"> MINISTERUL JUSTITIEI-BUNURI SI SERVICII </t>
  </si>
  <si>
    <t>reîntregire cont MJ pentru transportul aferent deplasării la Sibiu în perioada 17-19.10.2016, PROGRAM RO 20 ,,Violenta domestica si violenta bazata pe deosebire de sex"-cota 85%</t>
  </si>
  <si>
    <t xml:space="preserve">alimentare cont plentri plata cota de 15% pentru deplasare Bruxelles, per. 23-25.11.2016, PROGRAM RO 20 ,,Violenta domestica si violenta bazata pe deosebire de sex" </t>
  </si>
  <si>
    <t>BANCA COMERICALĂ ROMÂNĂ</t>
  </si>
  <si>
    <t xml:space="preserve">alimentare cont plentri plata cota de 85% pentru deplasare Bruxelles, per. 23-25.11.2016, PROGRAM RO 20 ,,Violenta domestica si violenta bazata pe deosebire de sex" </t>
  </si>
  <si>
    <t>alimentare cont pentru  plata cota de 15% pentru deplasare Polonia, per. 29.11-02.12.2016, PROGRAM RO 23-SERVICII CORECTIONALE, INCLUSIV SANCTIUNI NON - PRIVATIVE DE LIBERTATE</t>
  </si>
  <si>
    <t>alimentare cont pentru  plata cota de 85% pentru deplasare Polonia, per. 29.11-02.12.2016, PROGRAM RO 23-SERVICII CORECTIONALE, INCLUSIV SANCTIUNI NON - PRIVATIVE DE LIBERTATE</t>
  </si>
  <si>
    <t>alimentare cont pentru plata cota de 15% pentru deplasare Bratislava, per. 09-10.11.2016, ROGRAM RO24-INTARIREA CAPACITATII JUDICIARE SI COOPERARE</t>
  </si>
  <si>
    <t>alimentare cont pentru plata cota de 85% pentru deplasare Bratislava, per. 09-10.11.2016, ROGRAM RO24-INTARIREA CAPACITATII JUDICIARE SI COOPERARE</t>
  </si>
  <si>
    <t xml:space="preserve">TUDOR SRL                   </t>
  </si>
  <si>
    <t xml:space="preserve">DANTE INTERNATIONAL S.A                            </t>
  </si>
  <si>
    <t xml:space="preserve">RTC PROFFICE EXPERIENCE S.A                           </t>
  </si>
  <si>
    <t>3594/3595</t>
  </si>
  <si>
    <t xml:space="preserve">PETRONI CONSTRUCT S.R.L                                </t>
  </si>
  <si>
    <t xml:space="preserve">S.C SMART TRADING PREST S.R.L                 </t>
  </si>
  <si>
    <t>Servicii prezentare, prelucrare+distribuire acte de procedura- octombrie 2016</t>
  </si>
  <si>
    <t xml:space="preserve"> CVAL ACHIZITIE 4 BUC. SCAUNE DIRECTORIALE COLORADO ACHIZITIONATE DIN VENITURI PROPRII - O.G 2/2000 COTA DE 10% </t>
  </si>
  <si>
    <t>PLATA CONTRAVALOARE REPORTOFON + ACCESORII ACHIZITIONATE DIN VENITURI PROPRII - TAXE DE EXAMEN</t>
  </si>
  <si>
    <t xml:space="preserve">C/VAL RECHIZITE ACHIZITIONATE DIN VENITURI PROPRII TAXE DE EXAMEN  </t>
  </si>
  <si>
    <t xml:space="preserve"> ACHIZIONAT GLAF PVC SI RULOURI ELECTRICE PENTRU LOCUINTA DE SERVICIU - VENITURI PROPRII CHIRII LOCUINTE DE SERVICIU </t>
  </si>
  <si>
    <t xml:space="preserve">CVAL MULTIFUNCTIONALA  A3 COLOR LEXMARK X925  ACHIZITIONATA DIN VENITURI PROPRII TAXE AEGRM OG 89/2000 </t>
  </si>
  <si>
    <t>Cote parti consum energie  electrica si gaze INM-august 2016</t>
  </si>
  <si>
    <t>Cote parti consum apa rece  INM-august 2016</t>
  </si>
  <si>
    <t>Cote parti consum salubritate  INM-august 2016</t>
  </si>
  <si>
    <t xml:space="preserve">Cote parti energie electrica, consum septembrie 2016 </t>
  </si>
  <si>
    <t>C.N.Posta Româna</t>
  </si>
  <si>
    <t>MINISTERUL JUSTIŢIEI</t>
  </si>
  <si>
    <t>DIRECŢIA DE IMPLEMENTARE A PROIECTELOR FINANŢATE DIN ÎMPRUMUTURI EXTERNE</t>
  </si>
  <si>
    <t>SITUAŢIE PRIVIND CHELTUIELILE EFECTUATE DIN FONDURI PUBLICE
IN PERIOADA 01.11.2016 - 30.11.2016</t>
  </si>
  <si>
    <t>Nr. crt.</t>
  </si>
  <si>
    <t>Numar act
OP / FV</t>
  </si>
  <si>
    <t>315</t>
  </si>
  <si>
    <t>61.01</t>
  </si>
  <si>
    <t>Plata serv consultanta, raport initial - Final Survey</t>
  </si>
  <si>
    <t>316</t>
  </si>
  <si>
    <t>Decont cheltuieli servicii spalare pt autoturism B78MJR</t>
  </si>
  <si>
    <t>317</t>
  </si>
  <si>
    <t>Decont chirie luna octombrie 2016</t>
  </si>
  <si>
    <t>318</t>
  </si>
  <si>
    <t>319</t>
  </si>
  <si>
    <t>Decont transport octombrie 2016 conf Legii 567/2004</t>
  </si>
  <si>
    <t>320</t>
  </si>
  <si>
    <t>Achizitie combustibil pentru autoturismele DIPFIE - octombrie 2016</t>
  </si>
  <si>
    <t>321-322</t>
  </si>
  <si>
    <t>Plata contributii salarii octombrie 2016</t>
  </si>
  <si>
    <t>323-334</t>
  </si>
  <si>
    <t>Plata salarii octombrie 2016</t>
  </si>
  <si>
    <t>Decont transport 1 calatorie dus-intors</t>
  </si>
  <si>
    <t>Decont achizitie rovinieta autoturism B79MJR</t>
  </si>
  <si>
    <t>337-338</t>
  </si>
  <si>
    <t>plata lucrari Trib Prahova - iunie - 15 sept 2016</t>
  </si>
  <si>
    <t>339</t>
  </si>
  <si>
    <t>Taxe Casa Construct. executie lucrari Trib Prahova - iunie - 15 sept 2016</t>
  </si>
  <si>
    <t>340</t>
  </si>
  <si>
    <t>Serv dirigentie santier Trib Dolj ian, aprilie - iunie 2016, Trib Prahova mai - iunie 2016</t>
  </si>
  <si>
    <t>341</t>
  </si>
  <si>
    <t>Decont cheltuieli montare anvelope iarna si servicii spalare pt autoturism B79MJR</t>
  </si>
  <si>
    <t>Reglare contributii salarii 2016 (recuperare FNUASS mai 2016)</t>
  </si>
  <si>
    <t>342</t>
  </si>
  <si>
    <t>Servicii dirigentie santier PJ Prahova luna septembrie 2016</t>
  </si>
  <si>
    <t>CHELTUIELILE EFECTUATE DIN FONDURI PUBLICE IN PERIOADA   
01.01.2016 - 31.10.2016</t>
  </si>
  <si>
    <t>LEI</t>
  </si>
  <si>
    <t>CHELTUIELILE TOTALE EFECTUATE DIN FONDURI PUBLICE IN PERIOADA 
01.01.2016 - 30.11.2016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</si>
</sst>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R_O_N_-;\-* #,##0.00\ _R_O_N_-;_-* &quot;-&quot;??\ _R_O_N_-;_-@_-"/>
    <numFmt numFmtId="164" formatCode="_-* #,##0.00\ &quot;lei&quot;_-;\-* #,##0.00\ &quot;lei&quot;_-;_-* &quot;-&quot;??\ &quot;lei&quot;_-;_-@_-"/>
  </numFmts>
  <fonts count="30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0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Trebuchet MS"/>
      <family val="2"/>
    </font>
    <font>
      <b/>
      <sz val="11"/>
      <color rgb="FFFF0000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1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6" fillId="0" borderId="0" xfId="0" applyFont="1"/>
    <xf numFmtId="0" fontId="5" fillId="0" borderId="0" xfId="0" applyFont="1" applyBorder="1" applyAlignment="1">
      <alignment horizontal="left"/>
    </xf>
    <xf numFmtId="4" fontId="6" fillId="0" borderId="0" xfId="0" applyNumberFormat="1" applyFo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7" fillId="0" borderId="0" xfId="0" applyFont="1"/>
    <xf numFmtId="0" fontId="6" fillId="0" borderId="0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/>
    <xf numFmtId="0" fontId="1" fillId="0" borderId="0" xfId="0" applyFont="1" applyBorder="1" applyAlignment="1"/>
    <xf numFmtId="4" fontId="2" fillId="0" borderId="0" xfId="0" applyNumberFormat="1" applyFont="1"/>
    <xf numFmtId="0" fontId="1" fillId="0" borderId="0" xfId="0" applyFont="1" applyBorder="1" applyAlignment="1">
      <alignment horizontal="centerContinuous"/>
    </xf>
    <xf numFmtId="4" fontId="1" fillId="0" borderId="0" xfId="0" applyNumberFormat="1" applyFont="1" applyFill="1" applyBorder="1" applyAlignment="1">
      <alignment horizontal="centerContinuous"/>
    </xf>
    <xf numFmtId="0" fontId="1" fillId="0" borderId="0" xfId="0" applyFont="1" applyBorder="1" applyAlignment="1">
      <alignment horizontal="centerContinuous" wrapText="1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0" fontId="8" fillId="0" borderId="1" xfId="0" applyFont="1" applyBorder="1"/>
    <xf numFmtId="0" fontId="2" fillId="0" borderId="1" xfId="0" applyFont="1" applyFill="1" applyBorder="1" applyAlignment="1">
      <alignment vertical="top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Border="1" applyAlignment="1">
      <alignment horizontal="centerContinuous" vertical="justify"/>
    </xf>
    <xf numFmtId="0" fontId="12" fillId="0" borderId="0" xfId="0" applyFont="1"/>
    <xf numFmtId="0" fontId="0" fillId="0" borderId="0" xfId="0" applyAlignment="1">
      <alignment horizontal="center" wrapText="1"/>
    </xf>
    <xf numFmtId="4" fontId="1" fillId="3" borderId="0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4" fontId="1" fillId="0" borderId="1" xfId="0" applyNumberFormat="1" applyFont="1" applyBorder="1"/>
    <xf numFmtId="0" fontId="2" fillId="0" borderId="1" xfId="0" applyFont="1" applyBorder="1" applyAlignment="1">
      <alignment vertical="top" wrapText="1"/>
    </xf>
    <xf numFmtId="0" fontId="16" fillId="0" borderId="0" xfId="0" applyFont="1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1" fillId="0" borderId="0" xfId="3" applyNumberFormat="1" applyFont="1" applyAlignment="1"/>
    <xf numFmtId="0" fontId="1" fillId="3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6" fillId="0" borderId="0" xfId="0" applyFont="1" applyAlignment="1">
      <alignment vertical="center"/>
    </xf>
    <xf numFmtId="4" fontId="16" fillId="0" borderId="0" xfId="0" applyNumberFormat="1" applyFont="1"/>
    <xf numFmtId="0" fontId="0" fillId="0" borderId="0" xfId="0" applyBorder="1"/>
    <xf numFmtId="0" fontId="17" fillId="0" borderId="0" xfId="0" applyFont="1" applyBorder="1"/>
    <xf numFmtId="0" fontId="17" fillId="0" borderId="0" xfId="0" applyFont="1"/>
    <xf numFmtId="4" fontId="13" fillId="0" borderId="1" xfId="0" applyNumberFormat="1" applyFont="1" applyBorder="1"/>
    <xf numFmtId="14" fontId="13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3" fontId="2" fillId="0" borderId="1" xfId="0" applyNumberFormat="1" applyFont="1" applyBorder="1"/>
    <xf numFmtId="3" fontId="2" fillId="0" borderId="0" xfId="0" applyNumberFormat="1" applyFont="1"/>
    <xf numFmtId="0" fontId="18" fillId="2" borderId="2" xfId="0" applyFont="1" applyFill="1" applyBorder="1" applyAlignment="1">
      <alignment horizontal="centerContinuous"/>
    </xf>
    <xf numFmtId="0" fontId="18" fillId="2" borderId="3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3" fontId="1" fillId="2" borderId="1" xfId="0" applyNumberFormat="1" applyFont="1" applyFill="1" applyBorder="1"/>
    <xf numFmtId="0" fontId="16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vertical="top"/>
    </xf>
    <xf numFmtId="14" fontId="2" fillId="0" borderId="1" xfId="0" applyNumberFormat="1" applyFont="1" applyFill="1" applyBorder="1"/>
    <xf numFmtId="0" fontId="1" fillId="0" borderId="1" xfId="0" applyFont="1" applyFill="1" applyBorder="1" applyAlignment="1">
      <alignment horizontal="centerContinuous"/>
    </xf>
    <xf numFmtId="4" fontId="1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4" fontId="2" fillId="0" borderId="1" xfId="0" applyNumberFormat="1" applyFont="1" applyFill="1" applyBorder="1"/>
    <xf numFmtId="0" fontId="2" fillId="0" borderId="2" xfId="0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/>
    </xf>
    <xf numFmtId="0" fontId="16" fillId="0" borderId="1" xfId="0" applyFont="1" applyBorder="1"/>
    <xf numFmtId="0" fontId="2" fillId="0" borderId="1" xfId="0" applyFont="1" applyFill="1" applyBorder="1" applyAlignment="1">
      <alignment horizontal="left" wrapText="1"/>
    </xf>
    <xf numFmtId="0" fontId="0" fillId="0" borderId="0" xfId="0" applyFill="1"/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/>
    </xf>
    <xf numFmtId="0" fontId="19" fillId="0" borderId="0" xfId="0" applyFont="1"/>
    <xf numFmtId="0" fontId="16" fillId="0" borderId="1" xfId="0" applyFont="1" applyBorder="1" applyAlignment="1">
      <alignment vertical="top"/>
    </xf>
    <xf numFmtId="14" fontId="16" fillId="0" borderId="1" xfId="0" applyNumberFormat="1" applyFont="1" applyBorder="1" applyAlignment="1">
      <alignment vertical="top"/>
    </xf>
    <xf numFmtId="0" fontId="16" fillId="3" borderId="1" xfId="0" applyFont="1" applyFill="1" applyBorder="1" applyAlignment="1">
      <alignment horizontal="left" vertical="top" wrapText="1"/>
    </xf>
    <xf numFmtId="4" fontId="16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Continuous"/>
    </xf>
    <xf numFmtId="0" fontId="16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vertical="top"/>
    </xf>
    <xf numFmtId="4" fontId="2" fillId="0" borderId="1" xfId="0" applyNumberFormat="1" applyFont="1" applyBorder="1"/>
    <xf numFmtId="14" fontId="2" fillId="0" borderId="0" xfId="0" applyNumberFormat="1" applyFont="1"/>
    <xf numFmtId="4" fontId="20" fillId="0" borderId="9" xfId="0" applyNumberFormat="1" applyFont="1" applyBorder="1"/>
    <xf numFmtId="14" fontId="2" fillId="0" borderId="10" xfId="0" applyNumberFormat="1" applyFont="1" applyBorder="1"/>
    <xf numFmtId="0" fontId="2" fillId="0" borderId="10" xfId="0" applyFont="1" applyBorder="1"/>
    <xf numFmtId="14" fontId="2" fillId="0" borderId="10" xfId="0" applyNumberFormat="1" applyFont="1" applyBorder="1" applyAlignment="1">
      <alignment horizontal="left" wrapText="1"/>
    </xf>
    <xf numFmtId="14" fontId="2" fillId="0" borderId="12" xfId="0" applyNumberFormat="1" applyFont="1" applyBorder="1" applyAlignment="1">
      <alignment horizontal="left" wrapText="1"/>
    </xf>
    <xf numFmtId="4" fontId="15" fillId="0" borderId="10" xfId="0" applyNumberFormat="1" applyFont="1" applyBorder="1"/>
    <xf numFmtId="4" fontId="15" fillId="0" borderId="1" xfId="0" applyNumberFormat="1" applyFont="1" applyBorder="1"/>
    <xf numFmtId="14" fontId="2" fillId="0" borderId="1" xfId="0" applyNumberFormat="1" applyFont="1" applyBorder="1" applyAlignment="1">
      <alignment horizontal="left" wrapText="1"/>
    </xf>
    <xf numFmtId="14" fontId="2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14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wrapText="1"/>
    </xf>
    <xf numFmtId="14" fontId="2" fillId="0" borderId="6" xfId="0" applyNumberFormat="1" applyFont="1" applyBorder="1"/>
    <xf numFmtId="0" fontId="2" fillId="0" borderId="6" xfId="0" applyFont="1" applyBorder="1"/>
    <xf numFmtId="14" fontId="2" fillId="0" borderId="6" xfId="0" applyNumberFormat="1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4" fontId="15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left" wrapText="1"/>
    </xf>
    <xf numFmtId="0" fontId="2" fillId="0" borderId="11" xfId="0" applyFont="1" applyBorder="1"/>
    <xf numFmtId="0" fontId="2" fillId="0" borderId="5" xfId="0" applyFont="1" applyBorder="1"/>
    <xf numFmtId="14" fontId="1" fillId="0" borderId="8" xfId="0" applyNumberFormat="1" applyFont="1" applyBorder="1"/>
    <xf numFmtId="14" fontId="1" fillId="0" borderId="8" xfId="0" applyNumberFormat="1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21" fillId="0" borderId="0" xfId="0" applyFont="1"/>
    <xf numFmtId="14" fontId="17" fillId="0" borderId="1" xfId="0" applyNumberFormat="1" applyFont="1" applyBorder="1" applyAlignment="1">
      <alignment vertical="top"/>
    </xf>
    <xf numFmtId="4" fontId="16" fillId="0" borderId="1" xfId="0" applyNumberFormat="1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1" xfId="0" applyFont="1" applyBorder="1" applyAlignment="1">
      <alignment vertical="center"/>
    </xf>
    <xf numFmtId="14" fontId="16" fillId="0" borderId="1" xfId="0" applyNumberFormat="1" applyFont="1" applyBorder="1" applyAlignment="1">
      <alignment vertical="center"/>
    </xf>
    <xf numFmtId="0" fontId="16" fillId="3" borderId="1" xfId="0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43" fontId="23" fillId="0" borderId="0" xfId="4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14" fontId="24" fillId="0" borderId="0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14" fontId="24" fillId="0" borderId="1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0" fontId="27" fillId="0" borderId="1" xfId="0" applyFont="1" applyFill="1" applyBorder="1" applyAlignment="1">
      <alignment vertical="top" wrapText="1"/>
    </xf>
    <xf numFmtId="0" fontId="24" fillId="0" borderId="1" xfId="0" applyFont="1" applyBorder="1" applyAlignment="1">
      <alignment vertical="center" wrapText="1"/>
    </xf>
    <xf numFmtId="4" fontId="26" fillId="4" borderId="1" xfId="0" applyNumberFormat="1" applyFont="1" applyFill="1" applyBorder="1" applyAlignment="1">
      <alignment vertical="center"/>
    </xf>
    <xf numFmtId="4" fontId="26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3" fontId="23" fillId="0" borderId="0" xfId="4" applyFont="1" applyBorder="1" applyAlignment="1">
      <alignment vertical="center" wrapText="1"/>
    </xf>
    <xf numFmtId="0" fontId="24" fillId="0" borderId="0" xfId="0" applyFont="1"/>
    <xf numFmtId="4" fontId="29" fillId="0" borderId="0" xfId="0" quotePrefix="1" applyNumberFormat="1" applyFont="1" applyBorder="1" applyAlignment="1">
      <alignment vertical="center" wrapText="1"/>
    </xf>
    <xf numFmtId="4" fontId="29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</cellXfs>
  <cellStyles count="5">
    <cellStyle name="Comma" xfId="4" builtinId="3"/>
    <cellStyle name="Currency" xfId="3" builtinId="4"/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opLeftCell="A7" workbookViewId="0">
      <selection activeCell="K19" sqref="K19"/>
    </sheetView>
  </sheetViews>
  <sheetFormatPr defaultRowHeight="16.5"/>
  <cols>
    <col min="1" max="1" width="11.85546875" style="6" customWidth="1"/>
    <col min="2" max="2" width="7.85546875" style="6" customWidth="1"/>
    <col min="3" max="3" width="12.28515625" style="6" customWidth="1"/>
    <col min="4" max="4" width="15.42578125" style="8" customWidth="1"/>
    <col min="5" max="5" width="49" style="6" customWidth="1"/>
    <col min="6" max="6" width="14.7109375" style="6" customWidth="1"/>
    <col min="7" max="7" width="12.7109375" style="6" customWidth="1"/>
    <col min="8" max="256" width="9.140625" style="6"/>
    <col min="257" max="257" width="11.85546875" style="6" customWidth="1"/>
    <col min="258" max="258" width="7.85546875" style="6" customWidth="1"/>
    <col min="259" max="259" width="12.28515625" style="6" customWidth="1"/>
    <col min="260" max="260" width="15.42578125" style="6" customWidth="1"/>
    <col min="261" max="261" width="49" style="6" customWidth="1"/>
    <col min="262" max="262" width="14.7109375" style="6" customWidth="1"/>
    <col min="263" max="263" width="12.7109375" style="6" customWidth="1"/>
    <col min="264" max="512" width="9.140625" style="6"/>
    <col min="513" max="513" width="11.85546875" style="6" customWidth="1"/>
    <col min="514" max="514" width="7.85546875" style="6" customWidth="1"/>
    <col min="515" max="515" width="12.28515625" style="6" customWidth="1"/>
    <col min="516" max="516" width="15.42578125" style="6" customWidth="1"/>
    <col min="517" max="517" width="49" style="6" customWidth="1"/>
    <col min="518" max="518" width="14.7109375" style="6" customWidth="1"/>
    <col min="519" max="519" width="12.7109375" style="6" customWidth="1"/>
    <col min="520" max="768" width="9.140625" style="6"/>
    <col min="769" max="769" width="11.85546875" style="6" customWidth="1"/>
    <col min="770" max="770" width="7.85546875" style="6" customWidth="1"/>
    <col min="771" max="771" width="12.28515625" style="6" customWidth="1"/>
    <col min="772" max="772" width="15.42578125" style="6" customWidth="1"/>
    <col min="773" max="773" width="49" style="6" customWidth="1"/>
    <col min="774" max="774" width="14.7109375" style="6" customWidth="1"/>
    <col min="775" max="775" width="12.7109375" style="6" customWidth="1"/>
    <col min="776" max="1024" width="9.140625" style="6"/>
    <col min="1025" max="1025" width="11.85546875" style="6" customWidth="1"/>
    <col min="1026" max="1026" width="7.85546875" style="6" customWidth="1"/>
    <col min="1027" max="1027" width="12.28515625" style="6" customWidth="1"/>
    <col min="1028" max="1028" width="15.42578125" style="6" customWidth="1"/>
    <col min="1029" max="1029" width="49" style="6" customWidth="1"/>
    <col min="1030" max="1030" width="14.7109375" style="6" customWidth="1"/>
    <col min="1031" max="1031" width="12.7109375" style="6" customWidth="1"/>
    <col min="1032" max="1280" width="9.140625" style="6"/>
    <col min="1281" max="1281" width="11.85546875" style="6" customWidth="1"/>
    <col min="1282" max="1282" width="7.85546875" style="6" customWidth="1"/>
    <col min="1283" max="1283" width="12.28515625" style="6" customWidth="1"/>
    <col min="1284" max="1284" width="15.42578125" style="6" customWidth="1"/>
    <col min="1285" max="1285" width="49" style="6" customWidth="1"/>
    <col min="1286" max="1286" width="14.7109375" style="6" customWidth="1"/>
    <col min="1287" max="1287" width="12.7109375" style="6" customWidth="1"/>
    <col min="1288" max="1536" width="9.140625" style="6"/>
    <col min="1537" max="1537" width="11.85546875" style="6" customWidth="1"/>
    <col min="1538" max="1538" width="7.85546875" style="6" customWidth="1"/>
    <col min="1539" max="1539" width="12.28515625" style="6" customWidth="1"/>
    <col min="1540" max="1540" width="15.42578125" style="6" customWidth="1"/>
    <col min="1541" max="1541" width="49" style="6" customWidth="1"/>
    <col min="1542" max="1542" width="14.7109375" style="6" customWidth="1"/>
    <col min="1543" max="1543" width="12.7109375" style="6" customWidth="1"/>
    <col min="1544" max="1792" width="9.140625" style="6"/>
    <col min="1793" max="1793" width="11.85546875" style="6" customWidth="1"/>
    <col min="1794" max="1794" width="7.85546875" style="6" customWidth="1"/>
    <col min="1795" max="1795" width="12.28515625" style="6" customWidth="1"/>
    <col min="1796" max="1796" width="15.42578125" style="6" customWidth="1"/>
    <col min="1797" max="1797" width="49" style="6" customWidth="1"/>
    <col min="1798" max="1798" width="14.7109375" style="6" customWidth="1"/>
    <col min="1799" max="1799" width="12.7109375" style="6" customWidth="1"/>
    <col min="1800" max="2048" width="9.140625" style="6"/>
    <col min="2049" max="2049" width="11.85546875" style="6" customWidth="1"/>
    <col min="2050" max="2050" width="7.85546875" style="6" customWidth="1"/>
    <col min="2051" max="2051" width="12.28515625" style="6" customWidth="1"/>
    <col min="2052" max="2052" width="15.42578125" style="6" customWidth="1"/>
    <col min="2053" max="2053" width="49" style="6" customWidth="1"/>
    <col min="2054" max="2054" width="14.7109375" style="6" customWidth="1"/>
    <col min="2055" max="2055" width="12.7109375" style="6" customWidth="1"/>
    <col min="2056" max="2304" width="9.140625" style="6"/>
    <col min="2305" max="2305" width="11.85546875" style="6" customWidth="1"/>
    <col min="2306" max="2306" width="7.85546875" style="6" customWidth="1"/>
    <col min="2307" max="2307" width="12.28515625" style="6" customWidth="1"/>
    <col min="2308" max="2308" width="15.42578125" style="6" customWidth="1"/>
    <col min="2309" max="2309" width="49" style="6" customWidth="1"/>
    <col min="2310" max="2310" width="14.7109375" style="6" customWidth="1"/>
    <col min="2311" max="2311" width="12.7109375" style="6" customWidth="1"/>
    <col min="2312" max="2560" width="9.140625" style="6"/>
    <col min="2561" max="2561" width="11.85546875" style="6" customWidth="1"/>
    <col min="2562" max="2562" width="7.85546875" style="6" customWidth="1"/>
    <col min="2563" max="2563" width="12.28515625" style="6" customWidth="1"/>
    <col min="2564" max="2564" width="15.42578125" style="6" customWidth="1"/>
    <col min="2565" max="2565" width="49" style="6" customWidth="1"/>
    <col min="2566" max="2566" width="14.7109375" style="6" customWidth="1"/>
    <col min="2567" max="2567" width="12.7109375" style="6" customWidth="1"/>
    <col min="2568" max="2816" width="9.140625" style="6"/>
    <col min="2817" max="2817" width="11.85546875" style="6" customWidth="1"/>
    <col min="2818" max="2818" width="7.85546875" style="6" customWidth="1"/>
    <col min="2819" max="2819" width="12.28515625" style="6" customWidth="1"/>
    <col min="2820" max="2820" width="15.42578125" style="6" customWidth="1"/>
    <col min="2821" max="2821" width="49" style="6" customWidth="1"/>
    <col min="2822" max="2822" width="14.7109375" style="6" customWidth="1"/>
    <col min="2823" max="2823" width="12.7109375" style="6" customWidth="1"/>
    <col min="2824" max="3072" width="9.140625" style="6"/>
    <col min="3073" max="3073" width="11.85546875" style="6" customWidth="1"/>
    <col min="3074" max="3074" width="7.85546875" style="6" customWidth="1"/>
    <col min="3075" max="3075" width="12.28515625" style="6" customWidth="1"/>
    <col min="3076" max="3076" width="15.42578125" style="6" customWidth="1"/>
    <col min="3077" max="3077" width="49" style="6" customWidth="1"/>
    <col min="3078" max="3078" width="14.7109375" style="6" customWidth="1"/>
    <col min="3079" max="3079" width="12.7109375" style="6" customWidth="1"/>
    <col min="3080" max="3328" width="9.140625" style="6"/>
    <col min="3329" max="3329" width="11.85546875" style="6" customWidth="1"/>
    <col min="3330" max="3330" width="7.85546875" style="6" customWidth="1"/>
    <col min="3331" max="3331" width="12.28515625" style="6" customWidth="1"/>
    <col min="3332" max="3332" width="15.42578125" style="6" customWidth="1"/>
    <col min="3333" max="3333" width="49" style="6" customWidth="1"/>
    <col min="3334" max="3334" width="14.7109375" style="6" customWidth="1"/>
    <col min="3335" max="3335" width="12.7109375" style="6" customWidth="1"/>
    <col min="3336" max="3584" width="9.140625" style="6"/>
    <col min="3585" max="3585" width="11.85546875" style="6" customWidth="1"/>
    <col min="3586" max="3586" width="7.85546875" style="6" customWidth="1"/>
    <col min="3587" max="3587" width="12.28515625" style="6" customWidth="1"/>
    <col min="3588" max="3588" width="15.42578125" style="6" customWidth="1"/>
    <col min="3589" max="3589" width="49" style="6" customWidth="1"/>
    <col min="3590" max="3590" width="14.7109375" style="6" customWidth="1"/>
    <col min="3591" max="3591" width="12.7109375" style="6" customWidth="1"/>
    <col min="3592" max="3840" width="9.140625" style="6"/>
    <col min="3841" max="3841" width="11.85546875" style="6" customWidth="1"/>
    <col min="3842" max="3842" width="7.85546875" style="6" customWidth="1"/>
    <col min="3843" max="3843" width="12.28515625" style="6" customWidth="1"/>
    <col min="3844" max="3844" width="15.42578125" style="6" customWidth="1"/>
    <col min="3845" max="3845" width="49" style="6" customWidth="1"/>
    <col min="3846" max="3846" width="14.7109375" style="6" customWidth="1"/>
    <col min="3847" max="3847" width="12.7109375" style="6" customWidth="1"/>
    <col min="3848" max="4096" width="9.140625" style="6"/>
    <col min="4097" max="4097" width="11.85546875" style="6" customWidth="1"/>
    <col min="4098" max="4098" width="7.85546875" style="6" customWidth="1"/>
    <col min="4099" max="4099" width="12.28515625" style="6" customWidth="1"/>
    <col min="4100" max="4100" width="15.42578125" style="6" customWidth="1"/>
    <col min="4101" max="4101" width="49" style="6" customWidth="1"/>
    <col min="4102" max="4102" width="14.7109375" style="6" customWidth="1"/>
    <col min="4103" max="4103" width="12.7109375" style="6" customWidth="1"/>
    <col min="4104" max="4352" width="9.140625" style="6"/>
    <col min="4353" max="4353" width="11.85546875" style="6" customWidth="1"/>
    <col min="4354" max="4354" width="7.85546875" style="6" customWidth="1"/>
    <col min="4355" max="4355" width="12.28515625" style="6" customWidth="1"/>
    <col min="4356" max="4356" width="15.42578125" style="6" customWidth="1"/>
    <col min="4357" max="4357" width="49" style="6" customWidth="1"/>
    <col min="4358" max="4358" width="14.7109375" style="6" customWidth="1"/>
    <col min="4359" max="4359" width="12.7109375" style="6" customWidth="1"/>
    <col min="4360" max="4608" width="9.140625" style="6"/>
    <col min="4609" max="4609" width="11.85546875" style="6" customWidth="1"/>
    <col min="4610" max="4610" width="7.85546875" style="6" customWidth="1"/>
    <col min="4611" max="4611" width="12.28515625" style="6" customWidth="1"/>
    <col min="4612" max="4612" width="15.42578125" style="6" customWidth="1"/>
    <col min="4613" max="4613" width="49" style="6" customWidth="1"/>
    <col min="4614" max="4614" width="14.7109375" style="6" customWidth="1"/>
    <col min="4615" max="4615" width="12.7109375" style="6" customWidth="1"/>
    <col min="4616" max="4864" width="9.140625" style="6"/>
    <col min="4865" max="4865" width="11.85546875" style="6" customWidth="1"/>
    <col min="4866" max="4866" width="7.85546875" style="6" customWidth="1"/>
    <col min="4867" max="4867" width="12.28515625" style="6" customWidth="1"/>
    <col min="4868" max="4868" width="15.42578125" style="6" customWidth="1"/>
    <col min="4869" max="4869" width="49" style="6" customWidth="1"/>
    <col min="4870" max="4870" width="14.7109375" style="6" customWidth="1"/>
    <col min="4871" max="4871" width="12.7109375" style="6" customWidth="1"/>
    <col min="4872" max="5120" width="9.140625" style="6"/>
    <col min="5121" max="5121" width="11.85546875" style="6" customWidth="1"/>
    <col min="5122" max="5122" width="7.85546875" style="6" customWidth="1"/>
    <col min="5123" max="5123" width="12.28515625" style="6" customWidth="1"/>
    <col min="5124" max="5124" width="15.42578125" style="6" customWidth="1"/>
    <col min="5125" max="5125" width="49" style="6" customWidth="1"/>
    <col min="5126" max="5126" width="14.7109375" style="6" customWidth="1"/>
    <col min="5127" max="5127" width="12.7109375" style="6" customWidth="1"/>
    <col min="5128" max="5376" width="9.140625" style="6"/>
    <col min="5377" max="5377" width="11.85546875" style="6" customWidth="1"/>
    <col min="5378" max="5378" width="7.85546875" style="6" customWidth="1"/>
    <col min="5379" max="5379" width="12.28515625" style="6" customWidth="1"/>
    <col min="5380" max="5380" width="15.42578125" style="6" customWidth="1"/>
    <col min="5381" max="5381" width="49" style="6" customWidth="1"/>
    <col min="5382" max="5382" width="14.7109375" style="6" customWidth="1"/>
    <col min="5383" max="5383" width="12.7109375" style="6" customWidth="1"/>
    <col min="5384" max="5632" width="9.140625" style="6"/>
    <col min="5633" max="5633" width="11.85546875" style="6" customWidth="1"/>
    <col min="5634" max="5634" width="7.85546875" style="6" customWidth="1"/>
    <col min="5635" max="5635" width="12.28515625" style="6" customWidth="1"/>
    <col min="5636" max="5636" width="15.42578125" style="6" customWidth="1"/>
    <col min="5637" max="5637" width="49" style="6" customWidth="1"/>
    <col min="5638" max="5638" width="14.7109375" style="6" customWidth="1"/>
    <col min="5639" max="5639" width="12.7109375" style="6" customWidth="1"/>
    <col min="5640" max="5888" width="9.140625" style="6"/>
    <col min="5889" max="5889" width="11.85546875" style="6" customWidth="1"/>
    <col min="5890" max="5890" width="7.85546875" style="6" customWidth="1"/>
    <col min="5891" max="5891" width="12.28515625" style="6" customWidth="1"/>
    <col min="5892" max="5892" width="15.42578125" style="6" customWidth="1"/>
    <col min="5893" max="5893" width="49" style="6" customWidth="1"/>
    <col min="5894" max="5894" width="14.7109375" style="6" customWidth="1"/>
    <col min="5895" max="5895" width="12.7109375" style="6" customWidth="1"/>
    <col min="5896" max="6144" width="9.140625" style="6"/>
    <col min="6145" max="6145" width="11.85546875" style="6" customWidth="1"/>
    <col min="6146" max="6146" width="7.85546875" style="6" customWidth="1"/>
    <col min="6147" max="6147" width="12.28515625" style="6" customWidth="1"/>
    <col min="6148" max="6148" width="15.42578125" style="6" customWidth="1"/>
    <col min="6149" max="6149" width="49" style="6" customWidth="1"/>
    <col min="6150" max="6150" width="14.7109375" style="6" customWidth="1"/>
    <col min="6151" max="6151" width="12.7109375" style="6" customWidth="1"/>
    <col min="6152" max="6400" width="9.140625" style="6"/>
    <col min="6401" max="6401" width="11.85546875" style="6" customWidth="1"/>
    <col min="6402" max="6402" width="7.85546875" style="6" customWidth="1"/>
    <col min="6403" max="6403" width="12.28515625" style="6" customWidth="1"/>
    <col min="6404" max="6404" width="15.42578125" style="6" customWidth="1"/>
    <col min="6405" max="6405" width="49" style="6" customWidth="1"/>
    <col min="6406" max="6406" width="14.7109375" style="6" customWidth="1"/>
    <col min="6407" max="6407" width="12.7109375" style="6" customWidth="1"/>
    <col min="6408" max="6656" width="9.140625" style="6"/>
    <col min="6657" max="6657" width="11.85546875" style="6" customWidth="1"/>
    <col min="6658" max="6658" width="7.85546875" style="6" customWidth="1"/>
    <col min="6659" max="6659" width="12.28515625" style="6" customWidth="1"/>
    <col min="6660" max="6660" width="15.42578125" style="6" customWidth="1"/>
    <col min="6661" max="6661" width="49" style="6" customWidth="1"/>
    <col min="6662" max="6662" width="14.7109375" style="6" customWidth="1"/>
    <col min="6663" max="6663" width="12.7109375" style="6" customWidth="1"/>
    <col min="6664" max="6912" width="9.140625" style="6"/>
    <col min="6913" max="6913" width="11.85546875" style="6" customWidth="1"/>
    <col min="6914" max="6914" width="7.85546875" style="6" customWidth="1"/>
    <col min="6915" max="6915" width="12.28515625" style="6" customWidth="1"/>
    <col min="6916" max="6916" width="15.42578125" style="6" customWidth="1"/>
    <col min="6917" max="6917" width="49" style="6" customWidth="1"/>
    <col min="6918" max="6918" width="14.7109375" style="6" customWidth="1"/>
    <col min="6919" max="6919" width="12.7109375" style="6" customWidth="1"/>
    <col min="6920" max="7168" width="9.140625" style="6"/>
    <col min="7169" max="7169" width="11.85546875" style="6" customWidth="1"/>
    <col min="7170" max="7170" width="7.85546875" style="6" customWidth="1"/>
    <col min="7171" max="7171" width="12.28515625" style="6" customWidth="1"/>
    <col min="7172" max="7172" width="15.42578125" style="6" customWidth="1"/>
    <col min="7173" max="7173" width="49" style="6" customWidth="1"/>
    <col min="7174" max="7174" width="14.7109375" style="6" customWidth="1"/>
    <col min="7175" max="7175" width="12.7109375" style="6" customWidth="1"/>
    <col min="7176" max="7424" width="9.140625" style="6"/>
    <col min="7425" max="7425" width="11.85546875" style="6" customWidth="1"/>
    <col min="7426" max="7426" width="7.85546875" style="6" customWidth="1"/>
    <col min="7427" max="7427" width="12.28515625" style="6" customWidth="1"/>
    <col min="7428" max="7428" width="15.42578125" style="6" customWidth="1"/>
    <col min="7429" max="7429" width="49" style="6" customWidth="1"/>
    <col min="7430" max="7430" width="14.7109375" style="6" customWidth="1"/>
    <col min="7431" max="7431" width="12.7109375" style="6" customWidth="1"/>
    <col min="7432" max="7680" width="9.140625" style="6"/>
    <col min="7681" max="7681" width="11.85546875" style="6" customWidth="1"/>
    <col min="7682" max="7682" width="7.85546875" style="6" customWidth="1"/>
    <col min="7683" max="7683" width="12.28515625" style="6" customWidth="1"/>
    <col min="7684" max="7684" width="15.42578125" style="6" customWidth="1"/>
    <col min="7685" max="7685" width="49" style="6" customWidth="1"/>
    <col min="7686" max="7686" width="14.7109375" style="6" customWidth="1"/>
    <col min="7687" max="7687" width="12.7109375" style="6" customWidth="1"/>
    <col min="7688" max="7936" width="9.140625" style="6"/>
    <col min="7937" max="7937" width="11.85546875" style="6" customWidth="1"/>
    <col min="7938" max="7938" width="7.85546875" style="6" customWidth="1"/>
    <col min="7939" max="7939" width="12.28515625" style="6" customWidth="1"/>
    <col min="7940" max="7940" width="15.42578125" style="6" customWidth="1"/>
    <col min="7941" max="7941" width="49" style="6" customWidth="1"/>
    <col min="7942" max="7942" width="14.7109375" style="6" customWidth="1"/>
    <col min="7943" max="7943" width="12.7109375" style="6" customWidth="1"/>
    <col min="7944" max="8192" width="9.140625" style="6"/>
    <col min="8193" max="8193" width="11.85546875" style="6" customWidth="1"/>
    <col min="8194" max="8194" width="7.85546875" style="6" customWidth="1"/>
    <col min="8195" max="8195" width="12.28515625" style="6" customWidth="1"/>
    <col min="8196" max="8196" width="15.42578125" style="6" customWidth="1"/>
    <col min="8197" max="8197" width="49" style="6" customWidth="1"/>
    <col min="8198" max="8198" width="14.7109375" style="6" customWidth="1"/>
    <col min="8199" max="8199" width="12.7109375" style="6" customWidth="1"/>
    <col min="8200" max="8448" width="9.140625" style="6"/>
    <col min="8449" max="8449" width="11.85546875" style="6" customWidth="1"/>
    <col min="8450" max="8450" width="7.85546875" style="6" customWidth="1"/>
    <col min="8451" max="8451" width="12.28515625" style="6" customWidth="1"/>
    <col min="8452" max="8452" width="15.42578125" style="6" customWidth="1"/>
    <col min="8453" max="8453" width="49" style="6" customWidth="1"/>
    <col min="8454" max="8454" width="14.7109375" style="6" customWidth="1"/>
    <col min="8455" max="8455" width="12.7109375" style="6" customWidth="1"/>
    <col min="8456" max="8704" width="9.140625" style="6"/>
    <col min="8705" max="8705" width="11.85546875" style="6" customWidth="1"/>
    <col min="8706" max="8706" width="7.85546875" style="6" customWidth="1"/>
    <col min="8707" max="8707" width="12.28515625" style="6" customWidth="1"/>
    <col min="8708" max="8708" width="15.42578125" style="6" customWidth="1"/>
    <col min="8709" max="8709" width="49" style="6" customWidth="1"/>
    <col min="8710" max="8710" width="14.7109375" style="6" customWidth="1"/>
    <col min="8711" max="8711" width="12.7109375" style="6" customWidth="1"/>
    <col min="8712" max="8960" width="9.140625" style="6"/>
    <col min="8961" max="8961" width="11.85546875" style="6" customWidth="1"/>
    <col min="8962" max="8962" width="7.85546875" style="6" customWidth="1"/>
    <col min="8963" max="8963" width="12.28515625" style="6" customWidth="1"/>
    <col min="8964" max="8964" width="15.42578125" style="6" customWidth="1"/>
    <col min="8965" max="8965" width="49" style="6" customWidth="1"/>
    <col min="8966" max="8966" width="14.7109375" style="6" customWidth="1"/>
    <col min="8967" max="8967" width="12.7109375" style="6" customWidth="1"/>
    <col min="8968" max="9216" width="9.140625" style="6"/>
    <col min="9217" max="9217" width="11.85546875" style="6" customWidth="1"/>
    <col min="9218" max="9218" width="7.85546875" style="6" customWidth="1"/>
    <col min="9219" max="9219" width="12.28515625" style="6" customWidth="1"/>
    <col min="9220" max="9220" width="15.42578125" style="6" customWidth="1"/>
    <col min="9221" max="9221" width="49" style="6" customWidth="1"/>
    <col min="9222" max="9222" width="14.7109375" style="6" customWidth="1"/>
    <col min="9223" max="9223" width="12.7109375" style="6" customWidth="1"/>
    <col min="9224" max="9472" width="9.140625" style="6"/>
    <col min="9473" max="9473" width="11.85546875" style="6" customWidth="1"/>
    <col min="9474" max="9474" width="7.85546875" style="6" customWidth="1"/>
    <col min="9475" max="9475" width="12.28515625" style="6" customWidth="1"/>
    <col min="9476" max="9476" width="15.42578125" style="6" customWidth="1"/>
    <col min="9477" max="9477" width="49" style="6" customWidth="1"/>
    <col min="9478" max="9478" width="14.7109375" style="6" customWidth="1"/>
    <col min="9479" max="9479" width="12.7109375" style="6" customWidth="1"/>
    <col min="9480" max="9728" width="9.140625" style="6"/>
    <col min="9729" max="9729" width="11.85546875" style="6" customWidth="1"/>
    <col min="9730" max="9730" width="7.85546875" style="6" customWidth="1"/>
    <col min="9731" max="9731" width="12.28515625" style="6" customWidth="1"/>
    <col min="9732" max="9732" width="15.42578125" style="6" customWidth="1"/>
    <col min="9733" max="9733" width="49" style="6" customWidth="1"/>
    <col min="9734" max="9734" width="14.7109375" style="6" customWidth="1"/>
    <col min="9735" max="9735" width="12.7109375" style="6" customWidth="1"/>
    <col min="9736" max="9984" width="9.140625" style="6"/>
    <col min="9985" max="9985" width="11.85546875" style="6" customWidth="1"/>
    <col min="9986" max="9986" width="7.85546875" style="6" customWidth="1"/>
    <col min="9987" max="9987" width="12.28515625" style="6" customWidth="1"/>
    <col min="9988" max="9988" width="15.42578125" style="6" customWidth="1"/>
    <col min="9989" max="9989" width="49" style="6" customWidth="1"/>
    <col min="9990" max="9990" width="14.7109375" style="6" customWidth="1"/>
    <col min="9991" max="9991" width="12.7109375" style="6" customWidth="1"/>
    <col min="9992" max="10240" width="9.140625" style="6"/>
    <col min="10241" max="10241" width="11.85546875" style="6" customWidth="1"/>
    <col min="10242" max="10242" width="7.85546875" style="6" customWidth="1"/>
    <col min="10243" max="10243" width="12.28515625" style="6" customWidth="1"/>
    <col min="10244" max="10244" width="15.42578125" style="6" customWidth="1"/>
    <col min="10245" max="10245" width="49" style="6" customWidth="1"/>
    <col min="10246" max="10246" width="14.7109375" style="6" customWidth="1"/>
    <col min="10247" max="10247" width="12.7109375" style="6" customWidth="1"/>
    <col min="10248" max="10496" width="9.140625" style="6"/>
    <col min="10497" max="10497" width="11.85546875" style="6" customWidth="1"/>
    <col min="10498" max="10498" width="7.85546875" style="6" customWidth="1"/>
    <col min="10499" max="10499" width="12.28515625" style="6" customWidth="1"/>
    <col min="10500" max="10500" width="15.42578125" style="6" customWidth="1"/>
    <col min="10501" max="10501" width="49" style="6" customWidth="1"/>
    <col min="10502" max="10502" width="14.7109375" style="6" customWidth="1"/>
    <col min="10503" max="10503" width="12.7109375" style="6" customWidth="1"/>
    <col min="10504" max="10752" width="9.140625" style="6"/>
    <col min="10753" max="10753" width="11.85546875" style="6" customWidth="1"/>
    <col min="10754" max="10754" width="7.85546875" style="6" customWidth="1"/>
    <col min="10755" max="10755" width="12.28515625" style="6" customWidth="1"/>
    <col min="10756" max="10756" width="15.42578125" style="6" customWidth="1"/>
    <col min="10757" max="10757" width="49" style="6" customWidth="1"/>
    <col min="10758" max="10758" width="14.7109375" style="6" customWidth="1"/>
    <col min="10759" max="10759" width="12.7109375" style="6" customWidth="1"/>
    <col min="10760" max="11008" width="9.140625" style="6"/>
    <col min="11009" max="11009" width="11.85546875" style="6" customWidth="1"/>
    <col min="11010" max="11010" width="7.85546875" style="6" customWidth="1"/>
    <col min="11011" max="11011" width="12.28515625" style="6" customWidth="1"/>
    <col min="11012" max="11012" width="15.42578125" style="6" customWidth="1"/>
    <col min="11013" max="11013" width="49" style="6" customWidth="1"/>
    <col min="11014" max="11014" width="14.7109375" style="6" customWidth="1"/>
    <col min="11015" max="11015" width="12.7109375" style="6" customWidth="1"/>
    <col min="11016" max="11264" width="9.140625" style="6"/>
    <col min="11265" max="11265" width="11.85546875" style="6" customWidth="1"/>
    <col min="11266" max="11266" width="7.85546875" style="6" customWidth="1"/>
    <col min="11267" max="11267" width="12.28515625" style="6" customWidth="1"/>
    <col min="11268" max="11268" width="15.42578125" style="6" customWidth="1"/>
    <col min="11269" max="11269" width="49" style="6" customWidth="1"/>
    <col min="11270" max="11270" width="14.7109375" style="6" customWidth="1"/>
    <col min="11271" max="11271" width="12.7109375" style="6" customWidth="1"/>
    <col min="11272" max="11520" width="9.140625" style="6"/>
    <col min="11521" max="11521" width="11.85546875" style="6" customWidth="1"/>
    <col min="11522" max="11522" width="7.85546875" style="6" customWidth="1"/>
    <col min="11523" max="11523" width="12.28515625" style="6" customWidth="1"/>
    <col min="11524" max="11524" width="15.42578125" style="6" customWidth="1"/>
    <col min="11525" max="11525" width="49" style="6" customWidth="1"/>
    <col min="11526" max="11526" width="14.7109375" style="6" customWidth="1"/>
    <col min="11527" max="11527" width="12.7109375" style="6" customWidth="1"/>
    <col min="11528" max="11776" width="9.140625" style="6"/>
    <col min="11777" max="11777" width="11.85546875" style="6" customWidth="1"/>
    <col min="11778" max="11778" width="7.85546875" style="6" customWidth="1"/>
    <col min="11779" max="11779" width="12.28515625" style="6" customWidth="1"/>
    <col min="11780" max="11780" width="15.42578125" style="6" customWidth="1"/>
    <col min="11781" max="11781" width="49" style="6" customWidth="1"/>
    <col min="11782" max="11782" width="14.7109375" style="6" customWidth="1"/>
    <col min="11783" max="11783" width="12.7109375" style="6" customWidth="1"/>
    <col min="11784" max="12032" width="9.140625" style="6"/>
    <col min="12033" max="12033" width="11.85546875" style="6" customWidth="1"/>
    <col min="12034" max="12034" width="7.85546875" style="6" customWidth="1"/>
    <col min="12035" max="12035" width="12.28515625" style="6" customWidth="1"/>
    <col min="12036" max="12036" width="15.42578125" style="6" customWidth="1"/>
    <col min="12037" max="12037" width="49" style="6" customWidth="1"/>
    <col min="12038" max="12038" width="14.7109375" style="6" customWidth="1"/>
    <col min="12039" max="12039" width="12.7109375" style="6" customWidth="1"/>
    <col min="12040" max="12288" width="9.140625" style="6"/>
    <col min="12289" max="12289" width="11.85546875" style="6" customWidth="1"/>
    <col min="12290" max="12290" width="7.85546875" style="6" customWidth="1"/>
    <col min="12291" max="12291" width="12.28515625" style="6" customWidth="1"/>
    <col min="12292" max="12292" width="15.42578125" style="6" customWidth="1"/>
    <col min="12293" max="12293" width="49" style="6" customWidth="1"/>
    <col min="12294" max="12294" width="14.7109375" style="6" customWidth="1"/>
    <col min="12295" max="12295" width="12.7109375" style="6" customWidth="1"/>
    <col min="12296" max="12544" width="9.140625" style="6"/>
    <col min="12545" max="12545" width="11.85546875" style="6" customWidth="1"/>
    <col min="12546" max="12546" width="7.85546875" style="6" customWidth="1"/>
    <col min="12547" max="12547" width="12.28515625" style="6" customWidth="1"/>
    <col min="12548" max="12548" width="15.42578125" style="6" customWidth="1"/>
    <col min="12549" max="12549" width="49" style="6" customWidth="1"/>
    <col min="12550" max="12550" width="14.7109375" style="6" customWidth="1"/>
    <col min="12551" max="12551" width="12.7109375" style="6" customWidth="1"/>
    <col min="12552" max="12800" width="9.140625" style="6"/>
    <col min="12801" max="12801" width="11.85546875" style="6" customWidth="1"/>
    <col min="12802" max="12802" width="7.85546875" style="6" customWidth="1"/>
    <col min="12803" max="12803" width="12.28515625" style="6" customWidth="1"/>
    <col min="12804" max="12804" width="15.42578125" style="6" customWidth="1"/>
    <col min="12805" max="12805" width="49" style="6" customWidth="1"/>
    <col min="12806" max="12806" width="14.7109375" style="6" customWidth="1"/>
    <col min="12807" max="12807" width="12.7109375" style="6" customWidth="1"/>
    <col min="12808" max="13056" width="9.140625" style="6"/>
    <col min="13057" max="13057" width="11.85546875" style="6" customWidth="1"/>
    <col min="13058" max="13058" width="7.85546875" style="6" customWidth="1"/>
    <col min="13059" max="13059" width="12.28515625" style="6" customWidth="1"/>
    <col min="13060" max="13060" width="15.42578125" style="6" customWidth="1"/>
    <col min="13061" max="13061" width="49" style="6" customWidth="1"/>
    <col min="13062" max="13062" width="14.7109375" style="6" customWidth="1"/>
    <col min="13063" max="13063" width="12.7109375" style="6" customWidth="1"/>
    <col min="13064" max="13312" width="9.140625" style="6"/>
    <col min="13313" max="13313" width="11.85546875" style="6" customWidth="1"/>
    <col min="13314" max="13314" width="7.85546875" style="6" customWidth="1"/>
    <col min="13315" max="13315" width="12.28515625" style="6" customWidth="1"/>
    <col min="13316" max="13316" width="15.42578125" style="6" customWidth="1"/>
    <col min="13317" max="13317" width="49" style="6" customWidth="1"/>
    <col min="13318" max="13318" width="14.7109375" style="6" customWidth="1"/>
    <col min="13319" max="13319" width="12.7109375" style="6" customWidth="1"/>
    <col min="13320" max="13568" width="9.140625" style="6"/>
    <col min="13569" max="13569" width="11.85546875" style="6" customWidth="1"/>
    <col min="13570" max="13570" width="7.85546875" style="6" customWidth="1"/>
    <col min="13571" max="13571" width="12.28515625" style="6" customWidth="1"/>
    <col min="13572" max="13572" width="15.42578125" style="6" customWidth="1"/>
    <col min="13573" max="13573" width="49" style="6" customWidth="1"/>
    <col min="13574" max="13574" width="14.7109375" style="6" customWidth="1"/>
    <col min="13575" max="13575" width="12.7109375" style="6" customWidth="1"/>
    <col min="13576" max="13824" width="9.140625" style="6"/>
    <col min="13825" max="13825" width="11.85546875" style="6" customWidth="1"/>
    <col min="13826" max="13826" width="7.85546875" style="6" customWidth="1"/>
    <col min="13827" max="13827" width="12.28515625" style="6" customWidth="1"/>
    <col min="13828" max="13828" width="15.42578125" style="6" customWidth="1"/>
    <col min="13829" max="13829" width="49" style="6" customWidth="1"/>
    <col min="13830" max="13830" width="14.7109375" style="6" customWidth="1"/>
    <col min="13831" max="13831" width="12.7109375" style="6" customWidth="1"/>
    <col min="13832" max="14080" width="9.140625" style="6"/>
    <col min="14081" max="14081" width="11.85546875" style="6" customWidth="1"/>
    <col min="14082" max="14082" width="7.85546875" style="6" customWidth="1"/>
    <col min="14083" max="14083" width="12.28515625" style="6" customWidth="1"/>
    <col min="14084" max="14084" width="15.42578125" style="6" customWidth="1"/>
    <col min="14085" max="14085" width="49" style="6" customWidth="1"/>
    <col min="14086" max="14086" width="14.7109375" style="6" customWidth="1"/>
    <col min="14087" max="14087" width="12.7109375" style="6" customWidth="1"/>
    <col min="14088" max="14336" width="9.140625" style="6"/>
    <col min="14337" max="14337" width="11.85546875" style="6" customWidth="1"/>
    <col min="14338" max="14338" width="7.85546875" style="6" customWidth="1"/>
    <col min="14339" max="14339" width="12.28515625" style="6" customWidth="1"/>
    <col min="14340" max="14340" width="15.42578125" style="6" customWidth="1"/>
    <col min="14341" max="14341" width="49" style="6" customWidth="1"/>
    <col min="14342" max="14342" width="14.7109375" style="6" customWidth="1"/>
    <col min="14343" max="14343" width="12.7109375" style="6" customWidth="1"/>
    <col min="14344" max="14592" width="9.140625" style="6"/>
    <col min="14593" max="14593" width="11.85546875" style="6" customWidth="1"/>
    <col min="14594" max="14594" width="7.85546875" style="6" customWidth="1"/>
    <col min="14595" max="14595" width="12.28515625" style="6" customWidth="1"/>
    <col min="14596" max="14596" width="15.42578125" style="6" customWidth="1"/>
    <col min="14597" max="14597" width="49" style="6" customWidth="1"/>
    <col min="14598" max="14598" width="14.7109375" style="6" customWidth="1"/>
    <col min="14599" max="14599" width="12.7109375" style="6" customWidth="1"/>
    <col min="14600" max="14848" width="9.140625" style="6"/>
    <col min="14849" max="14849" width="11.85546875" style="6" customWidth="1"/>
    <col min="14850" max="14850" width="7.85546875" style="6" customWidth="1"/>
    <col min="14851" max="14851" width="12.28515625" style="6" customWidth="1"/>
    <col min="14852" max="14852" width="15.42578125" style="6" customWidth="1"/>
    <col min="14853" max="14853" width="49" style="6" customWidth="1"/>
    <col min="14854" max="14854" width="14.7109375" style="6" customWidth="1"/>
    <col min="14855" max="14855" width="12.7109375" style="6" customWidth="1"/>
    <col min="14856" max="15104" width="9.140625" style="6"/>
    <col min="15105" max="15105" width="11.85546875" style="6" customWidth="1"/>
    <col min="15106" max="15106" width="7.85546875" style="6" customWidth="1"/>
    <col min="15107" max="15107" width="12.28515625" style="6" customWidth="1"/>
    <col min="15108" max="15108" width="15.42578125" style="6" customWidth="1"/>
    <col min="15109" max="15109" width="49" style="6" customWidth="1"/>
    <col min="15110" max="15110" width="14.7109375" style="6" customWidth="1"/>
    <col min="15111" max="15111" width="12.7109375" style="6" customWidth="1"/>
    <col min="15112" max="15360" width="9.140625" style="6"/>
    <col min="15361" max="15361" width="11.85546875" style="6" customWidth="1"/>
    <col min="15362" max="15362" width="7.85546875" style="6" customWidth="1"/>
    <col min="15363" max="15363" width="12.28515625" style="6" customWidth="1"/>
    <col min="15364" max="15364" width="15.42578125" style="6" customWidth="1"/>
    <col min="15365" max="15365" width="49" style="6" customWidth="1"/>
    <col min="15366" max="15366" width="14.7109375" style="6" customWidth="1"/>
    <col min="15367" max="15367" width="12.7109375" style="6" customWidth="1"/>
    <col min="15368" max="15616" width="9.140625" style="6"/>
    <col min="15617" max="15617" width="11.85546875" style="6" customWidth="1"/>
    <col min="15618" max="15618" width="7.85546875" style="6" customWidth="1"/>
    <col min="15619" max="15619" width="12.28515625" style="6" customWidth="1"/>
    <col min="15620" max="15620" width="15.42578125" style="6" customWidth="1"/>
    <col min="15621" max="15621" width="49" style="6" customWidth="1"/>
    <col min="15622" max="15622" width="14.7109375" style="6" customWidth="1"/>
    <col min="15623" max="15623" width="12.7109375" style="6" customWidth="1"/>
    <col min="15624" max="15872" width="9.140625" style="6"/>
    <col min="15873" max="15873" width="11.85546875" style="6" customWidth="1"/>
    <col min="15874" max="15874" width="7.85546875" style="6" customWidth="1"/>
    <col min="15875" max="15875" width="12.28515625" style="6" customWidth="1"/>
    <col min="15876" max="15876" width="15.42578125" style="6" customWidth="1"/>
    <col min="15877" max="15877" width="49" style="6" customWidth="1"/>
    <col min="15878" max="15878" width="14.7109375" style="6" customWidth="1"/>
    <col min="15879" max="15879" width="12.7109375" style="6" customWidth="1"/>
    <col min="15880" max="16128" width="9.140625" style="6"/>
    <col min="16129" max="16129" width="11.85546875" style="6" customWidth="1"/>
    <col min="16130" max="16130" width="7.85546875" style="6" customWidth="1"/>
    <col min="16131" max="16131" width="12.28515625" style="6" customWidth="1"/>
    <col min="16132" max="16132" width="15.42578125" style="6" customWidth="1"/>
    <col min="16133" max="16133" width="49" style="6" customWidth="1"/>
    <col min="16134" max="16134" width="14.7109375" style="6" customWidth="1"/>
    <col min="16135" max="16135" width="12.7109375" style="6" customWidth="1"/>
    <col min="16136" max="16384" width="9.140625" style="6"/>
  </cols>
  <sheetData>
    <row r="1" spans="1:8">
      <c r="A1" s="23" t="s">
        <v>0</v>
      </c>
      <c r="B1" s="23"/>
      <c r="C1" s="23"/>
      <c r="D1" s="37"/>
      <c r="E1" s="5"/>
    </row>
    <row r="2" spans="1:8">
      <c r="A2" s="38" t="s">
        <v>28</v>
      </c>
      <c r="B2" s="38"/>
      <c r="C2" s="38"/>
      <c r="D2" s="39"/>
      <c r="E2" s="7"/>
    </row>
    <row r="3" spans="1:8">
      <c r="A3" s="38" t="s">
        <v>29</v>
      </c>
      <c r="B3" s="38"/>
      <c r="C3" s="38"/>
      <c r="D3" s="39"/>
      <c r="E3" s="7"/>
    </row>
    <row r="4" spans="1:8">
      <c r="A4" s="20" t="s">
        <v>77</v>
      </c>
      <c r="B4" s="20"/>
      <c r="C4" s="20"/>
      <c r="D4" s="21"/>
      <c r="E4" s="22"/>
      <c r="F4" s="18"/>
      <c r="G4" s="18"/>
      <c r="H4" s="18"/>
    </row>
    <row r="5" spans="1:8">
      <c r="A5" s="23"/>
      <c r="B5" s="23"/>
      <c r="C5" s="23"/>
      <c r="D5" s="24"/>
      <c r="E5" s="25"/>
    </row>
    <row r="6" spans="1:8" s="4" customFormat="1" ht="49.5">
      <c r="A6" s="26" t="s">
        <v>4</v>
      </c>
      <c r="B6" s="26" t="s">
        <v>2</v>
      </c>
      <c r="C6" s="26" t="s">
        <v>3</v>
      </c>
      <c r="D6" s="27" t="s">
        <v>5</v>
      </c>
      <c r="E6" s="26" t="s">
        <v>6</v>
      </c>
    </row>
    <row r="7" spans="1:8" ht="33">
      <c r="A7" s="28" t="s">
        <v>230</v>
      </c>
      <c r="B7" s="61">
        <v>1000</v>
      </c>
      <c r="C7" s="62">
        <v>42683</v>
      </c>
      <c r="D7" s="97">
        <v>1627955</v>
      </c>
      <c r="E7" s="30" t="s">
        <v>231</v>
      </c>
    </row>
    <row r="8" spans="1:8" ht="33">
      <c r="A8" s="28" t="s">
        <v>230</v>
      </c>
      <c r="B8" s="61">
        <v>3431</v>
      </c>
      <c r="C8" s="62">
        <v>42683</v>
      </c>
      <c r="D8" s="97">
        <v>196508</v>
      </c>
      <c r="E8" s="30" t="s">
        <v>231</v>
      </c>
    </row>
    <row r="9" spans="1:8" ht="33">
      <c r="A9" s="28" t="s">
        <v>230</v>
      </c>
      <c r="B9" s="61">
        <v>3431</v>
      </c>
      <c r="C9" s="62">
        <v>42683</v>
      </c>
      <c r="D9" s="97">
        <v>112668</v>
      </c>
      <c r="E9" s="30" t="s">
        <v>231</v>
      </c>
    </row>
    <row r="10" spans="1:8" ht="33">
      <c r="A10" s="28" t="s">
        <v>230</v>
      </c>
      <c r="B10" s="61">
        <v>3431</v>
      </c>
      <c r="C10" s="62">
        <v>42683</v>
      </c>
      <c r="D10" s="97">
        <v>9286</v>
      </c>
      <c r="E10" s="30" t="s">
        <v>231</v>
      </c>
    </row>
    <row r="11" spans="1:8" ht="33">
      <c r="A11" s="28" t="s">
        <v>230</v>
      </c>
      <c r="B11" s="61">
        <v>3431</v>
      </c>
      <c r="C11" s="62">
        <v>42683</v>
      </c>
      <c r="D11" s="97">
        <v>274826</v>
      </c>
      <c r="E11" s="30" t="s">
        <v>231</v>
      </c>
    </row>
    <row r="12" spans="1:8" ht="33">
      <c r="A12" s="28" t="s">
        <v>230</v>
      </c>
      <c r="B12" s="61">
        <v>3390</v>
      </c>
      <c r="C12" s="62">
        <v>42683</v>
      </c>
      <c r="D12" s="97">
        <v>829</v>
      </c>
      <c r="E12" s="30" t="s">
        <v>231</v>
      </c>
    </row>
    <row r="13" spans="1:8" ht="33">
      <c r="A13" s="28" t="s">
        <v>230</v>
      </c>
      <c r="B13" s="61">
        <v>3431</v>
      </c>
      <c r="C13" s="62">
        <v>42683</v>
      </c>
      <c r="D13" s="97">
        <v>2123</v>
      </c>
      <c r="E13" s="30" t="s">
        <v>231</v>
      </c>
    </row>
    <row r="14" spans="1:8" ht="33">
      <c r="A14" s="28" t="s">
        <v>230</v>
      </c>
      <c r="B14" s="61">
        <v>1011</v>
      </c>
      <c r="C14" s="62">
        <v>42684</v>
      </c>
      <c r="D14" s="97">
        <v>5278</v>
      </c>
      <c r="E14" s="30" t="s">
        <v>231</v>
      </c>
    </row>
    <row r="15" spans="1:8" ht="33">
      <c r="A15" s="28" t="s">
        <v>230</v>
      </c>
      <c r="B15" s="61">
        <v>3411</v>
      </c>
      <c r="C15" s="62">
        <v>42683</v>
      </c>
      <c r="D15" s="97">
        <v>3410</v>
      </c>
      <c r="E15" s="30" t="s">
        <v>232</v>
      </c>
    </row>
    <row r="16" spans="1:8" ht="33">
      <c r="A16" s="75" t="s">
        <v>230</v>
      </c>
      <c r="B16" s="61">
        <v>3472</v>
      </c>
      <c r="C16" s="62">
        <v>42683</v>
      </c>
      <c r="D16" s="97">
        <v>100</v>
      </c>
      <c r="E16" s="30" t="s">
        <v>232</v>
      </c>
    </row>
    <row r="17" spans="1:5">
      <c r="A17" s="28" t="s">
        <v>230</v>
      </c>
      <c r="B17" s="61">
        <v>3489</v>
      </c>
      <c r="C17" s="62">
        <v>42685</v>
      </c>
      <c r="D17" s="80">
        <v>2062</v>
      </c>
      <c r="E17" s="30" t="s">
        <v>233</v>
      </c>
    </row>
    <row r="18" spans="1:5">
      <c r="A18" s="28" t="s">
        <v>230</v>
      </c>
      <c r="B18" s="61">
        <v>3411</v>
      </c>
      <c r="C18" s="62">
        <v>42683</v>
      </c>
      <c r="D18" s="97">
        <v>13943</v>
      </c>
      <c r="E18" s="30" t="s">
        <v>234</v>
      </c>
    </row>
    <row r="19" spans="1:5">
      <c r="A19" s="28" t="s">
        <v>230</v>
      </c>
      <c r="B19" s="61">
        <v>3492</v>
      </c>
      <c r="C19" s="62">
        <v>42683</v>
      </c>
      <c r="D19" s="97">
        <v>4225</v>
      </c>
      <c r="E19" s="30" t="s">
        <v>234</v>
      </c>
    </row>
    <row r="20" spans="1:5">
      <c r="A20" s="76" t="s">
        <v>235</v>
      </c>
      <c r="B20" s="76"/>
      <c r="C20" s="76"/>
      <c r="D20" s="77">
        <f>SUM(D7:D19)</f>
        <v>2253213</v>
      </c>
      <c r="E20" s="78"/>
    </row>
    <row r="21" spans="1:5" ht="33">
      <c r="A21" s="28" t="s">
        <v>236</v>
      </c>
      <c r="B21" s="61">
        <v>1000</v>
      </c>
      <c r="C21" s="62">
        <v>42683</v>
      </c>
      <c r="D21" s="97">
        <v>165221</v>
      </c>
      <c r="E21" s="30" t="s">
        <v>231</v>
      </c>
    </row>
    <row r="22" spans="1:5" ht="33">
      <c r="A22" s="28" t="s">
        <v>236</v>
      </c>
      <c r="B22" s="61">
        <v>3430</v>
      </c>
      <c r="C22" s="62">
        <v>42683</v>
      </c>
      <c r="D22" s="97">
        <v>35882</v>
      </c>
      <c r="E22" s="30" t="s">
        <v>231</v>
      </c>
    </row>
    <row r="23" spans="1:5" ht="33">
      <c r="A23" s="28" t="s">
        <v>236</v>
      </c>
      <c r="B23" s="61">
        <v>3430</v>
      </c>
      <c r="C23" s="62">
        <v>42683</v>
      </c>
      <c r="D23" s="97">
        <v>20573</v>
      </c>
      <c r="E23" s="30" t="s">
        <v>231</v>
      </c>
    </row>
    <row r="24" spans="1:5" ht="33">
      <c r="A24" s="28" t="s">
        <v>236</v>
      </c>
      <c r="B24" s="61">
        <v>3430</v>
      </c>
      <c r="C24" s="62">
        <v>42683</v>
      </c>
      <c r="D24" s="97">
        <v>1696</v>
      </c>
      <c r="E24" s="30" t="s">
        <v>231</v>
      </c>
    </row>
    <row r="25" spans="1:5" ht="33">
      <c r="A25" s="28" t="s">
        <v>236</v>
      </c>
      <c r="B25" s="61">
        <v>3430</v>
      </c>
      <c r="C25" s="62">
        <v>42683</v>
      </c>
      <c r="D25" s="97">
        <v>50182</v>
      </c>
      <c r="E25" s="30" t="s">
        <v>231</v>
      </c>
    </row>
    <row r="26" spans="1:5" ht="33">
      <c r="A26" s="28" t="s">
        <v>236</v>
      </c>
      <c r="B26" s="61">
        <v>1011</v>
      </c>
      <c r="C26" s="62">
        <v>42684</v>
      </c>
      <c r="D26" s="97">
        <v>563</v>
      </c>
      <c r="E26" s="30" t="s">
        <v>231</v>
      </c>
    </row>
    <row r="27" spans="1:5">
      <c r="A27" s="76" t="s">
        <v>237</v>
      </c>
      <c r="B27" s="76"/>
      <c r="C27" s="76"/>
      <c r="D27" s="77">
        <f>SUM(D21:D26)</f>
        <v>274117</v>
      </c>
      <c r="E27" s="78"/>
    </row>
    <row r="28" spans="1:5" ht="33">
      <c r="A28" s="28" t="s">
        <v>238</v>
      </c>
      <c r="B28" s="61">
        <v>1000</v>
      </c>
      <c r="C28" s="62">
        <v>42683</v>
      </c>
      <c r="D28" s="97">
        <v>185536</v>
      </c>
      <c r="E28" s="30" t="s">
        <v>231</v>
      </c>
    </row>
    <row r="29" spans="1:5" ht="33">
      <c r="A29" s="28" t="s">
        <v>238</v>
      </c>
      <c r="B29" s="61">
        <v>3429</v>
      </c>
      <c r="C29" s="62">
        <v>42683</v>
      </c>
      <c r="D29" s="97">
        <v>43411</v>
      </c>
      <c r="E29" s="30" t="s">
        <v>231</v>
      </c>
    </row>
    <row r="30" spans="1:5" ht="33">
      <c r="A30" s="28" t="s">
        <v>238</v>
      </c>
      <c r="B30" s="61">
        <v>3429</v>
      </c>
      <c r="C30" s="62">
        <v>42683</v>
      </c>
      <c r="D30" s="97">
        <v>24890</v>
      </c>
      <c r="E30" s="30" t="s">
        <v>231</v>
      </c>
    </row>
    <row r="31" spans="1:5" ht="33">
      <c r="A31" s="28" t="s">
        <v>238</v>
      </c>
      <c r="B31" s="61">
        <v>3429</v>
      </c>
      <c r="C31" s="62">
        <v>42683</v>
      </c>
      <c r="D31" s="97">
        <v>2051</v>
      </c>
      <c r="E31" s="30" t="s">
        <v>231</v>
      </c>
    </row>
    <row r="32" spans="1:5" ht="33">
      <c r="A32" s="28" t="s">
        <v>238</v>
      </c>
      <c r="B32" s="61">
        <v>3429</v>
      </c>
      <c r="C32" s="62">
        <v>42683</v>
      </c>
      <c r="D32" s="97">
        <v>60712</v>
      </c>
      <c r="E32" s="30" t="s">
        <v>231</v>
      </c>
    </row>
    <row r="33" spans="1:5" ht="33">
      <c r="A33" s="28" t="s">
        <v>238</v>
      </c>
      <c r="B33" s="61">
        <v>1011</v>
      </c>
      <c r="C33" s="62">
        <v>42684</v>
      </c>
      <c r="D33" s="97">
        <v>53</v>
      </c>
      <c r="E33" s="30" t="s">
        <v>231</v>
      </c>
    </row>
    <row r="34" spans="1:5">
      <c r="A34" s="76" t="s">
        <v>239</v>
      </c>
      <c r="B34" s="76"/>
      <c r="C34" s="76"/>
      <c r="D34" s="77">
        <f>SUM(D28:D33)</f>
        <v>316653</v>
      </c>
      <c r="E34" s="78"/>
    </row>
    <row r="35" spans="1:5">
      <c r="A35" s="28" t="s">
        <v>240</v>
      </c>
      <c r="B35" s="61">
        <v>3364</v>
      </c>
      <c r="C35" s="62">
        <v>42678</v>
      </c>
      <c r="D35" s="97">
        <v>68</v>
      </c>
      <c r="E35" s="78" t="s">
        <v>241</v>
      </c>
    </row>
    <row r="36" spans="1:5">
      <c r="A36" s="28" t="s">
        <v>240</v>
      </c>
      <c r="B36" s="61">
        <v>1778</v>
      </c>
      <c r="C36" s="62">
        <v>42685</v>
      </c>
      <c r="D36" s="97">
        <v>17</v>
      </c>
      <c r="E36" s="78" t="s">
        <v>241</v>
      </c>
    </row>
    <row r="37" spans="1:5">
      <c r="A37" s="28" t="s">
        <v>240</v>
      </c>
      <c r="B37" s="61">
        <v>1787</v>
      </c>
      <c r="C37" s="62">
        <v>42685</v>
      </c>
      <c r="D37" s="97">
        <v>85</v>
      </c>
      <c r="E37" s="78" t="s">
        <v>241</v>
      </c>
    </row>
    <row r="38" spans="1:5">
      <c r="A38" s="28" t="s">
        <v>240</v>
      </c>
      <c r="B38" s="61">
        <v>1789</v>
      </c>
      <c r="C38" s="62">
        <v>42685</v>
      </c>
      <c r="D38" s="97">
        <v>1117.5</v>
      </c>
      <c r="E38" s="78" t="s">
        <v>241</v>
      </c>
    </row>
    <row r="39" spans="1:5">
      <c r="A39" s="28" t="s">
        <v>240</v>
      </c>
      <c r="B39" s="61">
        <v>1790</v>
      </c>
      <c r="C39" s="62">
        <v>42685</v>
      </c>
      <c r="D39" s="97">
        <v>1090.2</v>
      </c>
      <c r="E39" s="78" t="s">
        <v>241</v>
      </c>
    </row>
    <row r="40" spans="1:5">
      <c r="A40" s="28" t="s">
        <v>240</v>
      </c>
      <c r="B40" s="61">
        <v>1814</v>
      </c>
      <c r="C40" s="62">
        <v>42692</v>
      </c>
      <c r="D40" s="97">
        <v>17</v>
      </c>
      <c r="E40" s="78" t="s">
        <v>241</v>
      </c>
    </row>
    <row r="41" spans="1:5">
      <c r="A41" s="28" t="s">
        <v>240</v>
      </c>
      <c r="B41" s="61">
        <v>1815</v>
      </c>
      <c r="C41" s="62">
        <v>42692</v>
      </c>
      <c r="D41" s="97">
        <v>236.58</v>
      </c>
      <c r="E41" s="78" t="s">
        <v>241</v>
      </c>
    </row>
    <row r="42" spans="1:5">
      <c r="A42" s="28" t="s">
        <v>240</v>
      </c>
      <c r="B42" s="61">
        <v>1816</v>
      </c>
      <c r="C42" s="62">
        <v>42692</v>
      </c>
      <c r="D42" s="97">
        <v>17</v>
      </c>
      <c r="E42" s="78" t="s">
        <v>241</v>
      </c>
    </row>
    <row r="43" spans="1:5">
      <c r="A43" s="28" t="s">
        <v>240</v>
      </c>
      <c r="B43" s="61">
        <v>1901</v>
      </c>
      <c r="C43" s="62">
        <v>42696</v>
      </c>
      <c r="D43" s="97">
        <v>17</v>
      </c>
      <c r="E43" s="78" t="s">
        <v>241</v>
      </c>
    </row>
    <row r="44" spans="1:5">
      <c r="A44" s="28" t="s">
        <v>240</v>
      </c>
      <c r="B44" s="61">
        <v>3482</v>
      </c>
      <c r="C44" s="62">
        <v>42682</v>
      </c>
      <c r="D44" s="97">
        <v>793.01</v>
      </c>
      <c r="E44" s="78" t="s">
        <v>242</v>
      </c>
    </row>
    <row r="45" spans="1:5" ht="33">
      <c r="A45" s="28" t="s">
        <v>240</v>
      </c>
      <c r="B45" s="61">
        <v>3346</v>
      </c>
      <c r="C45" s="62">
        <v>42676</v>
      </c>
      <c r="D45" s="97">
        <v>186.92</v>
      </c>
      <c r="E45" s="78" t="s">
        <v>243</v>
      </c>
    </row>
    <row r="46" spans="1:5" ht="33">
      <c r="A46" s="28" t="s">
        <v>240</v>
      </c>
      <c r="B46" s="61">
        <v>3354</v>
      </c>
      <c r="C46" s="62">
        <v>42676</v>
      </c>
      <c r="D46" s="97">
        <v>8000</v>
      </c>
      <c r="E46" s="78" t="s">
        <v>243</v>
      </c>
    </row>
    <row r="47" spans="1:5" ht="33">
      <c r="A47" s="28" t="s">
        <v>240</v>
      </c>
      <c r="B47" s="61">
        <v>3553</v>
      </c>
      <c r="C47" s="62">
        <v>42689</v>
      </c>
      <c r="D47" s="97">
        <v>20000</v>
      </c>
      <c r="E47" s="78" t="s">
        <v>243</v>
      </c>
    </row>
    <row r="48" spans="1:5" ht="33">
      <c r="A48" s="28" t="s">
        <v>240</v>
      </c>
      <c r="B48" s="61">
        <v>3559</v>
      </c>
      <c r="C48" s="62">
        <v>42691</v>
      </c>
      <c r="D48" s="97">
        <v>15000</v>
      </c>
      <c r="E48" s="78" t="s">
        <v>243</v>
      </c>
    </row>
    <row r="49" spans="1:5" ht="33">
      <c r="A49" s="28" t="s">
        <v>240</v>
      </c>
      <c r="B49" s="61">
        <v>3633</v>
      </c>
      <c r="C49" s="62">
        <v>42702</v>
      </c>
      <c r="D49" s="97">
        <v>12000</v>
      </c>
      <c r="E49" s="78" t="s">
        <v>243</v>
      </c>
    </row>
    <row r="50" spans="1:5">
      <c r="A50" s="76" t="s">
        <v>244</v>
      </c>
      <c r="B50" s="76"/>
      <c r="C50" s="76"/>
      <c r="D50" s="77">
        <f>SUM(D35:D49)</f>
        <v>58645.21</v>
      </c>
      <c r="E50" s="78"/>
    </row>
    <row r="51" spans="1:5">
      <c r="A51" s="28" t="s">
        <v>245</v>
      </c>
      <c r="B51" s="61">
        <v>3496</v>
      </c>
      <c r="C51" s="62">
        <v>42684</v>
      </c>
      <c r="D51" s="97">
        <v>7990.86</v>
      </c>
      <c r="E51" s="78" t="s">
        <v>246</v>
      </c>
    </row>
    <row r="52" spans="1:5">
      <c r="A52" s="28" t="s">
        <v>245</v>
      </c>
      <c r="B52" s="61">
        <v>3524</v>
      </c>
      <c r="C52" s="62">
        <v>42685</v>
      </c>
      <c r="D52" s="97">
        <v>6802.64</v>
      </c>
      <c r="E52" s="78" t="s">
        <v>246</v>
      </c>
    </row>
    <row r="53" spans="1:5">
      <c r="A53" s="28" t="s">
        <v>245</v>
      </c>
      <c r="B53" s="61">
        <v>3525</v>
      </c>
      <c r="C53" s="62">
        <v>42685</v>
      </c>
      <c r="D53" s="97">
        <v>8279.48</v>
      </c>
      <c r="E53" s="78" t="s">
        <v>246</v>
      </c>
    </row>
    <row r="54" spans="1:5">
      <c r="A54" s="28" t="s">
        <v>245</v>
      </c>
      <c r="B54" s="61">
        <v>3526</v>
      </c>
      <c r="C54" s="62">
        <v>42685</v>
      </c>
      <c r="D54" s="97">
        <v>7720.86</v>
      </c>
      <c r="E54" s="78" t="s">
        <v>246</v>
      </c>
    </row>
    <row r="55" spans="1:5">
      <c r="A55" s="28" t="s">
        <v>245</v>
      </c>
      <c r="B55" s="61">
        <v>3527</v>
      </c>
      <c r="C55" s="62">
        <v>42685</v>
      </c>
      <c r="D55" s="97">
        <v>8702.94</v>
      </c>
      <c r="E55" s="78" t="s">
        <v>246</v>
      </c>
    </row>
    <row r="56" spans="1:5">
      <c r="A56" s="28" t="s">
        <v>245</v>
      </c>
      <c r="B56" s="61">
        <v>3528</v>
      </c>
      <c r="C56" s="62">
        <v>42685</v>
      </c>
      <c r="D56" s="97">
        <v>7872.14</v>
      </c>
      <c r="E56" s="78" t="s">
        <v>246</v>
      </c>
    </row>
    <row r="57" spans="1:5">
      <c r="A57" s="28" t="s">
        <v>245</v>
      </c>
      <c r="B57" s="61">
        <v>3529</v>
      </c>
      <c r="C57" s="62">
        <v>42685</v>
      </c>
      <c r="D57" s="97">
        <v>7401.56</v>
      </c>
      <c r="E57" s="78" t="s">
        <v>246</v>
      </c>
    </row>
    <row r="58" spans="1:5">
      <c r="A58" s="76" t="s">
        <v>247</v>
      </c>
      <c r="B58" s="76"/>
      <c r="C58" s="76"/>
      <c r="D58" s="77">
        <f>SUM(D51:D57)</f>
        <v>54770.479999999996</v>
      </c>
      <c r="E58" s="78"/>
    </row>
    <row r="59" spans="1:5">
      <c r="A59" s="28" t="s">
        <v>248</v>
      </c>
      <c r="B59" s="61">
        <v>3552</v>
      </c>
      <c r="C59" s="62">
        <v>42689</v>
      </c>
      <c r="D59" s="97">
        <v>354.02</v>
      </c>
      <c r="E59" s="78" t="s">
        <v>249</v>
      </c>
    </row>
    <row r="60" spans="1:5">
      <c r="A60" s="28" t="s">
        <v>248</v>
      </c>
      <c r="B60" s="61">
        <v>3558</v>
      </c>
      <c r="C60" s="62">
        <v>42690</v>
      </c>
      <c r="D60" s="97">
        <v>274.70999999999998</v>
      </c>
      <c r="E60" s="78" t="s">
        <v>249</v>
      </c>
    </row>
    <row r="61" spans="1:5">
      <c r="A61" s="76" t="s">
        <v>250</v>
      </c>
      <c r="B61" s="76"/>
      <c r="C61" s="76"/>
      <c r="D61" s="77">
        <f>SUM(D59:D60)</f>
        <v>628.73</v>
      </c>
      <c r="E61" s="79"/>
    </row>
    <row r="62" spans="1:5">
      <c r="A62" s="75" t="s">
        <v>251</v>
      </c>
      <c r="B62" s="61">
        <v>3522</v>
      </c>
      <c r="C62" s="62">
        <v>42685</v>
      </c>
      <c r="D62" s="97">
        <v>11225.4</v>
      </c>
      <c r="E62" s="30" t="s">
        <v>252</v>
      </c>
    </row>
    <row r="63" spans="1:5">
      <c r="A63" s="75" t="s">
        <v>251</v>
      </c>
      <c r="B63" s="61">
        <v>3533</v>
      </c>
      <c r="C63" s="62">
        <v>42688</v>
      </c>
      <c r="D63" s="97">
        <v>6784.63</v>
      </c>
      <c r="E63" s="30" t="s">
        <v>253</v>
      </c>
    </row>
    <row r="64" spans="1:5">
      <c r="A64" s="75" t="s">
        <v>251</v>
      </c>
      <c r="B64" s="61">
        <v>3534</v>
      </c>
      <c r="C64" s="62">
        <v>42688</v>
      </c>
      <c r="D64" s="97">
        <v>950.5</v>
      </c>
      <c r="E64" s="30" t="s">
        <v>253</v>
      </c>
    </row>
    <row r="65" spans="1:5">
      <c r="A65" s="75" t="s">
        <v>251</v>
      </c>
      <c r="B65" s="61">
        <v>3535</v>
      </c>
      <c r="C65" s="62">
        <v>42688</v>
      </c>
      <c r="D65" s="97">
        <v>960</v>
      </c>
      <c r="E65" s="30" t="s">
        <v>253</v>
      </c>
    </row>
    <row r="66" spans="1:5">
      <c r="A66" s="75" t="s">
        <v>251</v>
      </c>
      <c r="B66" s="61">
        <v>3536</v>
      </c>
      <c r="C66" s="62">
        <v>42688</v>
      </c>
      <c r="D66" s="97">
        <v>119</v>
      </c>
      <c r="E66" s="30" t="s">
        <v>253</v>
      </c>
    </row>
    <row r="67" spans="1:5">
      <c r="A67" s="75" t="s">
        <v>251</v>
      </c>
      <c r="B67" s="61">
        <v>3537</v>
      </c>
      <c r="C67" s="62">
        <v>42688</v>
      </c>
      <c r="D67" s="97">
        <v>43</v>
      </c>
      <c r="E67" s="30" t="s">
        <v>253</v>
      </c>
    </row>
    <row r="68" spans="1:5">
      <c r="A68" s="75" t="s">
        <v>251</v>
      </c>
      <c r="B68" s="61">
        <v>3538</v>
      </c>
      <c r="C68" s="62">
        <v>42688</v>
      </c>
      <c r="D68" s="97">
        <v>2510.85</v>
      </c>
      <c r="E68" s="30" t="s">
        <v>253</v>
      </c>
    </row>
    <row r="69" spans="1:5">
      <c r="A69" s="75" t="s">
        <v>251</v>
      </c>
      <c r="B69" s="61">
        <v>3539</v>
      </c>
      <c r="C69" s="62">
        <v>42688</v>
      </c>
      <c r="D69" s="97">
        <v>2452.81</v>
      </c>
      <c r="E69" s="30" t="s">
        <v>253</v>
      </c>
    </row>
    <row r="70" spans="1:5">
      <c r="A70" s="75" t="s">
        <v>251</v>
      </c>
      <c r="B70" s="61">
        <v>3540</v>
      </c>
      <c r="C70" s="62">
        <v>42688</v>
      </c>
      <c r="D70" s="97">
        <v>2285.92</v>
      </c>
      <c r="E70" s="30" t="s">
        <v>253</v>
      </c>
    </row>
    <row r="71" spans="1:5">
      <c r="A71" s="75" t="s">
        <v>251</v>
      </c>
      <c r="B71" s="61">
        <v>3541</v>
      </c>
      <c r="C71" s="62">
        <v>42688</v>
      </c>
      <c r="D71" s="97">
        <v>2598.31</v>
      </c>
      <c r="E71" s="30" t="s">
        <v>253</v>
      </c>
    </row>
    <row r="72" spans="1:5">
      <c r="A72" s="75" t="s">
        <v>251</v>
      </c>
      <c r="B72" s="61">
        <v>3542</v>
      </c>
      <c r="C72" s="62">
        <v>42688</v>
      </c>
      <c r="D72" s="97">
        <v>2529.46</v>
      </c>
      <c r="E72" s="30" t="s">
        <v>253</v>
      </c>
    </row>
    <row r="73" spans="1:5">
      <c r="A73" s="75" t="s">
        <v>251</v>
      </c>
      <c r="B73" s="61">
        <v>3543</v>
      </c>
      <c r="C73" s="62">
        <v>42688</v>
      </c>
      <c r="D73" s="97">
        <v>2554.75</v>
      </c>
      <c r="E73" s="30" t="s">
        <v>253</v>
      </c>
    </row>
    <row r="74" spans="1:5">
      <c r="A74" s="75" t="s">
        <v>251</v>
      </c>
      <c r="B74" s="61">
        <v>3544</v>
      </c>
      <c r="C74" s="62">
        <v>42688</v>
      </c>
      <c r="D74" s="97">
        <v>2070.6999999999998</v>
      </c>
      <c r="E74" s="30" t="s">
        <v>253</v>
      </c>
    </row>
    <row r="75" spans="1:5">
      <c r="A75" s="75" t="s">
        <v>251</v>
      </c>
      <c r="B75" s="61">
        <v>3545</v>
      </c>
      <c r="C75" s="62">
        <v>42688</v>
      </c>
      <c r="D75" s="97">
        <v>69775.89</v>
      </c>
      <c r="E75" s="30" t="s">
        <v>253</v>
      </c>
    </row>
    <row r="76" spans="1:5">
      <c r="A76" s="76" t="s">
        <v>254</v>
      </c>
      <c r="B76" s="76"/>
      <c r="C76" s="76"/>
      <c r="D76" s="77">
        <f>SUM(D62:D75)</f>
        <v>106861.22</v>
      </c>
      <c r="E76" s="78"/>
    </row>
    <row r="77" spans="1:5" ht="33">
      <c r="A77" s="75" t="s">
        <v>255</v>
      </c>
      <c r="B77" s="61">
        <v>3404</v>
      </c>
      <c r="C77" s="62">
        <v>42683</v>
      </c>
      <c r="D77" s="97">
        <v>41020</v>
      </c>
      <c r="E77" s="30" t="s">
        <v>231</v>
      </c>
    </row>
    <row r="78" spans="1:5">
      <c r="A78" s="75" t="s">
        <v>255</v>
      </c>
      <c r="B78" s="61">
        <v>3491</v>
      </c>
      <c r="C78" s="62">
        <v>42684</v>
      </c>
      <c r="D78" s="97">
        <v>6192</v>
      </c>
      <c r="E78" s="78" t="s">
        <v>256</v>
      </c>
    </row>
    <row r="79" spans="1:5">
      <c r="A79" s="75" t="s">
        <v>255</v>
      </c>
      <c r="B79" s="61">
        <v>3158</v>
      </c>
      <c r="C79" s="62">
        <v>42692</v>
      </c>
      <c r="D79" s="97">
        <v>4453.4799999999996</v>
      </c>
      <c r="E79" s="78" t="s">
        <v>257</v>
      </c>
    </row>
    <row r="80" spans="1:5">
      <c r="A80" s="75" t="s">
        <v>255</v>
      </c>
      <c r="B80" s="61">
        <v>3159</v>
      </c>
      <c r="C80" s="62">
        <v>42692</v>
      </c>
      <c r="D80" s="97">
        <v>6877.56</v>
      </c>
      <c r="E80" s="78" t="s">
        <v>257</v>
      </c>
    </row>
    <row r="81" spans="1:5">
      <c r="A81" s="75" t="s">
        <v>255</v>
      </c>
      <c r="B81" s="61">
        <v>3160</v>
      </c>
      <c r="C81" s="62">
        <v>42692</v>
      </c>
      <c r="D81" s="97">
        <v>169.7</v>
      </c>
      <c r="E81" s="78" t="s">
        <v>257</v>
      </c>
    </row>
    <row r="82" spans="1:5">
      <c r="A82" s="75" t="s">
        <v>255</v>
      </c>
      <c r="B82" s="61">
        <v>3161</v>
      </c>
      <c r="C82" s="62">
        <v>42692</v>
      </c>
      <c r="D82" s="97">
        <v>258.06</v>
      </c>
      <c r="E82" s="78" t="s">
        <v>257</v>
      </c>
    </row>
    <row r="83" spans="1:5">
      <c r="A83" s="75" t="s">
        <v>255</v>
      </c>
      <c r="B83" s="61">
        <v>3162</v>
      </c>
      <c r="C83" s="62">
        <v>42692</v>
      </c>
      <c r="D83" s="97">
        <v>416.35</v>
      </c>
      <c r="E83" s="78" t="s">
        <v>257</v>
      </c>
    </row>
    <row r="84" spans="1:5">
      <c r="A84" s="75" t="s">
        <v>255</v>
      </c>
      <c r="B84" s="61">
        <v>3169</v>
      </c>
      <c r="C84" s="62">
        <v>42692</v>
      </c>
      <c r="D84" s="97">
        <v>120</v>
      </c>
      <c r="E84" s="78" t="s">
        <v>257</v>
      </c>
    </row>
    <row r="85" spans="1:5">
      <c r="A85" s="75" t="s">
        <v>255</v>
      </c>
      <c r="B85" s="61">
        <v>3170</v>
      </c>
      <c r="C85" s="62">
        <v>42695</v>
      </c>
      <c r="D85" s="97">
        <v>539.64</v>
      </c>
      <c r="E85" s="78" t="s">
        <v>257</v>
      </c>
    </row>
    <row r="86" spans="1:5">
      <c r="A86" s="76" t="s">
        <v>258</v>
      </c>
      <c r="B86" s="76"/>
      <c r="C86" s="76"/>
      <c r="D86" s="77">
        <f>SUM(D77:D85)</f>
        <v>60046.789999999986</v>
      </c>
      <c r="E86" s="79"/>
    </row>
    <row r="87" spans="1:5">
      <c r="A87" s="76" t="s">
        <v>259</v>
      </c>
      <c r="B87" s="76"/>
      <c r="C87" s="76"/>
      <c r="D87" s="77">
        <f>+D20+D27+D34+D50+D58+D61+D76+D86</f>
        <v>3124935.43</v>
      </c>
      <c r="E87" s="78"/>
    </row>
    <row r="88" spans="1:5">
      <c r="A88" s="28" t="s">
        <v>260</v>
      </c>
      <c r="B88" s="61">
        <v>3400</v>
      </c>
      <c r="C88" s="62">
        <v>42683</v>
      </c>
      <c r="D88" s="97">
        <v>43809</v>
      </c>
      <c r="E88" s="78" t="s">
        <v>261</v>
      </c>
    </row>
    <row r="89" spans="1:5">
      <c r="A89" s="28" t="s">
        <v>260</v>
      </c>
      <c r="B89" s="61">
        <v>3423</v>
      </c>
      <c r="C89" s="62">
        <v>42683</v>
      </c>
      <c r="D89" s="97">
        <v>992</v>
      </c>
      <c r="E89" s="78" t="s">
        <v>261</v>
      </c>
    </row>
    <row r="90" spans="1:5">
      <c r="A90" s="28" t="s">
        <v>260</v>
      </c>
      <c r="B90" s="61">
        <v>3424</v>
      </c>
      <c r="C90" s="62">
        <v>42683</v>
      </c>
      <c r="D90" s="97">
        <v>992</v>
      </c>
      <c r="E90" s="78" t="s">
        <v>261</v>
      </c>
    </row>
    <row r="91" spans="1:5">
      <c r="A91" s="28" t="s">
        <v>260</v>
      </c>
      <c r="B91" s="61">
        <v>3454</v>
      </c>
      <c r="C91" s="62">
        <v>42683</v>
      </c>
      <c r="D91" s="97">
        <v>2976</v>
      </c>
      <c r="E91" s="78" t="s">
        <v>261</v>
      </c>
    </row>
    <row r="92" spans="1:5">
      <c r="A92" s="28" t="s">
        <v>260</v>
      </c>
      <c r="B92" s="61">
        <v>3455</v>
      </c>
      <c r="C92" s="62">
        <v>42683</v>
      </c>
      <c r="D92" s="97">
        <v>992</v>
      </c>
      <c r="E92" s="78" t="s">
        <v>261</v>
      </c>
    </row>
    <row r="93" spans="1:5">
      <c r="A93" s="76" t="s">
        <v>262</v>
      </c>
      <c r="B93" s="76"/>
      <c r="C93" s="76"/>
      <c r="D93" s="77">
        <f>SUM(D88:D92)</f>
        <v>49761</v>
      </c>
      <c r="E93" s="79"/>
    </row>
    <row r="94" spans="1:5">
      <c r="A94" s="28" t="s">
        <v>263</v>
      </c>
      <c r="B94" s="61">
        <v>3468</v>
      </c>
      <c r="C94" s="62">
        <v>42683</v>
      </c>
      <c r="D94" s="97">
        <v>168</v>
      </c>
      <c r="E94" s="78" t="s">
        <v>264</v>
      </c>
    </row>
    <row r="95" spans="1:5">
      <c r="A95" s="28" t="s">
        <v>263</v>
      </c>
      <c r="B95" s="61">
        <v>3469</v>
      </c>
      <c r="C95" s="62">
        <v>42683</v>
      </c>
      <c r="D95" s="97">
        <v>167</v>
      </c>
      <c r="E95" s="78" t="s">
        <v>264</v>
      </c>
    </row>
    <row r="96" spans="1:5">
      <c r="A96" s="28" t="s">
        <v>263</v>
      </c>
      <c r="B96" s="61">
        <v>3470</v>
      </c>
      <c r="C96" s="62">
        <v>42683</v>
      </c>
      <c r="D96" s="97">
        <v>505</v>
      </c>
      <c r="E96" s="78" t="s">
        <v>264</v>
      </c>
    </row>
    <row r="97" spans="1:5">
      <c r="A97" s="28" t="s">
        <v>263</v>
      </c>
      <c r="B97" s="61">
        <v>3471</v>
      </c>
      <c r="C97" s="62">
        <v>42683</v>
      </c>
      <c r="D97" s="97">
        <v>7075</v>
      </c>
      <c r="E97" s="78" t="s">
        <v>264</v>
      </c>
    </row>
    <row r="98" spans="1:5">
      <c r="A98" s="76" t="s">
        <v>265</v>
      </c>
      <c r="B98" s="76"/>
      <c r="C98" s="76"/>
      <c r="D98" s="77">
        <f>SUM(D94:D97)</f>
        <v>7915</v>
      </c>
      <c r="E98" s="78"/>
    </row>
    <row r="99" spans="1:5">
      <c r="A99" s="28" t="s">
        <v>266</v>
      </c>
      <c r="B99" s="61">
        <v>1883</v>
      </c>
      <c r="C99" s="62">
        <v>42695</v>
      </c>
      <c r="D99" s="97">
        <v>3623.49</v>
      </c>
      <c r="E99" s="78" t="s">
        <v>267</v>
      </c>
    </row>
    <row r="100" spans="1:5">
      <c r="A100" s="28" t="s">
        <v>266</v>
      </c>
      <c r="B100" s="61">
        <v>3575</v>
      </c>
      <c r="C100" s="62">
        <v>42695</v>
      </c>
      <c r="D100" s="97">
        <v>327.5</v>
      </c>
      <c r="E100" s="78" t="s">
        <v>267</v>
      </c>
    </row>
    <row r="101" spans="1:5">
      <c r="A101" s="28" t="s">
        <v>266</v>
      </c>
      <c r="B101" s="61">
        <v>3576</v>
      </c>
      <c r="C101" s="62">
        <v>42695</v>
      </c>
      <c r="D101" s="97">
        <v>43.84</v>
      </c>
      <c r="E101" s="78" t="s">
        <v>267</v>
      </c>
    </row>
    <row r="102" spans="1:5">
      <c r="A102" s="28" t="s">
        <v>266</v>
      </c>
      <c r="B102" s="61">
        <v>3577</v>
      </c>
      <c r="C102" s="62">
        <v>42695</v>
      </c>
      <c r="D102" s="97">
        <v>1810.71</v>
      </c>
      <c r="E102" s="78" t="s">
        <v>267</v>
      </c>
    </row>
    <row r="103" spans="1:5">
      <c r="A103" s="28" t="s">
        <v>266</v>
      </c>
      <c r="B103" s="61">
        <v>3578</v>
      </c>
      <c r="C103" s="62">
        <v>42695</v>
      </c>
      <c r="D103" s="97">
        <v>110.2</v>
      </c>
      <c r="E103" s="78" t="s">
        <v>267</v>
      </c>
    </row>
    <row r="104" spans="1:5">
      <c r="A104" s="28" t="s">
        <v>266</v>
      </c>
      <c r="B104" s="61">
        <v>3579</v>
      </c>
      <c r="C104" s="62">
        <v>42695</v>
      </c>
      <c r="D104" s="97">
        <v>106.67</v>
      </c>
      <c r="E104" s="78" t="s">
        <v>267</v>
      </c>
    </row>
    <row r="105" spans="1:5">
      <c r="A105" s="28" t="s">
        <v>266</v>
      </c>
      <c r="B105" s="61">
        <v>1883</v>
      </c>
      <c r="C105" s="62">
        <v>42695</v>
      </c>
      <c r="D105" s="97">
        <v>595.76</v>
      </c>
      <c r="E105" s="78" t="s">
        <v>267</v>
      </c>
    </row>
    <row r="106" spans="1:5">
      <c r="A106" s="28" t="s">
        <v>266</v>
      </c>
      <c r="B106" s="61">
        <v>3587</v>
      </c>
      <c r="C106" s="62">
        <v>42683</v>
      </c>
      <c r="D106" s="97">
        <v>872</v>
      </c>
      <c r="E106" s="78" t="s">
        <v>267</v>
      </c>
    </row>
    <row r="107" spans="1:5">
      <c r="A107" s="28" t="s">
        <v>266</v>
      </c>
      <c r="B107" s="61">
        <v>3587</v>
      </c>
      <c r="C107" s="62">
        <v>42683</v>
      </c>
      <c r="D107" s="97">
        <v>8305.19</v>
      </c>
      <c r="E107" s="78" t="s">
        <v>267</v>
      </c>
    </row>
    <row r="108" spans="1:5">
      <c r="A108" s="28" t="s">
        <v>266</v>
      </c>
      <c r="B108" s="61">
        <v>3589</v>
      </c>
      <c r="C108" s="62">
        <v>42683</v>
      </c>
      <c r="D108" s="97">
        <v>353.18</v>
      </c>
      <c r="E108" s="78" t="s">
        <v>267</v>
      </c>
    </row>
    <row r="109" spans="1:5">
      <c r="A109" s="76" t="s">
        <v>268</v>
      </c>
      <c r="B109" s="76"/>
      <c r="C109" s="76"/>
      <c r="D109" s="77">
        <f>SUM(D99:D108)</f>
        <v>16148.54</v>
      </c>
      <c r="E109" s="79"/>
    </row>
    <row r="110" spans="1:5">
      <c r="A110" s="76" t="s">
        <v>269</v>
      </c>
      <c r="B110" s="76"/>
      <c r="C110" s="76"/>
      <c r="D110" s="77">
        <f>+D109+D98+D93</f>
        <v>73824.540000000008</v>
      </c>
      <c r="E110" s="78"/>
    </row>
    <row r="111" spans="1:5" ht="33">
      <c r="A111" s="28" t="s">
        <v>270</v>
      </c>
      <c r="B111" s="61">
        <v>3445</v>
      </c>
      <c r="C111" s="62">
        <v>42683</v>
      </c>
      <c r="D111" s="97">
        <v>409216</v>
      </c>
      <c r="E111" s="78" t="s">
        <v>271</v>
      </c>
    </row>
    <row r="112" spans="1:5" ht="33">
      <c r="A112" s="28" t="s">
        <v>270</v>
      </c>
      <c r="B112" s="61">
        <v>3446</v>
      </c>
      <c r="C112" s="62">
        <v>42683</v>
      </c>
      <c r="D112" s="97">
        <v>987</v>
      </c>
      <c r="E112" s="78" t="s">
        <v>271</v>
      </c>
    </row>
    <row r="113" spans="1:5">
      <c r="A113" s="76" t="s">
        <v>272</v>
      </c>
      <c r="B113" s="76"/>
      <c r="C113" s="76"/>
      <c r="D113" s="77">
        <f>SUM(D111:D112)</f>
        <v>410203</v>
      </c>
      <c r="E113" s="79"/>
    </row>
    <row r="114" spans="1:5">
      <c r="A114" s="75" t="s">
        <v>273</v>
      </c>
      <c r="B114" s="2">
        <v>3443</v>
      </c>
      <c r="C114" s="98">
        <v>42683</v>
      </c>
      <c r="D114" s="19">
        <v>13034</v>
      </c>
      <c r="E114" s="78" t="s">
        <v>274</v>
      </c>
    </row>
    <row r="115" spans="1:5">
      <c r="A115" s="76" t="s">
        <v>275</v>
      </c>
      <c r="B115" s="76"/>
      <c r="C115" s="76"/>
      <c r="D115" s="77">
        <f>SUM(D114:D114)</f>
        <v>13034</v>
      </c>
      <c r="E115" s="79"/>
    </row>
    <row r="116" spans="1:5" ht="33">
      <c r="A116" s="28" t="s">
        <v>276</v>
      </c>
      <c r="B116" s="2">
        <v>3442</v>
      </c>
      <c r="C116" s="98">
        <v>42683</v>
      </c>
      <c r="D116" s="19">
        <v>150143</v>
      </c>
      <c r="E116" s="78" t="s">
        <v>277</v>
      </c>
    </row>
    <row r="117" spans="1:5">
      <c r="A117" s="76" t="s">
        <v>278</v>
      </c>
      <c r="B117" s="76"/>
      <c r="C117" s="76"/>
      <c r="D117" s="77">
        <f>SUM(D116:D116)</f>
        <v>150143</v>
      </c>
      <c r="E117" s="79"/>
    </row>
    <row r="118" spans="1:5" ht="33">
      <c r="A118" s="28" t="s">
        <v>279</v>
      </c>
      <c r="B118" s="2">
        <v>3441</v>
      </c>
      <c r="C118" s="98">
        <v>42683</v>
      </c>
      <c r="D118" s="19">
        <v>4148</v>
      </c>
      <c r="E118" s="78" t="s">
        <v>280</v>
      </c>
    </row>
    <row r="119" spans="1:5">
      <c r="A119" s="76" t="s">
        <v>281</v>
      </c>
      <c r="B119" s="76"/>
      <c r="C119" s="76"/>
      <c r="D119" s="77">
        <f>SUM(D118:D118)</f>
        <v>4148</v>
      </c>
      <c r="E119" s="78"/>
    </row>
    <row r="120" spans="1:5" ht="33">
      <c r="A120" s="28" t="s">
        <v>282</v>
      </c>
      <c r="B120" s="2">
        <v>3009</v>
      </c>
      <c r="C120" s="98">
        <v>42683</v>
      </c>
      <c r="D120" s="19">
        <v>29326</v>
      </c>
      <c r="E120" s="78" t="s">
        <v>283</v>
      </c>
    </row>
    <row r="121" spans="1:5">
      <c r="A121" s="76" t="s">
        <v>284</v>
      </c>
      <c r="B121" s="76"/>
      <c r="C121" s="76"/>
      <c r="D121" s="77">
        <f>SUM(D120:D120)</f>
        <v>29326</v>
      </c>
      <c r="E121" s="79"/>
    </row>
    <row r="122" spans="1:5">
      <c r="A122" s="76" t="s">
        <v>285</v>
      </c>
      <c r="B122" s="76"/>
      <c r="C122" s="76"/>
      <c r="D122" s="77">
        <f>+D121+D119+D117+D115+D113</f>
        <v>606854</v>
      </c>
      <c r="E122" s="79"/>
    </row>
    <row r="123" spans="1:5">
      <c r="A123" s="76" t="s">
        <v>286</v>
      </c>
      <c r="B123" s="76"/>
      <c r="C123" s="76"/>
      <c r="D123" s="77">
        <f>D87+D110+D122</f>
        <v>3805613.97</v>
      </c>
      <c r="E123" s="79"/>
    </row>
  </sheetData>
  <sortState ref="B115:E123">
    <sortCondition ref="C115:C123"/>
  </sortState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K34" sqref="K34"/>
    </sheetView>
  </sheetViews>
  <sheetFormatPr defaultRowHeight="15"/>
  <cols>
    <col min="1" max="1" width="12.28515625" customWidth="1"/>
    <col min="2" max="2" width="15" customWidth="1"/>
    <col min="3" max="3" width="17.85546875" customWidth="1"/>
    <col min="6" max="6" width="20.140625" customWidth="1"/>
    <col min="7" max="7" width="54.7109375" customWidth="1"/>
  </cols>
  <sheetData>
    <row r="1" spans="1:7">
      <c r="A1" s="142" t="s">
        <v>344</v>
      </c>
      <c r="B1" s="143"/>
      <c r="C1" s="144"/>
      <c r="D1" s="144"/>
      <c r="E1" s="145"/>
      <c r="F1" s="146"/>
      <c r="G1" s="146"/>
    </row>
    <row r="2" spans="1:7">
      <c r="A2" s="147" t="s">
        <v>345</v>
      </c>
      <c r="B2" s="143"/>
      <c r="C2" s="144"/>
      <c r="D2" s="144"/>
      <c r="E2" s="145"/>
      <c r="F2" s="146"/>
      <c r="G2" s="146"/>
    </row>
    <row r="3" spans="1:7">
      <c r="A3" s="147"/>
      <c r="B3" s="143"/>
      <c r="C3" s="144"/>
      <c r="D3" s="144"/>
      <c r="E3" s="145"/>
      <c r="F3" s="146"/>
      <c r="G3" s="146"/>
    </row>
    <row r="4" spans="1:7">
      <c r="A4" s="144"/>
      <c r="B4" s="143"/>
      <c r="C4" s="144"/>
      <c r="D4" s="144"/>
      <c r="E4" s="145"/>
      <c r="F4" s="146"/>
      <c r="G4" s="146"/>
    </row>
    <row r="5" spans="1:7" ht="36.75" customHeight="1">
      <c r="A5" s="174" t="s">
        <v>346</v>
      </c>
      <c r="B5" s="174"/>
      <c r="C5" s="174"/>
      <c r="D5" s="174"/>
      <c r="E5" s="174"/>
      <c r="F5" s="174"/>
      <c r="G5" s="174"/>
    </row>
    <row r="6" spans="1:7">
      <c r="A6" s="148"/>
      <c r="B6" s="149"/>
      <c r="C6" s="150"/>
      <c r="D6" s="148"/>
      <c r="E6" s="148"/>
      <c r="F6" s="151"/>
      <c r="G6" s="152"/>
    </row>
    <row r="7" spans="1:7">
      <c r="A7" s="148"/>
      <c r="B7" s="149"/>
      <c r="C7" s="150"/>
      <c r="D7" s="148"/>
      <c r="E7" s="148"/>
      <c r="F7" s="151"/>
      <c r="G7" s="152"/>
    </row>
    <row r="8" spans="1:7" ht="24.95" customHeight="1">
      <c r="A8" s="153" t="s">
        <v>347</v>
      </c>
      <c r="B8" s="153" t="s">
        <v>348</v>
      </c>
      <c r="C8" s="153" t="s">
        <v>3</v>
      </c>
      <c r="D8" s="153" t="s">
        <v>7</v>
      </c>
      <c r="E8" s="153" t="s">
        <v>64</v>
      </c>
      <c r="F8" s="154" t="s">
        <v>5</v>
      </c>
      <c r="G8" s="153" t="s">
        <v>30</v>
      </c>
    </row>
    <row r="9" spans="1:7" ht="24.95" customHeight="1">
      <c r="A9" s="155">
        <v>157</v>
      </c>
      <c r="B9" s="156" t="s">
        <v>349</v>
      </c>
      <c r="C9" s="157">
        <v>42676</v>
      </c>
      <c r="D9" s="155" t="s">
        <v>350</v>
      </c>
      <c r="E9" s="155">
        <v>65</v>
      </c>
      <c r="F9" s="158">
        <v>21706.799999999999</v>
      </c>
      <c r="G9" s="159" t="s">
        <v>351</v>
      </c>
    </row>
    <row r="10" spans="1:7" ht="24.95" customHeight="1">
      <c r="A10" s="155">
        <v>158</v>
      </c>
      <c r="B10" s="156" t="s">
        <v>352</v>
      </c>
      <c r="C10" s="157">
        <v>42681</v>
      </c>
      <c r="D10" s="155" t="s">
        <v>350</v>
      </c>
      <c r="E10" s="155">
        <v>65</v>
      </c>
      <c r="F10" s="158">
        <v>14.6</v>
      </c>
      <c r="G10" s="160" t="s">
        <v>353</v>
      </c>
    </row>
    <row r="11" spans="1:7" ht="24.95" customHeight="1">
      <c r="A11" s="155">
        <v>159</v>
      </c>
      <c r="B11" s="156" t="s">
        <v>354</v>
      </c>
      <c r="C11" s="157">
        <v>42681</v>
      </c>
      <c r="D11" s="155" t="s">
        <v>350</v>
      </c>
      <c r="E11" s="155">
        <v>65</v>
      </c>
      <c r="F11" s="158">
        <v>2350.69</v>
      </c>
      <c r="G11" s="160" t="s">
        <v>355</v>
      </c>
    </row>
    <row r="12" spans="1:7" ht="24.95" customHeight="1">
      <c r="A12" s="155">
        <v>160</v>
      </c>
      <c r="B12" s="156" t="s">
        <v>356</v>
      </c>
      <c r="C12" s="157">
        <v>42681</v>
      </c>
      <c r="D12" s="155" t="s">
        <v>350</v>
      </c>
      <c r="E12" s="155">
        <v>65</v>
      </c>
      <c r="F12" s="158">
        <v>2394.16</v>
      </c>
      <c r="G12" s="160" t="s">
        <v>355</v>
      </c>
    </row>
    <row r="13" spans="1:7" ht="24.95" customHeight="1">
      <c r="A13" s="155">
        <v>161</v>
      </c>
      <c r="B13" s="156" t="s">
        <v>357</v>
      </c>
      <c r="C13" s="157">
        <v>42682</v>
      </c>
      <c r="D13" s="155" t="s">
        <v>350</v>
      </c>
      <c r="E13" s="155">
        <v>65</v>
      </c>
      <c r="F13" s="158">
        <v>1046.27</v>
      </c>
      <c r="G13" s="160" t="s">
        <v>358</v>
      </c>
    </row>
    <row r="14" spans="1:7" ht="24.95" customHeight="1">
      <c r="A14" s="155">
        <v>162</v>
      </c>
      <c r="B14" s="156" t="s">
        <v>359</v>
      </c>
      <c r="C14" s="157">
        <v>42682</v>
      </c>
      <c r="D14" s="155" t="s">
        <v>350</v>
      </c>
      <c r="E14" s="155">
        <v>65</v>
      </c>
      <c r="F14" s="158">
        <v>404.85</v>
      </c>
      <c r="G14" s="160" t="s">
        <v>360</v>
      </c>
    </row>
    <row r="15" spans="1:7" ht="24.95" customHeight="1">
      <c r="A15" s="155">
        <v>163</v>
      </c>
      <c r="B15" s="156" t="s">
        <v>361</v>
      </c>
      <c r="C15" s="157">
        <v>42683</v>
      </c>
      <c r="D15" s="155" t="s">
        <v>350</v>
      </c>
      <c r="E15" s="155">
        <v>65</v>
      </c>
      <c r="F15" s="158">
        <v>73743</v>
      </c>
      <c r="G15" s="160" t="s">
        <v>362</v>
      </c>
    </row>
    <row r="16" spans="1:7" ht="24.95" customHeight="1">
      <c r="A16" s="155">
        <v>164</v>
      </c>
      <c r="B16" s="156" t="s">
        <v>363</v>
      </c>
      <c r="C16" s="157">
        <v>42683</v>
      </c>
      <c r="D16" s="155" t="s">
        <v>350</v>
      </c>
      <c r="E16" s="155">
        <v>65</v>
      </c>
      <c r="F16" s="158">
        <v>99974</v>
      </c>
      <c r="G16" s="160" t="s">
        <v>364</v>
      </c>
    </row>
    <row r="17" spans="1:7" ht="24.95" customHeight="1">
      <c r="A17" s="155">
        <v>165</v>
      </c>
      <c r="B17" s="156">
        <v>335</v>
      </c>
      <c r="C17" s="157">
        <v>42683</v>
      </c>
      <c r="D17" s="155" t="s">
        <v>350</v>
      </c>
      <c r="E17" s="155">
        <v>65</v>
      </c>
      <c r="F17" s="158">
        <v>439.02</v>
      </c>
      <c r="G17" s="160" t="s">
        <v>365</v>
      </c>
    </row>
    <row r="18" spans="1:7" ht="24.95" customHeight="1">
      <c r="A18" s="155">
        <v>166</v>
      </c>
      <c r="B18" s="156">
        <v>336</v>
      </c>
      <c r="C18" s="157">
        <v>42684</v>
      </c>
      <c r="D18" s="155" t="s">
        <v>350</v>
      </c>
      <c r="E18" s="155">
        <v>65</v>
      </c>
      <c r="F18" s="158">
        <v>125.94</v>
      </c>
      <c r="G18" s="160" t="s">
        <v>366</v>
      </c>
    </row>
    <row r="19" spans="1:7" ht="24.95" customHeight="1">
      <c r="A19" s="155">
        <v>167</v>
      </c>
      <c r="B19" s="156" t="s">
        <v>367</v>
      </c>
      <c r="C19" s="157">
        <v>42685</v>
      </c>
      <c r="D19" s="155" t="s">
        <v>350</v>
      </c>
      <c r="E19" s="155">
        <v>65</v>
      </c>
      <c r="F19" s="158">
        <v>1363984.86</v>
      </c>
      <c r="G19" s="160" t="s">
        <v>368</v>
      </c>
    </row>
    <row r="20" spans="1:7" ht="24.95" customHeight="1">
      <c r="A20" s="155">
        <v>168</v>
      </c>
      <c r="B20" s="156" t="s">
        <v>369</v>
      </c>
      <c r="C20" s="157">
        <v>42685</v>
      </c>
      <c r="D20" s="155" t="s">
        <v>350</v>
      </c>
      <c r="E20" s="155">
        <v>65</v>
      </c>
      <c r="F20" s="158">
        <v>6338.22</v>
      </c>
      <c r="G20" s="160" t="s">
        <v>370</v>
      </c>
    </row>
    <row r="21" spans="1:7" ht="24.95" customHeight="1">
      <c r="A21" s="155">
        <v>169</v>
      </c>
      <c r="B21" s="156" t="s">
        <v>371</v>
      </c>
      <c r="C21" s="157">
        <v>42691</v>
      </c>
      <c r="D21" s="155" t="s">
        <v>350</v>
      </c>
      <c r="E21" s="155">
        <v>65</v>
      </c>
      <c r="F21" s="158">
        <v>96968.659999999989</v>
      </c>
      <c r="G21" s="160" t="s">
        <v>372</v>
      </c>
    </row>
    <row r="22" spans="1:7" ht="24.95" customHeight="1">
      <c r="A22" s="155">
        <v>170</v>
      </c>
      <c r="B22" s="156" t="s">
        <v>373</v>
      </c>
      <c r="C22" s="157">
        <v>42691</v>
      </c>
      <c r="D22" s="155" t="s">
        <v>350</v>
      </c>
      <c r="E22" s="155">
        <v>65</v>
      </c>
      <c r="F22" s="158">
        <v>186.53</v>
      </c>
      <c r="G22" s="160" t="s">
        <v>374</v>
      </c>
    </row>
    <row r="23" spans="1:7" ht="24.95" customHeight="1">
      <c r="A23" s="155">
        <v>171</v>
      </c>
      <c r="B23" s="156"/>
      <c r="C23" s="157">
        <v>42692</v>
      </c>
      <c r="D23" s="155" t="s">
        <v>350</v>
      </c>
      <c r="E23" s="155">
        <v>65</v>
      </c>
      <c r="F23" s="158">
        <v>-1034</v>
      </c>
      <c r="G23" s="160" t="s">
        <v>375</v>
      </c>
    </row>
    <row r="24" spans="1:7" ht="24.95" customHeight="1">
      <c r="A24" s="155">
        <v>172</v>
      </c>
      <c r="B24" s="156" t="s">
        <v>376</v>
      </c>
      <c r="C24" s="157">
        <v>42703</v>
      </c>
      <c r="D24" s="155" t="s">
        <v>350</v>
      </c>
      <c r="E24" s="155">
        <v>65</v>
      </c>
      <c r="F24" s="158">
        <v>52879.48</v>
      </c>
      <c r="G24" s="160" t="s">
        <v>377</v>
      </c>
    </row>
    <row r="25" spans="1:7">
      <c r="A25" s="155"/>
      <c r="B25" s="156"/>
      <c r="C25" s="157"/>
      <c r="D25" s="155"/>
      <c r="E25" s="155"/>
      <c r="F25" s="158"/>
      <c r="G25" s="160"/>
    </row>
    <row r="26" spans="1:7">
      <c r="A26" s="175" t="s">
        <v>66</v>
      </c>
      <c r="B26" s="176"/>
      <c r="C26" s="176"/>
      <c r="D26" s="176"/>
      <c r="E26" s="177"/>
      <c r="F26" s="161">
        <f>SUM(F9:F25)</f>
        <v>1721523.08</v>
      </c>
      <c r="G26" s="160"/>
    </row>
    <row r="27" spans="1:7">
      <c r="A27" s="148"/>
      <c r="B27" s="149"/>
      <c r="C27" s="150"/>
      <c r="D27" s="148"/>
      <c r="E27" s="148"/>
      <c r="F27" s="151"/>
      <c r="G27" s="152"/>
    </row>
    <row r="28" spans="1:7">
      <c r="A28" s="148"/>
      <c r="B28" s="149"/>
      <c r="C28" s="150"/>
      <c r="D28" s="148"/>
      <c r="E28" s="148"/>
      <c r="F28" s="151"/>
      <c r="G28" s="152"/>
    </row>
    <row r="29" spans="1:7">
      <c r="A29" s="148"/>
      <c r="B29" s="149"/>
      <c r="C29" s="150"/>
      <c r="D29" s="148"/>
      <c r="E29" s="148"/>
      <c r="F29" s="151"/>
      <c r="G29" s="152"/>
    </row>
    <row r="30" spans="1:7" ht="35.25" customHeight="1">
      <c r="A30" s="178" t="s">
        <v>378</v>
      </c>
      <c r="B30" s="178"/>
      <c r="C30" s="178"/>
      <c r="D30" s="178"/>
      <c r="E30" s="178"/>
      <c r="F30" s="162">
        <v>28109472.41</v>
      </c>
      <c r="G30" s="162" t="s">
        <v>379</v>
      </c>
    </row>
    <row r="31" spans="1:7">
      <c r="A31" s="163"/>
      <c r="B31" s="164"/>
      <c r="C31" s="163"/>
      <c r="D31" s="163"/>
      <c r="E31" s="165"/>
      <c r="G31" s="166"/>
    </row>
    <row r="32" spans="1:7" ht="48" customHeight="1">
      <c r="A32" s="179" t="s">
        <v>380</v>
      </c>
      <c r="B32" s="179"/>
      <c r="C32" s="179"/>
      <c r="D32" s="179"/>
      <c r="E32" s="179"/>
      <c r="F32" s="167">
        <f>F30+F26</f>
        <v>29830995.490000002</v>
      </c>
      <c r="G32" s="168" t="s">
        <v>379</v>
      </c>
    </row>
  </sheetData>
  <mergeCells count="4">
    <mergeCell ref="A5:G5"/>
    <mergeCell ref="A26:E26"/>
    <mergeCell ref="A30:E30"/>
    <mergeCell ref="A32:E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82" workbookViewId="0">
      <selection activeCell="C148" sqref="C148"/>
    </sheetView>
  </sheetViews>
  <sheetFormatPr defaultRowHeight="15"/>
  <cols>
    <col min="1" max="1" width="9.140625" style="12"/>
    <col min="2" max="2" width="12.140625" style="12" customWidth="1"/>
    <col min="3" max="3" width="18.85546875" style="12" customWidth="1"/>
    <col min="4" max="4" width="27.85546875" style="14" customWidth="1"/>
    <col min="5" max="5" width="37" style="14" customWidth="1"/>
    <col min="6" max="6" width="16.85546875" style="12" customWidth="1"/>
    <col min="7" max="256" width="9.140625" style="12"/>
    <col min="257" max="257" width="12.140625" style="12" customWidth="1"/>
    <col min="258" max="258" width="18.85546875" style="12" customWidth="1"/>
    <col min="259" max="259" width="27.85546875" style="12" customWidth="1"/>
    <col min="260" max="260" width="37" style="12" customWidth="1"/>
    <col min="261" max="261" width="16.85546875" style="12" customWidth="1"/>
    <col min="262" max="262" width="111.28515625" style="12" customWidth="1"/>
    <col min="263" max="512" width="9.140625" style="12"/>
    <col min="513" max="513" width="12.140625" style="12" customWidth="1"/>
    <col min="514" max="514" width="18.85546875" style="12" customWidth="1"/>
    <col min="515" max="515" width="27.85546875" style="12" customWidth="1"/>
    <col min="516" max="516" width="37" style="12" customWidth="1"/>
    <col min="517" max="517" width="16.85546875" style="12" customWidth="1"/>
    <col min="518" max="518" width="111.28515625" style="12" customWidth="1"/>
    <col min="519" max="768" width="9.140625" style="12"/>
    <col min="769" max="769" width="12.140625" style="12" customWidth="1"/>
    <col min="770" max="770" width="18.85546875" style="12" customWidth="1"/>
    <col min="771" max="771" width="27.85546875" style="12" customWidth="1"/>
    <col min="772" max="772" width="37" style="12" customWidth="1"/>
    <col min="773" max="773" width="16.85546875" style="12" customWidth="1"/>
    <col min="774" max="774" width="111.28515625" style="12" customWidth="1"/>
    <col min="775" max="1024" width="9.140625" style="12"/>
    <col min="1025" max="1025" width="12.140625" style="12" customWidth="1"/>
    <col min="1026" max="1026" width="18.85546875" style="12" customWidth="1"/>
    <col min="1027" max="1027" width="27.85546875" style="12" customWidth="1"/>
    <col min="1028" max="1028" width="37" style="12" customWidth="1"/>
    <col min="1029" max="1029" width="16.85546875" style="12" customWidth="1"/>
    <col min="1030" max="1030" width="111.28515625" style="12" customWidth="1"/>
    <col min="1031" max="1280" width="9.140625" style="12"/>
    <col min="1281" max="1281" width="12.140625" style="12" customWidth="1"/>
    <col min="1282" max="1282" width="18.85546875" style="12" customWidth="1"/>
    <col min="1283" max="1283" width="27.85546875" style="12" customWidth="1"/>
    <col min="1284" max="1284" width="37" style="12" customWidth="1"/>
    <col min="1285" max="1285" width="16.85546875" style="12" customWidth="1"/>
    <col min="1286" max="1286" width="111.28515625" style="12" customWidth="1"/>
    <col min="1287" max="1536" width="9.140625" style="12"/>
    <col min="1537" max="1537" width="12.140625" style="12" customWidth="1"/>
    <col min="1538" max="1538" width="18.85546875" style="12" customWidth="1"/>
    <col min="1539" max="1539" width="27.85546875" style="12" customWidth="1"/>
    <col min="1540" max="1540" width="37" style="12" customWidth="1"/>
    <col min="1541" max="1541" width="16.85546875" style="12" customWidth="1"/>
    <col min="1542" max="1542" width="111.28515625" style="12" customWidth="1"/>
    <col min="1543" max="1792" width="9.140625" style="12"/>
    <col min="1793" max="1793" width="12.140625" style="12" customWidth="1"/>
    <col min="1794" max="1794" width="18.85546875" style="12" customWidth="1"/>
    <col min="1795" max="1795" width="27.85546875" style="12" customWidth="1"/>
    <col min="1796" max="1796" width="37" style="12" customWidth="1"/>
    <col min="1797" max="1797" width="16.85546875" style="12" customWidth="1"/>
    <col min="1798" max="1798" width="111.28515625" style="12" customWidth="1"/>
    <col min="1799" max="2048" width="9.140625" style="12"/>
    <col min="2049" max="2049" width="12.140625" style="12" customWidth="1"/>
    <col min="2050" max="2050" width="18.85546875" style="12" customWidth="1"/>
    <col min="2051" max="2051" width="27.85546875" style="12" customWidth="1"/>
    <col min="2052" max="2052" width="37" style="12" customWidth="1"/>
    <col min="2053" max="2053" width="16.85546875" style="12" customWidth="1"/>
    <col min="2054" max="2054" width="111.28515625" style="12" customWidth="1"/>
    <col min="2055" max="2304" width="9.140625" style="12"/>
    <col min="2305" max="2305" width="12.140625" style="12" customWidth="1"/>
    <col min="2306" max="2306" width="18.85546875" style="12" customWidth="1"/>
    <col min="2307" max="2307" width="27.85546875" style="12" customWidth="1"/>
    <col min="2308" max="2308" width="37" style="12" customWidth="1"/>
    <col min="2309" max="2309" width="16.85546875" style="12" customWidth="1"/>
    <col min="2310" max="2310" width="111.28515625" style="12" customWidth="1"/>
    <col min="2311" max="2560" width="9.140625" style="12"/>
    <col min="2561" max="2561" width="12.140625" style="12" customWidth="1"/>
    <col min="2562" max="2562" width="18.85546875" style="12" customWidth="1"/>
    <col min="2563" max="2563" width="27.85546875" style="12" customWidth="1"/>
    <col min="2564" max="2564" width="37" style="12" customWidth="1"/>
    <col min="2565" max="2565" width="16.85546875" style="12" customWidth="1"/>
    <col min="2566" max="2566" width="111.28515625" style="12" customWidth="1"/>
    <col min="2567" max="2816" width="9.140625" style="12"/>
    <col min="2817" max="2817" width="12.140625" style="12" customWidth="1"/>
    <col min="2818" max="2818" width="18.85546875" style="12" customWidth="1"/>
    <col min="2819" max="2819" width="27.85546875" style="12" customWidth="1"/>
    <col min="2820" max="2820" width="37" style="12" customWidth="1"/>
    <col min="2821" max="2821" width="16.85546875" style="12" customWidth="1"/>
    <col min="2822" max="2822" width="111.28515625" style="12" customWidth="1"/>
    <col min="2823" max="3072" width="9.140625" style="12"/>
    <col min="3073" max="3073" width="12.140625" style="12" customWidth="1"/>
    <col min="3074" max="3074" width="18.85546875" style="12" customWidth="1"/>
    <col min="3075" max="3075" width="27.85546875" style="12" customWidth="1"/>
    <col min="3076" max="3076" width="37" style="12" customWidth="1"/>
    <col min="3077" max="3077" width="16.85546875" style="12" customWidth="1"/>
    <col min="3078" max="3078" width="111.28515625" style="12" customWidth="1"/>
    <col min="3079" max="3328" width="9.140625" style="12"/>
    <col min="3329" max="3329" width="12.140625" style="12" customWidth="1"/>
    <col min="3330" max="3330" width="18.85546875" style="12" customWidth="1"/>
    <col min="3331" max="3331" width="27.85546875" style="12" customWidth="1"/>
    <col min="3332" max="3332" width="37" style="12" customWidth="1"/>
    <col min="3333" max="3333" width="16.85546875" style="12" customWidth="1"/>
    <col min="3334" max="3334" width="111.28515625" style="12" customWidth="1"/>
    <col min="3335" max="3584" width="9.140625" style="12"/>
    <col min="3585" max="3585" width="12.140625" style="12" customWidth="1"/>
    <col min="3586" max="3586" width="18.85546875" style="12" customWidth="1"/>
    <col min="3587" max="3587" width="27.85546875" style="12" customWidth="1"/>
    <col min="3588" max="3588" width="37" style="12" customWidth="1"/>
    <col min="3589" max="3589" width="16.85546875" style="12" customWidth="1"/>
    <col min="3590" max="3590" width="111.28515625" style="12" customWidth="1"/>
    <col min="3591" max="3840" width="9.140625" style="12"/>
    <col min="3841" max="3841" width="12.140625" style="12" customWidth="1"/>
    <col min="3842" max="3842" width="18.85546875" style="12" customWidth="1"/>
    <col min="3843" max="3843" width="27.85546875" style="12" customWidth="1"/>
    <col min="3844" max="3844" width="37" style="12" customWidth="1"/>
    <col min="3845" max="3845" width="16.85546875" style="12" customWidth="1"/>
    <col min="3846" max="3846" width="111.28515625" style="12" customWidth="1"/>
    <col min="3847" max="4096" width="9.140625" style="12"/>
    <col min="4097" max="4097" width="12.140625" style="12" customWidth="1"/>
    <col min="4098" max="4098" width="18.85546875" style="12" customWidth="1"/>
    <col min="4099" max="4099" width="27.85546875" style="12" customWidth="1"/>
    <col min="4100" max="4100" width="37" style="12" customWidth="1"/>
    <col min="4101" max="4101" width="16.85546875" style="12" customWidth="1"/>
    <col min="4102" max="4102" width="111.28515625" style="12" customWidth="1"/>
    <col min="4103" max="4352" width="9.140625" style="12"/>
    <col min="4353" max="4353" width="12.140625" style="12" customWidth="1"/>
    <col min="4354" max="4354" width="18.85546875" style="12" customWidth="1"/>
    <col min="4355" max="4355" width="27.85546875" style="12" customWidth="1"/>
    <col min="4356" max="4356" width="37" style="12" customWidth="1"/>
    <col min="4357" max="4357" width="16.85546875" style="12" customWidth="1"/>
    <col min="4358" max="4358" width="111.28515625" style="12" customWidth="1"/>
    <col min="4359" max="4608" width="9.140625" style="12"/>
    <col min="4609" max="4609" width="12.140625" style="12" customWidth="1"/>
    <col min="4610" max="4610" width="18.85546875" style="12" customWidth="1"/>
    <col min="4611" max="4611" width="27.85546875" style="12" customWidth="1"/>
    <col min="4612" max="4612" width="37" style="12" customWidth="1"/>
    <col min="4613" max="4613" width="16.85546875" style="12" customWidth="1"/>
    <col min="4614" max="4614" width="111.28515625" style="12" customWidth="1"/>
    <col min="4615" max="4864" width="9.140625" style="12"/>
    <col min="4865" max="4865" width="12.140625" style="12" customWidth="1"/>
    <col min="4866" max="4866" width="18.85546875" style="12" customWidth="1"/>
    <col min="4867" max="4867" width="27.85546875" style="12" customWidth="1"/>
    <col min="4868" max="4868" width="37" style="12" customWidth="1"/>
    <col min="4869" max="4869" width="16.85546875" style="12" customWidth="1"/>
    <col min="4870" max="4870" width="111.28515625" style="12" customWidth="1"/>
    <col min="4871" max="5120" width="9.140625" style="12"/>
    <col min="5121" max="5121" width="12.140625" style="12" customWidth="1"/>
    <col min="5122" max="5122" width="18.85546875" style="12" customWidth="1"/>
    <col min="5123" max="5123" width="27.85546875" style="12" customWidth="1"/>
    <col min="5124" max="5124" width="37" style="12" customWidth="1"/>
    <col min="5125" max="5125" width="16.85546875" style="12" customWidth="1"/>
    <col min="5126" max="5126" width="111.28515625" style="12" customWidth="1"/>
    <col min="5127" max="5376" width="9.140625" style="12"/>
    <col min="5377" max="5377" width="12.140625" style="12" customWidth="1"/>
    <col min="5378" max="5378" width="18.85546875" style="12" customWidth="1"/>
    <col min="5379" max="5379" width="27.85546875" style="12" customWidth="1"/>
    <col min="5380" max="5380" width="37" style="12" customWidth="1"/>
    <col min="5381" max="5381" width="16.85546875" style="12" customWidth="1"/>
    <col min="5382" max="5382" width="111.28515625" style="12" customWidth="1"/>
    <col min="5383" max="5632" width="9.140625" style="12"/>
    <col min="5633" max="5633" width="12.140625" style="12" customWidth="1"/>
    <col min="5634" max="5634" width="18.85546875" style="12" customWidth="1"/>
    <col min="5635" max="5635" width="27.85546875" style="12" customWidth="1"/>
    <col min="5636" max="5636" width="37" style="12" customWidth="1"/>
    <col min="5637" max="5637" width="16.85546875" style="12" customWidth="1"/>
    <col min="5638" max="5638" width="111.28515625" style="12" customWidth="1"/>
    <col min="5639" max="5888" width="9.140625" style="12"/>
    <col min="5889" max="5889" width="12.140625" style="12" customWidth="1"/>
    <col min="5890" max="5890" width="18.85546875" style="12" customWidth="1"/>
    <col min="5891" max="5891" width="27.85546875" style="12" customWidth="1"/>
    <col min="5892" max="5892" width="37" style="12" customWidth="1"/>
    <col min="5893" max="5893" width="16.85546875" style="12" customWidth="1"/>
    <col min="5894" max="5894" width="111.28515625" style="12" customWidth="1"/>
    <col min="5895" max="6144" width="9.140625" style="12"/>
    <col min="6145" max="6145" width="12.140625" style="12" customWidth="1"/>
    <col min="6146" max="6146" width="18.85546875" style="12" customWidth="1"/>
    <col min="6147" max="6147" width="27.85546875" style="12" customWidth="1"/>
    <col min="6148" max="6148" width="37" style="12" customWidth="1"/>
    <col min="6149" max="6149" width="16.85546875" style="12" customWidth="1"/>
    <col min="6150" max="6150" width="111.28515625" style="12" customWidth="1"/>
    <col min="6151" max="6400" width="9.140625" style="12"/>
    <col min="6401" max="6401" width="12.140625" style="12" customWidth="1"/>
    <col min="6402" max="6402" width="18.85546875" style="12" customWidth="1"/>
    <col min="6403" max="6403" width="27.85546875" style="12" customWidth="1"/>
    <col min="6404" max="6404" width="37" style="12" customWidth="1"/>
    <col min="6405" max="6405" width="16.85546875" style="12" customWidth="1"/>
    <col min="6406" max="6406" width="111.28515625" style="12" customWidth="1"/>
    <col min="6407" max="6656" width="9.140625" style="12"/>
    <col min="6657" max="6657" width="12.140625" style="12" customWidth="1"/>
    <col min="6658" max="6658" width="18.85546875" style="12" customWidth="1"/>
    <col min="6659" max="6659" width="27.85546875" style="12" customWidth="1"/>
    <col min="6660" max="6660" width="37" style="12" customWidth="1"/>
    <col min="6661" max="6661" width="16.85546875" style="12" customWidth="1"/>
    <col min="6662" max="6662" width="111.28515625" style="12" customWidth="1"/>
    <col min="6663" max="6912" width="9.140625" style="12"/>
    <col min="6913" max="6913" width="12.140625" style="12" customWidth="1"/>
    <col min="6914" max="6914" width="18.85546875" style="12" customWidth="1"/>
    <col min="6915" max="6915" width="27.85546875" style="12" customWidth="1"/>
    <col min="6916" max="6916" width="37" style="12" customWidth="1"/>
    <col min="6917" max="6917" width="16.85546875" style="12" customWidth="1"/>
    <col min="6918" max="6918" width="111.28515625" style="12" customWidth="1"/>
    <col min="6919" max="7168" width="9.140625" style="12"/>
    <col min="7169" max="7169" width="12.140625" style="12" customWidth="1"/>
    <col min="7170" max="7170" width="18.85546875" style="12" customWidth="1"/>
    <col min="7171" max="7171" width="27.85546875" style="12" customWidth="1"/>
    <col min="7172" max="7172" width="37" style="12" customWidth="1"/>
    <col min="7173" max="7173" width="16.85546875" style="12" customWidth="1"/>
    <col min="7174" max="7174" width="111.28515625" style="12" customWidth="1"/>
    <col min="7175" max="7424" width="9.140625" style="12"/>
    <col min="7425" max="7425" width="12.140625" style="12" customWidth="1"/>
    <col min="7426" max="7426" width="18.85546875" style="12" customWidth="1"/>
    <col min="7427" max="7427" width="27.85546875" style="12" customWidth="1"/>
    <col min="7428" max="7428" width="37" style="12" customWidth="1"/>
    <col min="7429" max="7429" width="16.85546875" style="12" customWidth="1"/>
    <col min="7430" max="7430" width="111.28515625" style="12" customWidth="1"/>
    <col min="7431" max="7680" width="9.140625" style="12"/>
    <col min="7681" max="7681" width="12.140625" style="12" customWidth="1"/>
    <col min="7682" max="7682" width="18.85546875" style="12" customWidth="1"/>
    <col min="7683" max="7683" width="27.85546875" style="12" customWidth="1"/>
    <col min="7684" max="7684" width="37" style="12" customWidth="1"/>
    <col min="7685" max="7685" width="16.85546875" style="12" customWidth="1"/>
    <col min="7686" max="7686" width="111.28515625" style="12" customWidth="1"/>
    <col min="7687" max="7936" width="9.140625" style="12"/>
    <col min="7937" max="7937" width="12.140625" style="12" customWidth="1"/>
    <col min="7938" max="7938" width="18.85546875" style="12" customWidth="1"/>
    <col min="7939" max="7939" width="27.85546875" style="12" customWidth="1"/>
    <col min="7940" max="7940" width="37" style="12" customWidth="1"/>
    <col min="7941" max="7941" width="16.85546875" style="12" customWidth="1"/>
    <col min="7942" max="7942" width="111.28515625" style="12" customWidth="1"/>
    <col min="7943" max="8192" width="9.140625" style="12"/>
    <col min="8193" max="8193" width="12.140625" style="12" customWidth="1"/>
    <col min="8194" max="8194" width="18.85546875" style="12" customWidth="1"/>
    <col min="8195" max="8195" width="27.85546875" style="12" customWidth="1"/>
    <col min="8196" max="8196" width="37" style="12" customWidth="1"/>
    <col min="8197" max="8197" width="16.85546875" style="12" customWidth="1"/>
    <col min="8198" max="8198" width="111.28515625" style="12" customWidth="1"/>
    <col min="8199" max="8448" width="9.140625" style="12"/>
    <col min="8449" max="8449" width="12.140625" style="12" customWidth="1"/>
    <col min="8450" max="8450" width="18.85546875" style="12" customWidth="1"/>
    <col min="8451" max="8451" width="27.85546875" style="12" customWidth="1"/>
    <col min="8452" max="8452" width="37" style="12" customWidth="1"/>
    <col min="8453" max="8453" width="16.85546875" style="12" customWidth="1"/>
    <col min="8454" max="8454" width="111.28515625" style="12" customWidth="1"/>
    <col min="8455" max="8704" width="9.140625" style="12"/>
    <col min="8705" max="8705" width="12.140625" style="12" customWidth="1"/>
    <col min="8706" max="8706" width="18.85546875" style="12" customWidth="1"/>
    <col min="8707" max="8707" width="27.85546875" style="12" customWidth="1"/>
    <col min="8708" max="8708" width="37" style="12" customWidth="1"/>
    <col min="8709" max="8709" width="16.85546875" style="12" customWidth="1"/>
    <col min="8710" max="8710" width="111.28515625" style="12" customWidth="1"/>
    <col min="8711" max="8960" width="9.140625" style="12"/>
    <col min="8961" max="8961" width="12.140625" style="12" customWidth="1"/>
    <col min="8962" max="8962" width="18.85546875" style="12" customWidth="1"/>
    <col min="8963" max="8963" width="27.85546875" style="12" customWidth="1"/>
    <col min="8964" max="8964" width="37" style="12" customWidth="1"/>
    <col min="8965" max="8965" width="16.85546875" style="12" customWidth="1"/>
    <col min="8966" max="8966" width="111.28515625" style="12" customWidth="1"/>
    <col min="8967" max="9216" width="9.140625" style="12"/>
    <col min="9217" max="9217" width="12.140625" style="12" customWidth="1"/>
    <col min="9218" max="9218" width="18.85546875" style="12" customWidth="1"/>
    <col min="9219" max="9219" width="27.85546875" style="12" customWidth="1"/>
    <col min="9220" max="9220" width="37" style="12" customWidth="1"/>
    <col min="9221" max="9221" width="16.85546875" style="12" customWidth="1"/>
    <col min="9222" max="9222" width="111.28515625" style="12" customWidth="1"/>
    <col min="9223" max="9472" width="9.140625" style="12"/>
    <col min="9473" max="9473" width="12.140625" style="12" customWidth="1"/>
    <col min="9474" max="9474" width="18.85546875" style="12" customWidth="1"/>
    <col min="9475" max="9475" width="27.85546875" style="12" customWidth="1"/>
    <col min="9476" max="9476" width="37" style="12" customWidth="1"/>
    <col min="9477" max="9477" width="16.85546875" style="12" customWidth="1"/>
    <col min="9478" max="9478" width="111.28515625" style="12" customWidth="1"/>
    <col min="9479" max="9728" width="9.140625" style="12"/>
    <col min="9729" max="9729" width="12.140625" style="12" customWidth="1"/>
    <col min="9730" max="9730" width="18.85546875" style="12" customWidth="1"/>
    <col min="9731" max="9731" width="27.85546875" style="12" customWidth="1"/>
    <col min="9732" max="9732" width="37" style="12" customWidth="1"/>
    <col min="9733" max="9733" width="16.85546875" style="12" customWidth="1"/>
    <col min="9734" max="9734" width="111.28515625" style="12" customWidth="1"/>
    <col min="9735" max="9984" width="9.140625" style="12"/>
    <col min="9985" max="9985" width="12.140625" style="12" customWidth="1"/>
    <col min="9986" max="9986" width="18.85546875" style="12" customWidth="1"/>
    <col min="9987" max="9987" width="27.85546875" style="12" customWidth="1"/>
    <col min="9988" max="9988" width="37" style="12" customWidth="1"/>
    <col min="9989" max="9989" width="16.85546875" style="12" customWidth="1"/>
    <col min="9990" max="9990" width="111.28515625" style="12" customWidth="1"/>
    <col min="9991" max="10240" width="9.140625" style="12"/>
    <col min="10241" max="10241" width="12.140625" style="12" customWidth="1"/>
    <col min="10242" max="10242" width="18.85546875" style="12" customWidth="1"/>
    <col min="10243" max="10243" width="27.85546875" style="12" customWidth="1"/>
    <col min="10244" max="10244" width="37" style="12" customWidth="1"/>
    <col min="10245" max="10245" width="16.85546875" style="12" customWidth="1"/>
    <col min="10246" max="10246" width="111.28515625" style="12" customWidth="1"/>
    <col min="10247" max="10496" width="9.140625" style="12"/>
    <col min="10497" max="10497" width="12.140625" style="12" customWidth="1"/>
    <col min="10498" max="10498" width="18.85546875" style="12" customWidth="1"/>
    <col min="10499" max="10499" width="27.85546875" style="12" customWidth="1"/>
    <col min="10500" max="10500" width="37" style="12" customWidth="1"/>
    <col min="10501" max="10501" width="16.85546875" style="12" customWidth="1"/>
    <col min="10502" max="10502" width="111.28515625" style="12" customWidth="1"/>
    <col min="10503" max="10752" width="9.140625" style="12"/>
    <col min="10753" max="10753" width="12.140625" style="12" customWidth="1"/>
    <col min="10754" max="10754" width="18.85546875" style="12" customWidth="1"/>
    <col min="10755" max="10755" width="27.85546875" style="12" customWidth="1"/>
    <col min="10756" max="10756" width="37" style="12" customWidth="1"/>
    <col min="10757" max="10757" width="16.85546875" style="12" customWidth="1"/>
    <col min="10758" max="10758" width="111.28515625" style="12" customWidth="1"/>
    <col min="10759" max="11008" width="9.140625" style="12"/>
    <col min="11009" max="11009" width="12.140625" style="12" customWidth="1"/>
    <col min="11010" max="11010" width="18.85546875" style="12" customWidth="1"/>
    <col min="11011" max="11011" width="27.85546875" style="12" customWidth="1"/>
    <col min="11012" max="11012" width="37" style="12" customWidth="1"/>
    <col min="11013" max="11013" width="16.85546875" style="12" customWidth="1"/>
    <col min="11014" max="11014" width="111.28515625" style="12" customWidth="1"/>
    <col min="11015" max="11264" width="9.140625" style="12"/>
    <col min="11265" max="11265" width="12.140625" style="12" customWidth="1"/>
    <col min="11266" max="11266" width="18.85546875" style="12" customWidth="1"/>
    <col min="11267" max="11267" width="27.85546875" style="12" customWidth="1"/>
    <col min="11268" max="11268" width="37" style="12" customWidth="1"/>
    <col min="11269" max="11269" width="16.85546875" style="12" customWidth="1"/>
    <col min="11270" max="11270" width="111.28515625" style="12" customWidth="1"/>
    <col min="11271" max="11520" width="9.140625" style="12"/>
    <col min="11521" max="11521" width="12.140625" style="12" customWidth="1"/>
    <col min="11522" max="11522" width="18.85546875" style="12" customWidth="1"/>
    <col min="11523" max="11523" width="27.85546875" style="12" customWidth="1"/>
    <col min="11524" max="11524" width="37" style="12" customWidth="1"/>
    <col min="11525" max="11525" width="16.85546875" style="12" customWidth="1"/>
    <col min="11526" max="11526" width="111.28515625" style="12" customWidth="1"/>
    <col min="11527" max="11776" width="9.140625" style="12"/>
    <col min="11777" max="11777" width="12.140625" style="12" customWidth="1"/>
    <col min="11778" max="11778" width="18.85546875" style="12" customWidth="1"/>
    <col min="11779" max="11779" width="27.85546875" style="12" customWidth="1"/>
    <col min="11780" max="11780" width="37" style="12" customWidth="1"/>
    <col min="11781" max="11781" width="16.85546875" style="12" customWidth="1"/>
    <col min="11782" max="11782" width="111.28515625" style="12" customWidth="1"/>
    <col min="11783" max="12032" width="9.140625" style="12"/>
    <col min="12033" max="12033" width="12.140625" style="12" customWidth="1"/>
    <col min="12034" max="12034" width="18.85546875" style="12" customWidth="1"/>
    <col min="12035" max="12035" width="27.85546875" style="12" customWidth="1"/>
    <col min="12036" max="12036" width="37" style="12" customWidth="1"/>
    <col min="12037" max="12037" width="16.85546875" style="12" customWidth="1"/>
    <col min="12038" max="12038" width="111.28515625" style="12" customWidth="1"/>
    <col min="12039" max="12288" width="9.140625" style="12"/>
    <col min="12289" max="12289" width="12.140625" style="12" customWidth="1"/>
    <col min="12290" max="12290" width="18.85546875" style="12" customWidth="1"/>
    <col min="12291" max="12291" width="27.85546875" style="12" customWidth="1"/>
    <col min="12292" max="12292" width="37" style="12" customWidth="1"/>
    <col min="12293" max="12293" width="16.85546875" style="12" customWidth="1"/>
    <col min="12294" max="12294" width="111.28515625" style="12" customWidth="1"/>
    <col min="12295" max="12544" width="9.140625" style="12"/>
    <col min="12545" max="12545" width="12.140625" style="12" customWidth="1"/>
    <col min="12546" max="12546" width="18.85546875" style="12" customWidth="1"/>
    <col min="12547" max="12547" width="27.85546875" style="12" customWidth="1"/>
    <col min="12548" max="12548" width="37" style="12" customWidth="1"/>
    <col min="12549" max="12549" width="16.85546875" style="12" customWidth="1"/>
    <col min="12550" max="12550" width="111.28515625" style="12" customWidth="1"/>
    <col min="12551" max="12800" width="9.140625" style="12"/>
    <col min="12801" max="12801" width="12.140625" style="12" customWidth="1"/>
    <col min="12802" max="12802" width="18.85546875" style="12" customWidth="1"/>
    <col min="12803" max="12803" width="27.85546875" style="12" customWidth="1"/>
    <col min="12804" max="12804" width="37" style="12" customWidth="1"/>
    <col min="12805" max="12805" width="16.85546875" style="12" customWidth="1"/>
    <col min="12806" max="12806" width="111.28515625" style="12" customWidth="1"/>
    <col min="12807" max="13056" width="9.140625" style="12"/>
    <col min="13057" max="13057" width="12.140625" style="12" customWidth="1"/>
    <col min="13058" max="13058" width="18.85546875" style="12" customWidth="1"/>
    <col min="13059" max="13059" width="27.85546875" style="12" customWidth="1"/>
    <col min="13060" max="13060" width="37" style="12" customWidth="1"/>
    <col min="13061" max="13061" width="16.85546875" style="12" customWidth="1"/>
    <col min="13062" max="13062" width="111.28515625" style="12" customWidth="1"/>
    <col min="13063" max="13312" width="9.140625" style="12"/>
    <col min="13313" max="13313" width="12.140625" style="12" customWidth="1"/>
    <col min="13314" max="13314" width="18.85546875" style="12" customWidth="1"/>
    <col min="13315" max="13315" width="27.85546875" style="12" customWidth="1"/>
    <col min="13316" max="13316" width="37" style="12" customWidth="1"/>
    <col min="13317" max="13317" width="16.85546875" style="12" customWidth="1"/>
    <col min="13318" max="13318" width="111.28515625" style="12" customWidth="1"/>
    <col min="13319" max="13568" width="9.140625" style="12"/>
    <col min="13569" max="13569" width="12.140625" style="12" customWidth="1"/>
    <col min="13570" max="13570" width="18.85546875" style="12" customWidth="1"/>
    <col min="13571" max="13571" width="27.85546875" style="12" customWidth="1"/>
    <col min="13572" max="13572" width="37" style="12" customWidth="1"/>
    <col min="13573" max="13573" width="16.85546875" style="12" customWidth="1"/>
    <col min="13574" max="13574" width="111.28515625" style="12" customWidth="1"/>
    <col min="13575" max="13824" width="9.140625" style="12"/>
    <col min="13825" max="13825" width="12.140625" style="12" customWidth="1"/>
    <col min="13826" max="13826" width="18.85546875" style="12" customWidth="1"/>
    <col min="13827" max="13827" width="27.85546875" style="12" customWidth="1"/>
    <col min="13828" max="13828" width="37" style="12" customWidth="1"/>
    <col min="13829" max="13829" width="16.85546875" style="12" customWidth="1"/>
    <col min="13830" max="13830" width="111.28515625" style="12" customWidth="1"/>
    <col min="13831" max="14080" width="9.140625" style="12"/>
    <col min="14081" max="14081" width="12.140625" style="12" customWidth="1"/>
    <col min="14082" max="14082" width="18.85546875" style="12" customWidth="1"/>
    <col min="14083" max="14083" width="27.85546875" style="12" customWidth="1"/>
    <col min="14084" max="14084" width="37" style="12" customWidth="1"/>
    <col min="14085" max="14085" width="16.85546875" style="12" customWidth="1"/>
    <col min="14086" max="14086" width="111.28515625" style="12" customWidth="1"/>
    <col min="14087" max="14336" width="9.140625" style="12"/>
    <col min="14337" max="14337" width="12.140625" style="12" customWidth="1"/>
    <col min="14338" max="14338" width="18.85546875" style="12" customWidth="1"/>
    <col min="14339" max="14339" width="27.85546875" style="12" customWidth="1"/>
    <col min="14340" max="14340" width="37" style="12" customWidth="1"/>
    <col min="14341" max="14341" width="16.85546875" style="12" customWidth="1"/>
    <col min="14342" max="14342" width="111.28515625" style="12" customWidth="1"/>
    <col min="14343" max="14592" width="9.140625" style="12"/>
    <col min="14593" max="14593" width="12.140625" style="12" customWidth="1"/>
    <col min="14594" max="14594" width="18.85546875" style="12" customWidth="1"/>
    <col min="14595" max="14595" width="27.85546875" style="12" customWidth="1"/>
    <col min="14596" max="14596" width="37" style="12" customWidth="1"/>
    <col min="14597" max="14597" width="16.85546875" style="12" customWidth="1"/>
    <col min="14598" max="14598" width="111.28515625" style="12" customWidth="1"/>
    <col min="14599" max="14848" width="9.140625" style="12"/>
    <col min="14849" max="14849" width="12.140625" style="12" customWidth="1"/>
    <col min="14850" max="14850" width="18.85546875" style="12" customWidth="1"/>
    <col min="14851" max="14851" width="27.85546875" style="12" customWidth="1"/>
    <col min="14852" max="14852" width="37" style="12" customWidth="1"/>
    <col min="14853" max="14853" width="16.85546875" style="12" customWidth="1"/>
    <col min="14854" max="14854" width="111.28515625" style="12" customWidth="1"/>
    <col min="14855" max="15104" width="9.140625" style="12"/>
    <col min="15105" max="15105" width="12.140625" style="12" customWidth="1"/>
    <col min="15106" max="15106" width="18.85546875" style="12" customWidth="1"/>
    <col min="15107" max="15107" width="27.85546875" style="12" customWidth="1"/>
    <col min="15108" max="15108" width="37" style="12" customWidth="1"/>
    <col min="15109" max="15109" width="16.85546875" style="12" customWidth="1"/>
    <col min="15110" max="15110" width="111.28515625" style="12" customWidth="1"/>
    <col min="15111" max="15360" width="9.140625" style="12"/>
    <col min="15361" max="15361" width="12.140625" style="12" customWidth="1"/>
    <col min="15362" max="15362" width="18.85546875" style="12" customWidth="1"/>
    <col min="15363" max="15363" width="27.85546875" style="12" customWidth="1"/>
    <col min="15364" max="15364" width="37" style="12" customWidth="1"/>
    <col min="15365" max="15365" width="16.85546875" style="12" customWidth="1"/>
    <col min="15366" max="15366" width="111.28515625" style="12" customWidth="1"/>
    <col min="15367" max="15616" width="9.140625" style="12"/>
    <col min="15617" max="15617" width="12.140625" style="12" customWidth="1"/>
    <col min="15618" max="15618" width="18.85546875" style="12" customWidth="1"/>
    <col min="15619" max="15619" width="27.85546875" style="12" customWidth="1"/>
    <col min="15620" max="15620" width="37" style="12" customWidth="1"/>
    <col min="15621" max="15621" width="16.85546875" style="12" customWidth="1"/>
    <col min="15622" max="15622" width="111.28515625" style="12" customWidth="1"/>
    <col min="15623" max="15872" width="9.140625" style="12"/>
    <col min="15873" max="15873" width="12.140625" style="12" customWidth="1"/>
    <col min="15874" max="15874" width="18.85546875" style="12" customWidth="1"/>
    <col min="15875" max="15875" width="27.85546875" style="12" customWidth="1"/>
    <col min="15876" max="15876" width="37" style="12" customWidth="1"/>
    <col min="15877" max="15877" width="16.85546875" style="12" customWidth="1"/>
    <col min="15878" max="15878" width="111.28515625" style="12" customWidth="1"/>
    <col min="15879" max="16128" width="9.140625" style="12"/>
    <col min="16129" max="16129" width="12.140625" style="12" customWidth="1"/>
    <col min="16130" max="16130" width="18.85546875" style="12" customWidth="1"/>
    <col min="16131" max="16131" width="27.85546875" style="12" customWidth="1"/>
    <col min="16132" max="16132" width="37" style="12" customWidth="1"/>
    <col min="16133" max="16133" width="16.85546875" style="12" customWidth="1"/>
    <col min="16134" max="16134" width="111.28515625" style="12" customWidth="1"/>
    <col min="16135" max="16384" width="9.140625" style="12"/>
  </cols>
  <sheetData>
    <row r="1" spans="1:6" ht="12.75" customHeight="1">
      <c r="A1" s="9"/>
      <c r="B1" s="9"/>
      <c r="C1" s="9"/>
      <c r="D1" s="10"/>
      <c r="E1" s="11"/>
      <c r="F1" s="6"/>
    </row>
    <row r="2" spans="1:6" ht="16.5">
      <c r="A2" s="169" t="s">
        <v>17</v>
      </c>
      <c r="B2" s="169"/>
      <c r="C2" s="169"/>
      <c r="D2" s="169"/>
      <c r="E2" s="13"/>
      <c r="F2" s="13"/>
    </row>
    <row r="3" spans="1:6" ht="16.5">
      <c r="A3" s="169" t="s">
        <v>18</v>
      </c>
      <c r="B3" s="169"/>
      <c r="C3" s="169"/>
      <c r="D3" s="169"/>
      <c r="E3" s="13"/>
      <c r="F3" s="13"/>
    </row>
    <row r="4" spans="1:6" ht="16.5">
      <c r="A4" s="169" t="s">
        <v>31</v>
      </c>
      <c r="B4" s="169"/>
      <c r="C4" s="169"/>
      <c r="D4" s="169"/>
      <c r="E4" s="13"/>
      <c r="F4" s="13"/>
    </row>
    <row r="5" spans="1:6" ht="15.75">
      <c r="A5" s="31"/>
      <c r="B5" s="31"/>
      <c r="C5" s="31"/>
      <c r="D5" s="32" t="s">
        <v>81</v>
      </c>
      <c r="E5" s="32"/>
      <c r="F5" s="33"/>
    </row>
    <row r="6" spans="1:6" ht="16.5" thickBot="1">
      <c r="A6" s="34"/>
      <c r="B6" s="34"/>
      <c r="C6" s="34"/>
      <c r="D6" s="35"/>
      <c r="E6" s="36"/>
      <c r="F6"/>
    </row>
    <row r="7" spans="1:6" ht="50.25" thickBot="1">
      <c r="A7" s="118" t="s">
        <v>32</v>
      </c>
      <c r="B7" s="119" t="s">
        <v>33</v>
      </c>
      <c r="C7" s="120" t="s">
        <v>34</v>
      </c>
      <c r="D7" s="121" t="s">
        <v>19</v>
      </c>
      <c r="E7" s="122" t="s">
        <v>35</v>
      </c>
      <c r="F7" s="99" t="s">
        <v>47</v>
      </c>
    </row>
    <row r="8" spans="1:6" ht="33">
      <c r="A8" s="123">
        <v>1</v>
      </c>
      <c r="B8" s="100">
        <v>42675</v>
      </c>
      <c r="C8" s="101">
        <v>3336</v>
      </c>
      <c r="D8" s="102" t="s">
        <v>59</v>
      </c>
      <c r="E8" s="103" t="s">
        <v>100</v>
      </c>
      <c r="F8" s="104">
        <v>14.33</v>
      </c>
    </row>
    <row r="9" spans="1:6" ht="33">
      <c r="A9" s="124">
        <f>1+A8</f>
        <v>2</v>
      </c>
      <c r="B9" s="100">
        <v>42675</v>
      </c>
      <c r="C9" s="61">
        <v>3337</v>
      </c>
      <c r="D9" s="102" t="s">
        <v>59</v>
      </c>
      <c r="E9" s="103" t="s">
        <v>342</v>
      </c>
      <c r="F9" s="105">
        <v>27003.32</v>
      </c>
    </row>
    <row r="10" spans="1:6" ht="16.5">
      <c r="A10" s="124">
        <f t="shared" ref="A10:A73" si="0">1+A9</f>
        <v>3</v>
      </c>
      <c r="B10" s="100">
        <v>42675</v>
      </c>
      <c r="C10" s="61">
        <v>3338</v>
      </c>
      <c r="D10" s="106" t="s">
        <v>101</v>
      </c>
      <c r="E10" s="107" t="s">
        <v>55</v>
      </c>
      <c r="F10" s="105">
        <v>2584.5700000000002</v>
      </c>
    </row>
    <row r="11" spans="1:6" ht="33">
      <c r="A11" s="124">
        <f t="shared" si="0"/>
        <v>4</v>
      </c>
      <c r="B11" s="100">
        <v>42675</v>
      </c>
      <c r="C11" s="61">
        <v>3339</v>
      </c>
      <c r="D11" s="106" t="s">
        <v>54</v>
      </c>
      <c r="E11" s="107" t="s">
        <v>55</v>
      </c>
      <c r="F11" s="105">
        <v>3014.2</v>
      </c>
    </row>
    <row r="12" spans="1:6" ht="16.5">
      <c r="A12" s="124">
        <f t="shared" si="0"/>
        <v>5</v>
      </c>
      <c r="B12" s="100">
        <v>42675</v>
      </c>
      <c r="C12" s="61">
        <v>3340</v>
      </c>
      <c r="D12" s="106" t="s">
        <v>102</v>
      </c>
      <c r="E12" s="107" t="s">
        <v>55</v>
      </c>
      <c r="F12" s="105">
        <v>1621.36</v>
      </c>
    </row>
    <row r="13" spans="1:6" ht="16.5">
      <c r="A13" s="124">
        <f t="shared" si="0"/>
        <v>6</v>
      </c>
      <c r="B13" s="100">
        <v>42675</v>
      </c>
      <c r="C13" s="61">
        <v>3341</v>
      </c>
      <c r="D13" s="106" t="s">
        <v>52</v>
      </c>
      <c r="E13" s="107" t="s">
        <v>55</v>
      </c>
      <c r="F13" s="105">
        <v>2004.22</v>
      </c>
    </row>
    <row r="14" spans="1:6" ht="33">
      <c r="A14" s="124">
        <f t="shared" si="0"/>
        <v>7</v>
      </c>
      <c r="B14" s="100">
        <v>42675</v>
      </c>
      <c r="C14" s="61">
        <v>3342</v>
      </c>
      <c r="D14" s="106" t="s">
        <v>54</v>
      </c>
      <c r="E14" s="107" t="s">
        <v>55</v>
      </c>
      <c r="F14" s="105">
        <v>2422.75</v>
      </c>
    </row>
    <row r="15" spans="1:6" ht="16.5">
      <c r="A15" s="124">
        <f t="shared" si="0"/>
        <v>8</v>
      </c>
      <c r="B15" s="100">
        <v>42675</v>
      </c>
      <c r="C15" s="61">
        <v>3335</v>
      </c>
      <c r="D15" s="106" t="s">
        <v>103</v>
      </c>
      <c r="E15" s="107" t="s">
        <v>104</v>
      </c>
      <c r="F15" s="105">
        <v>342</v>
      </c>
    </row>
    <row r="16" spans="1:6" ht="33">
      <c r="A16" s="124">
        <f t="shared" si="0"/>
        <v>9</v>
      </c>
      <c r="B16" s="100">
        <v>42676</v>
      </c>
      <c r="C16" s="61">
        <v>3344</v>
      </c>
      <c r="D16" s="106" t="s">
        <v>59</v>
      </c>
      <c r="E16" s="107" t="s">
        <v>105</v>
      </c>
      <c r="F16" s="105">
        <v>25.07</v>
      </c>
    </row>
    <row r="17" spans="1:6" ht="33">
      <c r="A17" s="124">
        <f t="shared" si="0"/>
        <v>10</v>
      </c>
      <c r="B17" s="100">
        <v>42676</v>
      </c>
      <c r="C17" s="61">
        <v>3343</v>
      </c>
      <c r="D17" s="106" t="s">
        <v>59</v>
      </c>
      <c r="E17" s="107" t="s">
        <v>106</v>
      </c>
      <c r="F17" s="105">
        <v>2431.84</v>
      </c>
    </row>
    <row r="18" spans="1:6" ht="33">
      <c r="A18" s="124">
        <f t="shared" si="0"/>
        <v>11</v>
      </c>
      <c r="B18" s="100">
        <v>42676</v>
      </c>
      <c r="C18" s="61">
        <v>3347</v>
      </c>
      <c r="D18" s="106" t="s">
        <v>107</v>
      </c>
      <c r="E18" s="107" t="s">
        <v>108</v>
      </c>
      <c r="F18" s="105">
        <v>2122.62</v>
      </c>
    </row>
    <row r="19" spans="1:6" ht="33">
      <c r="A19" s="124">
        <f t="shared" si="0"/>
        <v>12</v>
      </c>
      <c r="B19" s="100">
        <v>42676</v>
      </c>
      <c r="C19" s="61">
        <v>3348</v>
      </c>
      <c r="D19" s="106" t="s">
        <v>107</v>
      </c>
      <c r="E19" s="107" t="s">
        <v>108</v>
      </c>
      <c r="F19" s="105">
        <v>320</v>
      </c>
    </row>
    <row r="20" spans="1:6" ht="16.5">
      <c r="A20" s="124">
        <f t="shared" si="0"/>
        <v>13</v>
      </c>
      <c r="B20" s="100">
        <v>42676</v>
      </c>
      <c r="C20" s="61">
        <v>3349</v>
      </c>
      <c r="D20" s="106" t="s">
        <v>101</v>
      </c>
      <c r="E20" s="107" t="s">
        <v>109</v>
      </c>
      <c r="F20" s="105">
        <v>915.76</v>
      </c>
    </row>
    <row r="21" spans="1:6" ht="16.5">
      <c r="A21" s="124">
        <f t="shared" si="0"/>
        <v>14</v>
      </c>
      <c r="B21" s="100">
        <v>42677</v>
      </c>
      <c r="C21" s="61">
        <v>1748</v>
      </c>
      <c r="D21" s="106" t="s">
        <v>49</v>
      </c>
      <c r="E21" s="103" t="s">
        <v>110</v>
      </c>
      <c r="F21" s="105">
        <v>100</v>
      </c>
    </row>
    <row r="22" spans="1:6" ht="16.5">
      <c r="A22" s="124">
        <f t="shared" si="0"/>
        <v>15</v>
      </c>
      <c r="B22" s="100">
        <v>42677</v>
      </c>
      <c r="C22" s="61">
        <v>1749</v>
      </c>
      <c r="D22" s="106" t="s">
        <v>49</v>
      </c>
      <c r="E22" s="103" t="s">
        <v>110</v>
      </c>
      <c r="F22" s="105">
        <v>100</v>
      </c>
    </row>
    <row r="23" spans="1:6" ht="16.5">
      <c r="A23" s="124">
        <f t="shared" si="0"/>
        <v>16</v>
      </c>
      <c r="B23" s="100">
        <v>42677</v>
      </c>
      <c r="C23" s="61">
        <v>3355</v>
      </c>
      <c r="D23" s="106" t="s">
        <v>111</v>
      </c>
      <c r="E23" s="108" t="s">
        <v>51</v>
      </c>
      <c r="F23" s="105">
        <v>1724.14</v>
      </c>
    </row>
    <row r="24" spans="1:6" ht="33">
      <c r="A24" s="124">
        <f t="shared" si="0"/>
        <v>17</v>
      </c>
      <c r="B24" s="100">
        <v>42677</v>
      </c>
      <c r="C24" s="61">
        <v>3357</v>
      </c>
      <c r="D24" s="108" t="s">
        <v>112</v>
      </c>
      <c r="E24" s="108" t="s">
        <v>113</v>
      </c>
      <c r="F24" s="105">
        <v>72.47</v>
      </c>
    </row>
    <row r="25" spans="1:6" ht="16.5">
      <c r="A25" s="124">
        <f t="shared" si="0"/>
        <v>18</v>
      </c>
      <c r="B25" s="100">
        <v>42678</v>
      </c>
      <c r="C25" s="61">
        <v>3356</v>
      </c>
      <c r="D25" s="106" t="s">
        <v>41</v>
      </c>
      <c r="E25" s="108" t="s">
        <v>114</v>
      </c>
      <c r="F25" s="105">
        <v>12939.96</v>
      </c>
    </row>
    <row r="26" spans="1:6" ht="16.5">
      <c r="A26" s="124">
        <f t="shared" si="0"/>
        <v>19</v>
      </c>
      <c r="B26" s="100">
        <v>42678</v>
      </c>
      <c r="C26" s="61">
        <v>3366</v>
      </c>
      <c r="D26" s="109" t="s">
        <v>115</v>
      </c>
      <c r="E26" s="107" t="s">
        <v>116</v>
      </c>
      <c r="F26" s="105">
        <v>15000</v>
      </c>
    </row>
    <row r="27" spans="1:6" ht="16.5">
      <c r="A27" s="124">
        <f t="shared" si="0"/>
        <v>20</v>
      </c>
      <c r="B27" s="100">
        <v>42678</v>
      </c>
      <c r="C27" s="61">
        <v>3367</v>
      </c>
      <c r="D27" s="106" t="s">
        <v>117</v>
      </c>
      <c r="E27" s="107" t="s">
        <v>118</v>
      </c>
      <c r="F27" s="110">
        <v>792</v>
      </c>
    </row>
    <row r="28" spans="1:6" ht="16.5">
      <c r="A28" s="124">
        <f t="shared" si="0"/>
        <v>21</v>
      </c>
      <c r="B28" s="100">
        <v>42678</v>
      </c>
      <c r="C28" s="61">
        <v>3368</v>
      </c>
      <c r="D28" s="106" t="s">
        <v>41</v>
      </c>
      <c r="E28" s="108" t="s">
        <v>119</v>
      </c>
      <c r="F28" s="110">
        <v>448</v>
      </c>
    </row>
    <row r="29" spans="1:6" ht="16.5">
      <c r="A29" s="124">
        <f t="shared" si="0"/>
        <v>22</v>
      </c>
      <c r="B29" s="100">
        <v>42678</v>
      </c>
      <c r="C29" s="61">
        <v>1756</v>
      </c>
      <c r="D29" s="106" t="s">
        <v>56</v>
      </c>
      <c r="E29" s="103" t="s">
        <v>120</v>
      </c>
      <c r="F29" s="105">
        <v>1279.73</v>
      </c>
    </row>
    <row r="30" spans="1:6" ht="33">
      <c r="A30" s="124">
        <f t="shared" si="0"/>
        <v>23</v>
      </c>
      <c r="B30" s="100">
        <v>42678</v>
      </c>
      <c r="C30" s="61">
        <v>3365</v>
      </c>
      <c r="D30" s="106" t="s">
        <v>121</v>
      </c>
      <c r="E30" s="103" t="s">
        <v>122</v>
      </c>
      <c r="F30" s="105">
        <v>836.4</v>
      </c>
    </row>
    <row r="31" spans="1:6" ht="16.5">
      <c r="A31" s="124">
        <f t="shared" si="0"/>
        <v>24</v>
      </c>
      <c r="B31" s="100">
        <v>42678</v>
      </c>
      <c r="C31" s="61">
        <v>3369</v>
      </c>
      <c r="D31" s="106" t="s">
        <v>123</v>
      </c>
      <c r="E31" s="107" t="s">
        <v>124</v>
      </c>
      <c r="F31" s="105">
        <v>1224</v>
      </c>
    </row>
    <row r="32" spans="1:6" ht="16.5">
      <c r="A32" s="124">
        <f t="shared" si="0"/>
        <v>25</v>
      </c>
      <c r="B32" s="100">
        <v>42681</v>
      </c>
      <c r="C32" s="61">
        <v>1758</v>
      </c>
      <c r="D32" s="106" t="s">
        <v>121</v>
      </c>
      <c r="E32" s="107" t="s">
        <v>125</v>
      </c>
      <c r="F32" s="105">
        <v>100</v>
      </c>
    </row>
    <row r="33" spans="1:6" ht="16.5">
      <c r="A33" s="124">
        <f t="shared" si="0"/>
        <v>26</v>
      </c>
      <c r="B33" s="100">
        <v>42681</v>
      </c>
      <c r="C33" s="61">
        <v>3376</v>
      </c>
      <c r="D33" s="106" t="s">
        <v>53</v>
      </c>
      <c r="E33" s="108" t="s">
        <v>51</v>
      </c>
      <c r="F33" s="105">
        <v>3758.72</v>
      </c>
    </row>
    <row r="34" spans="1:6" ht="16.5">
      <c r="A34" s="124">
        <f t="shared" si="0"/>
        <v>27</v>
      </c>
      <c r="B34" s="100">
        <v>42681</v>
      </c>
      <c r="C34" s="61">
        <v>3377</v>
      </c>
      <c r="D34" s="106" t="s">
        <v>126</v>
      </c>
      <c r="E34" s="108" t="s">
        <v>51</v>
      </c>
      <c r="F34" s="105">
        <v>17153.349999999999</v>
      </c>
    </row>
    <row r="35" spans="1:6" ht="16.5">
      <c r="A35" s="124">
        <f t="shared" si="0"/>
        <v>28</v>
      </c>
      <c r="B35" s="100">
        <v>42681</v>
      </c>
      <c r="C35" s="61">
        <v>3378</v>
      </c>
      <c r="D35" s="106" t="s">
        <v>127</v>
      </c>
      <c r="E35" s="108" t="s">
        <v>51</v>
      </c>
      <c r="F35" s="105">
        <v>12887.04</v>
      </c>
    </row>
    <row r="36" spans="1:6" ht="16.5">
      <c r="A36" s="124">
        <f t="shared" si="0"/>
        <v>29</v>
      </c>
      <c r="B36" s="62">
        <v>42681</v>
      </c>
      <c r="C36" s="61">
        <v>3379</v>
      </c>
      <c r="D36" s="106" t="s">
        <v>128</v>
      </c>
      <c r="E36" s="108" t="s">
        <v>51</v>
      </c>
      <c r="F36" s="105">
        <v>7936.94</v>
      </c>
    </row>
    <row r="37" spans="1:6" ht="16.5">
      <c r="A37" s="124">
        <f t="shared" si="0"/>
        <v>30</v>
      </c>
      <c r="B37" s="100">
        <v>42681</v>
      </c>
      <c r="C37" s="61">
        <v>3380</v>
      </c>
      <c r="D37" s="106" t="s">
        <v>129</v>
      </c>
      <c r="E37" s="108" t="s">
        <v>51</v>
      </c>
      <c r="F37" s="105">
        <v>8618.2000000000007</v>
      </c>
    </row>
    <row r="38" spans="1:6" ht="16.5">
      <c r="A38" s="124">
        <f t="shared" si="0"/>
        <v>31</v>
      </c>
      <c r="B38" s="62">
        <v>42681</v>
      </c>
      <c r="C38" s="61">
        <v>3381</v>
      </c>
      <c r="D38" s="106" t="s">
        <v>130</v>
      </c>
      <c r="E38" s="108" t="s">
        <v>51</v>
      </c>
      <c r="F38" s="105">
        <v>4648.0600000000004</v>
      </c>
    </row>
    <row r="39" spans="1:6" ht="33">
      <c r="A39" s="124">
        <f t="shared" si="0"/>
        <v>32</v>
      </c>
      <c r="B39" s="100">
        <v>42681</v>
      </c>
      <c r="C39" s="61">
        <v>3382</v>
      </c>
      <c r="D39" s="106" t="s">
        <v>121</v>
      </c>
      <c r="E39" s="103" t="s">
        <v>131</v>
      </c>
      <c r="F39" s="105">
        <v>20</v>
      </c>
    </row>
    <row r="40" spans="1:6" ht="16.5">
      <c r="A40" s="124">
        <f t="shared" si="0"/>
        <v>33</v>
      </c>
      <c r="B40" s="62">
        <v>42681</v>
      </c>
      <c r="C40" s="61">
        <v>3383</v>
      </c>
      <c r="D40" s="106" t="s">
        <v>52</v>
      </c>
      <c r="E40" s="107" t="s">
        <v>132</v>
      </c>
      <c r="F40" s="105">
        <v>3298.17</v>
      </c>
    </row>
    <row r="41" spans="1:6" ht="16.5">
      <c r="A41" s="124">
        <f t="shared" si="0"/>
        <v>34</v>
      </c>
      <c r="B41" s="62">
        <v>42682</v>
      </c>
      <c r="C41" s="61">
        <v>1747</v>
      </c>
      <c r="D41" s="106" t="s">
        <v>121</v>
      </c>
      <c r="E41" s="107" t="s">
        <v>125</v>
      </c>
      <c r="F41" s="105">
        <v>440</v>
      </c>
    </row>
    <row r="42" spans="1:6" ht="16.5">
      <c r="A42" s="124">
        <f t="shared" si="0"/>
        <v>35</v>
      </c>
      <c r="B42" s="62">
        <v>42682</v>
      </c>
      <c r="C42" s="61">
        <v>3483</v>
      </c>
      <c r="D42" s="106" t="s">
        <v>133</v>
      </c>
      <c r="E42" s="107" t="s">
        <v>134</v>
      </c>
      <c r="F42" s="105">
        <v>2225.2800000000002</v>
      </c>
    </row>
    <row r="43" spans="1:6" ht="16.5">
      <c r="A43" s="124">
        <f t="shared" si="0"/>
        <v>36</v>
      </c>
      <c r="B43" s="62">
        <v>42682</v>
      </c>
      <c r="C43" s="61">
        <v>3484</v>
      </c>
      <c r="D43" s="106" t="s">
        <v>101</v>
      </c>
      <c r="E43" s="107" t="s">
        <v>132</v>
      </c>
      <c r="F43" s="105">
        <v>939.43</v>
      </c>
    </row>
    <row r="44" spans="1:6" ht="16.5">
      <c r="A44" s="124">
        <f t="shared" si="0"/>
        <v>37</v>
      </c>
      <c r="B44" s="62">
        <v>42682</v>
      </c>
      <c r="C44" s="61">
        <v>3485</v>
      </c>
      <c r="D44" s="106" t="s">
        <v>101</v>
      </c>
      <c r="E44" s="107" t="s">
        <v>132</v>
      </c>
      <c r="F44" s="105">
        <v>1757.31</v>
      </c>
    </row>
    <row r="45" spans="1:6" ht="16.5">
      <c r="A45" s="124">
        <f t="shared" si="0"/>
        <v>38</v>
      </c>
      <c r="B45" s="62">
        <v>42685</v>
      </c>
      <c r="C45" s="61">
        <v>1779</v>
      </c>
      <c r="D45" s="106" t="s">
        <v>121</v>
      </c>
      <c r="E45" s="107" t="s">
        <v>135</v>
      </c>
      <c r="F45" s="105">
        <v>68.260000000000005</v>
      </c>
    </row>
    <row r="46" spans="1:6" ht="16.5">
      <c r="A46" s="124">
        <f t="shared" si="0"/>
        <v>39</v>
      </c>
      <c r="B46" s="62">
        <v>42685</v>
      </c>
      <c r="C46" s="61">
        <v>1786</v>
      </c>
      <c r="D46" s="106" t="s">
        <v>121</v>
      </c>
      <c r="E46" s="107" t="s">
        <v>136</v>
      </c>
      <c r="F46" s="105">
        <v>800</v>
      </c>
    </row>
    <row r="47" spans="1:6" ht="16.5">
      <c r="A47" s="124">
        <f t="shared" si="0"/>
        <v>40</v>
      </c>
      <c r="B47" s="62">
        <v>42685</v>
      </c>
      <c r="C47" s="61">
        <v>1788</v>
      </c>
      <c r="D47" s="106" t="s">
        <v>121</v>
      </c>
      <c r="E47" s="107" t="s">
        <v>136</v>
      </c>
      <c r="F47" s="105">
        <v>800</v>
      </c>
    </row>
    <row r="48" spans="1:6" ht="16.5">
      <c r="A48" s="124">
        <f t="shared" si="0"/>
        <v>41</v>
      </c>
      <c r="B48" s="62">
        <v>42685</v>
      </c>
      <c r="C48" s="111">
        <v>1791</v>
      </c>
      <c r="D48" s="106" t="s">
        <v>121</v>
      </c>
      <c r="E48" s="107" t="s">
        <v>136</v>
      </c>
      <c r="F48" s="105">
        <v>800</v>
      </c>
    </row>
    <row r="49" spans="1:6" ht="33">
      <c r="A49" s="124">
        <f t="shared" si="0"/>
        <v>42</v>
      </c>
      <c r="B49" s="62">
        <v>42685</v>
      </c>
      <c r="C49" s="61">
        <v>3523</v>
      </c>
      <c r="D49" s="106" t="s">
        <v>107</v>
      </c>
      <c r="E49" s="108" t="s">
        <v>137</v>
      </c>
      <c r="F49" s="105">
        <v>1388.5</v>
      </c>
    </row>
    <row r="50" spans="1:6" ht="33">
      <c r="A50" s="124">
        <f t="shared" si="0"/>
        <v>43</v>
      </c>
      <c r="B50" s="62">
        <v>42688</v>
      </c>
      <c r="C50" s="61">
        <v>3530</v>
      </c>
      <c r="D50" s="106" t="s">
        <v>138</v>
      </c>
      <c r="E50" s="107" t="s">
        <v>139</v>
      </c>
      <c r="F50" s="105">
        <v>5442.7</v>
      </c>
    </row>
    <row r="51" spans="1:6" ht="33">
      <c r="A51" s="124">
        <f t="shared" si="0"/>
        <v>44</v>
      </c>
      <c r="B51" s="62">
        <v>42688</v>
      </c>
      <c r="C51" s="111">
        <v>3531</v>
      </c>
      <c r="D51" s="106" t="s">
        <v>40</v>
      </c>
      <c r="E51" s="107" t="s">
        <v>140</v>
      </c>
      <c r="F51" s="105">
        <v>258.72000000000003</v>
      </c>
    </row>
    <row r="52" spans="1:6" ht="33">
      <c r="A52" s="124">
        <f t="shared" si="0"/>
        <v>45</v>
      </c>
      <c r="B52" s="62">
        <v>42688</v>
      </c>
      <c r="C52" s="111">
        <v>3532</v>
      </c>
      <c r="D52" s="106" t="s">
        <v>141</v>
      </c>
      <c r="E52" s="107" t="s">
        <v>142</v>
      </c>
      <c r="F52" s="105">
        <v>11523.63</v>
      </c>
    </row>
    <row r="53" spans="1:6" ht="33">
      <c r="A53" s="124">
        <f t="shared" si="0"/>
        <v>46</v>
      </c>
      <c r="B53" s="62">
        <v>42689</v>
      </c>
      <c r="C53" s="111">
        <v>421</v>
      </c>
      <c r="D53" s="106" t="s">
        <v>39</v>
      </c>
      <c r="E53" s="107" t="s">
        <v>143</v>
      </c>
      <c r="F53" s="105">
        <v>246</v>
      </c>
    </row>
    <row r="54" spans="1:6" ht="33">
      <c r="A54" s="124">
        <f t="shared" si="0"/>
        <v>47</v>
      </c>
      <c r="B54" s="62">
        <v>42692</v>
      </c>
      <c r="C54" s="111">
        <v>1813</v>
      </c>
      <c r="D54" s="106" t="s">
        <v>121</v>
      </c>
      <c r="E54" s="107" t="s">
        <v>144</v>
      </c>
      <c r="F54" s="105">
        <v>324.83999999999997</v>
      </c>
    </row>
    <row r="55" spans="1:6" ht="33">
      <c r="A55" s="124">
        <f t="shared" si="0"/>
        <v>48</v>
      </c>
      <c r="B55" s="62">
        <v>42695</v>
      </c>
      <c r="C55" s="61">
        <v>3572</v>
      </c>
      <c r="D55" s="106" t="s">
        <v>145</v>
      </c>
      <c r="E55" s="108" t="s">
        <v>146</v>
      </c>
      <c r="F55" s="105">
        <v>97</v>
      </c>
    </row>
    <row r="56" spans="1:6" ht="33">
      <c r="A56" s="124">
        <f t="shared" si="0"/>
        <v>49</v>
      </c>
      <c r="B56" s="62">
        <v>42695</v>
      </c>
      <c r="C56" s="61">
        <v>3573</v>
      </c>
      <c r="D56" s="106" t="s">
        <v>138</v>
      </c>
      <c r="E56" s="107" t="s">
        <v>147</v>
      </c>
      <c r="F56" s="105">
        <v>2530.08</v>
      </c>
    </row>
    <row r="57" spans="1:6" ht="33">
      <c r="A57" s="124">
        <f t="shared" si="0"/>
        <v>50</v>
      </c>
      <c r="B57" s="62">
        <v>42696</v>
      </c>
      <c r="C57" s="61">
        <v>1891</v>
      </c>
      <c r="D57" s="106" t="s">
        <v>121</v>
      </c>
      <c r="E57" s="107" t="s">
        <v>148</v>
      </c>
      <c r="F57" s="105">
        <v>200</v>
      </c>
    </row>
    <row r="58" spans="1:6" ht="16.5">
      <c r="A58" s="124">
        <f t="shared" si="0"/>
        <v>51</v>
      </c>
      <c r="B58" s="62">
        <v>42696</v>
      </c>
      <c r="C58" s="61">
        <v>1892</v>
      </c>
      <c r="D58" s="106" t="s">
        <v>121</v>
      </c>
      <c r="E58" s="107" t="s">
        <v>149</v>
      </c>
      <c r="F58" s="105">
        <v>1205.6300000000001</v>
      </c>
    </row>
    <row r="59" spans="1:6" ht="16.5">
      <c r="A59" s="124">
        <f t="shared" si="0"/>
        <v>52</v>
      </c>
      <c r="B59" s="62">
        <v>42698</v>
      </c>
      <c r="C59" s="61">
        <v>3590</v>
      </c>
      <c r="D59" s="106" t="s">
        <v>129</v>
      </c>
      <c r="E59" s="108" t="s">
        <v>150</v>
      </c>
      <c r="F59" s="105">
        <v>2000.16</v>
      </c>
    </row>
    <row r="60" spans="1:6" ht="49.5">
      <c r="A60" s="124">
        <f t="shared" si="0"/>
        <v>53</v>
      </c>
      <c r="B60" s="62">
        <v>42698</v>
      </c>
      <c r="C60" s="61">
        <v>3591</v>
      </c>
      <c r="D60" s="106" t="s">
        <v>151</v>
      </c>
      <c r="E60" s="108" t="s">
        <v>152</v>
      </c>
      <c r="F60" s="105">
        <v>3000</v>
      </c>
    </row>
    <row r="61" spans="1:6" ht="16.5">
      <c r="A61" s="124">
        <f t="shared" si="0"/>
        <v>54</v>
      </c>
      <c r="B61" s="62">
        <v>42698</v>
      </c>
      <c r="C61" s="61">
        <v>3592</v>
      </c>
      <c r="D61" s="106" t="s">
        <v>101</v>
      </c>
      <c r="E61" s="107" t="s">
        <v>132</v>
      </c>
      <c r="F61" s="105">
        <v>2238.46</v>
      </c>
    </row>
    <row r="62" spans="1:6" ht="33">
      <c r="A62" s="124">
        <f t="shared" si="0"/>
        <v>55</v>
      </c>
      <c r="B62" s="62">
        <v>42698</v>
      </c>
      <c r="C62" s="61">
        <v>3593</v>
      </c>
      <c r="D62" s="106" t="s">
        <v>54</v>
      </c>
      <c r="E62" s="107" t="s">
        <v>132</v>
      </c>
      <c r="F62" s="105">
        <v>1473.01</v>
      </c>
    </row>
    <row r="63" spans="1:6" ht="49.5">
      <c r="A63" s="124">
        <f t="shared" si="0"/>
        <v>56</v>
      </c>
      <c r="B63" s="62">
        <v>42698</v>
      </c>
      <c r="C63" s="61">
        <v>3596</v>
      </c>
      <c r="D63" s="106" t="s">
        <v>153</v>
      </c>
      <c r="E63" s="108" t="s">
        <v>333</v>
      </c>
      <c r="F63" s="105">
        <v>2840310</v>
      </c>
    </row>
    <row r="64" spans="1:6" ht="33">
      <c r="A64" s="124">
        <f t="shared" si="0"/>
        <v>57</v>
      </c>
      <c r="B64" s="62">
        <v>42698</v>
      </c>
      <c r="C64" s="61">
        <v>3597</v>
      </c>
      <c r="D64" s="106" t="s">
        <v>57</v>
      </c>
      <c r="E64" s="108" t="s">
        <v>154</v>
      </c>
      <c r="F64" s="105">
        <v>14220.63</v>
      </c>
    </row>
    <row r="65" spans="1:6" ht="49.5">
      <c r="A65" s="124">
        <f t="shared" si="0"/>
        <v>58</v>
      </c>
      <c r="B65" s="62">
        <v>42698</v>
      </c>
      <c r="C65" s="61">
        <v>3598</v>
      </c>
      <c r="D65" s="106" t="s">
        <v>42</v>
      </c>
      <c r="E65" s="108" t="s">
        <v>155</v>
      </c>
      <c r="F65" s="105">
        <v>196.43</v>
      </c>
    </row>
    <row r="66" spans="1:6" ht="33">
      <c r="A66" s="124">
        <f t="shared" si="0"/>
        <v>59</v>
      </c>
      <c r="B66" s="62">
        <v>42698</v>
      </c>
      <c r="C66" s="61">
        <v>3599</v>
      </c>
      <c r="D66" s="106" t="s">
        <v>156</v>
      </c>
      <c r="E66" s="108" t="s">
        <v>157</v>
      </c>
      <c r="F66" s="105">
        <v>1355.55</v>
      </c>
    </row>
    <row r="67" spans="1:6" ht="33">
      <c r="A67" s="124">
        <f t="shared" si="0"/>
        <v>60</v>
      </c>
      <c r="B67" s="62">
        <v>42698</v>
      </c>
      <c r="C67" s="61">
        <v>3600</v>
      </c>
      <c r="D67" s="106" t="s">
        <v>40</v>
      </c>
      <c r="E67" s="108" t="s">
        <v>158</v>
      </c>
      <c r="F67" s="105">
        <v>53.42</v>
      </c>
    </row>
    <row r="68" spans="1:6" ht="33">
      <c r="A68" s="124">
        <f t="shared" si="0"/>
        <v>61</v>
      </c>
      <c r="B68" s="62">
        <v>42698</v>
      </c>
      <c r="C68" s="61">
        <v>3601</v>
      </c>
      <c r="D68" s="106" t="s">
        <v>343</v>
      </c>
      <c r="E68" s="108" t="s">
        <v>159</v>
      </c>
      <c r="F68" s="105">
        <v>13550.7</v>
      </c>
    </row>
    <row r="69" spans="1:6" ht="49.5">
      <c r="A69" s="124">
        <f t="shared" si="0"/>
        <v>62</v>
      </c>
      <c r="B69" s="62">
        <v>42698</v>
      </c>
      <c r="C69" s="61">
        <v>3602</v>
      </c>
      <c r="D69" s="106" t="s">
        <v>44</v>
      </c>
      <c r="E69" s="108" t="s">
        <v>160</v>
      </c>
      <c r="F69" s="105">
        <v>3168</v>
      </c>
    </row>
    <row r="70" spans="1:6" ht="33">
      <c r="A70" s="124">
        <f t="shared" si="0"/>
        <v>63</v>
      </c>
      <c r="B70" s="62">
        <v>42698</v>
      </c>
      <c r="C70" s="61">
        <v>3603</v>
      </c>
      <c r="D70" s="106" t="s">
        <v>161</v>
      </c>
      <c r="E70" s="108" t="s">
        <v>162</v>
      </c>
      <c r="F70" s="105">
        <v>2280</v>
      </c>
    </row>
    <row r="71" spans="1:6" ht="33">
      <c r="A71" s="124">
        <f t="shared" si="0"/>
        <v>64</v>
      </c>
      <c r="B71" s="62">
        <v>42698</v>
      </c>
      <c r="C71" s="61">
        <v>3604</v>
      </c>
      <c r="D71" s="106" t="s">
        <v>112</v>
      </c>
      <c r="E71" s="108" t="s">
        <v>163</v>
      </c>
      <c r="F71" s="105">
        <v>1455.82</v>
      </c>
    </row>
    <row r="72" spans="1:6" ht="33">
      <c r="A72" s="124">
        <f t="shared" si="0"/>
        <v>65</v>
      </c>
      <c r="B72" s="62">
        <v>42698</v>
      </c>
      <c r="C72" s="61">
        <v>3605</v>
      </c>
      <c r="D72" s="106" t="s">
        <v>112</v>
      </c>
      <c r="E72" s="108" t="s">
        <v>164</v>
      </c>
      <c r="F72" s="105">
        <v>2060.3000000000002</v>
      </c>
    </row>
    <row r="73" spans="1:6" ht="33">
      <c r="A73" s="124">
        <f t="shared" si="0"/>
        <v>66</v>
      </c>
      <c r="B73" s="62">
        <v>42698</v>
      </c>
      <c r="C73" s="61">
        <v>3606</v>
      </c>
      <c r="D73" s="106" t="s">
        <v>112</v>
      </c>
      <c r="E73" s="108" t="s">
        <v>165</v>
      </c>
      <c r="F73" s="105">
        <v>215.2</v>
      </c>
    </row>
    <row r="74" spans="1:6" ht="49.5">
      <c r="A74" s="124">
        <f t="shared" ref="A74:A130" si="1">1+A73</f>
        <v>67</v>
      </c>
      <c r="B74" s="62">
        <v>42698</v>
      </c>
      <c r="C74" s="61">
        <v>3607</v>
      </c>
      <c r="D74" s="106" t="s">
        <v>166</v>
      </c>
      <c r="E74" s="108" t="s">
        <v>167</v>
      </c>
      <c r="F74" s="105">
        <v>3953.03</v>
      </c>
    </row>
    <row r="75" spans="1:6" ht="49.5">
      <c r="A75" s="124">
        <f t="shared" si="1"/>
        <v>68</v>
      </c>
      <c r="B75" s="62">
        <v>42698</v>
      </c>
      <c r="C75" s="61">
        <v>3608</v>
      </c>
      <c r="D75" s="106" t="s">
        <v>168</v>
      </c>
      <c r="E75" s="108" t="s">
        <v>169</v>
      </c>
      <c r="F75" s="105">
        <v>9786.58</v>
      </c>
    </row>
    <row r="76" spans="1:6" ht="33">
      <c r="A76" s="124">
        <f t="shared" si="1"/>
        <v>69</v>
      </c>
      <c r="B76" s="62">
        <v>42698</v>
      </c>
      <c r="C76" s="61">
        <v>3609</v>
      </c>
      <c r="D76" s="106" t="s">
        <v>170</v>
      </c>
      <c r="E76" s="108" t="s">
        <v>171</v>
      </c>
      <c r="F76" s="105">
        <v>118.8</v>
      </c>
    </row>
    <row r="77" spans="1:6" ht="49.5">
      <c r="A77" s="124">
        <f t="shared" si="1"/>
        <v>70</v>
      </c>
      <c r="B77" s="62">
        <v>42698</v>
      </c>
      <c r="C77" s="61">
        <v>3610</v>
      </c>
      <c r="D77" s="106" t="s">
        <v>59</v>
      </c>
      <c r="E77" s="108" t="s">
        <v>172</v>
      </c>
      <c r="F77" s="105">
        <v>5061.7</v>
      </c>
    </row>
    <row r="78" spans="1:6" ht="33">
      <c r="A78" s="124">
        <f t="shared" si="1"/>
        <v>71</v>
      </c>
      <c r="B78" s="62">
        <v>42698</v>
      </c>
      <c r="C78" s="61">
        <v>3611</v>
      </c>
      <c r="D78" s="106" t="s">
        <v>61</v>
      </c>
      <c r="E78" s="108" t="s">
        <v>173</v>
      </c>
      <c r="F78" s="105">
        <v>900</v>
      </c>
    </row>
    <row r="79" spans="1:6" ht="49.5">
      <c r="A79" s="124">
        <f t="shared" si="1"/>
        <v>72</v>
      </c>
      <c r="B79" s="62">
        <v>42698</v>
      </c>
      <c r="C79" s="61">
        <v>3612</v>
      </c>
      <c r="D79" s="106" t="s">
        <v>43</v>
      </c>
      <c r="E79" s="108" t="s">
        <v>174</v>
      </c>
      <c r="F79" s="105">
        <v>360</v>
      </c>
    </row>
    <row r="80" spans="1:6" ht="49.5">
      <c r="A80" s="124">
        <f t="shared" si="1"/>
        <v>73</v>
      </c>
      <c r="B80" s="62">
        <v>42698</v>
      </c>
      <c r="C80" s="61">
        <v>3613</v>
      </c>
      <c r="D80" s="106" t="s">
        <v>175</v>
      </c>
      <c r="E80" s="108" t="s">
        <v>176</v>
      </c>
      <c r="F80" s="105">
        <v>3300</v>
      </c>
    </row>
    <row r="81" spans="1:6" ht="33">
      <c r="A81" s="124">
        <f t="shared" si="1"/>
        <v>74</v>
      </c>
      <c r="B81" s="62">
        <v>42698</v>
      </c>
      <c r="C81" s="61">
        <v>3614</v>
      </c>
      <c r="D81" s="106" t="s">
        <v>58</v>
      </c>
      <c r="E81" s="108" t="s">
        <v>177</v>
      </c>
      <c r="F81" s="105">
        <v>19287</v>
      </c>
    </row>
    <row r="82" spans="1:6" ht="33">
      <c r="A82" s="124">
        <f t="shared" si="1"/>
        <v>75</v>
      </c>
      <c r="B82" s="62">
        <v>42698</v>
      </c>
      <c r="C82" s="61">
        <v>3615</v>
      </c>
      <c r="D82" s="106" t="s">
        <v>178</v>
      </c>
      <c r="E82" s="108" t="s">
        <v>179</v>
      </c>
      <c r="F82" s="105">
        <v>2100</v>
      </c>
    </row>
    <row r="83" spans="1:6" ht="33">
      <c r="A83" s="124">
        <f t="shared" si="1"/>
        <v>76</v>
      </c>
      <c r="B83" s="62">
        <v>42698</v>
      </c>
      <c r="C83" s="61">
        <v>3616</v>
      </c>
      <c r="D83" s="106" t="s">
        <v>50</v>
      </c>
      <c r="E83" s="108" t="s">
        <v>180</v>
      </c>
      <c r="F83" s="105">
        <v>5400.49</v>
      </c>
    </row>
    <row r="84" spans="1:6" ht="33">
      <c r="A84" s="124">
        <f t="shared" si="1"/>
        <v>77</v>
      </c>
      <c r="B84" s="62">
        <v>42698</v>
      </c>
      <c r="C84" s="61">
        <v>3617</v>
      </c>
      <c r="D84" s="106" t="s">
        <v>50</v>
      </c>
      <c r="E84" s="108" t="s">
        <v>180</v>
      </c>
      <c r="F84" s="105">
        <v>1968.58</v>
      </c>
    </row>
    <row r="85" spans="1:6" ht="33">
      <c r="A85" s="124">
        <f t="shared" si="1"/>
        <v>78</v>
      </c>
      <c r="B85" s="62">
        <v>42698</v>
      </c>
      <c r="C85" s="61">
        <v>3618</v>
      </c>
      <c r="D85" s="106" t="s">
        <v>181</v>
      </c>
      <c r="E85" s="108" t="s">
        <v>182</v>
      </c>
      <c r="F85" s="105">
        <v>2996.4</v>
      </c>
    </row>
    <row r="86" spans="1:6" ht="16.5">
      <c r="A86" s="124">
        <f t="shared" si="1"/>
        <v>79</v>
      </c>
      <c r="B86" s="62">
        <v>42698</v>
      </c>
      <c r="C86" s="61">
        <v>3619</v>
      </c>
      <c r="D86" s="106" t="s">
        <v>183</v>
      </c>
      <c r="E86" s="108" t="s">
        <v>184</v>
      </c>
      <c r="F86" s="105">
        <v>144</v>
      </c>
    </row>
    <row r="87" spans="1:6" ht="33">
      <c r="A87" s="124">
        <f t="shared" si="1"/>
        <v>80</v>
      </c>
      <c r="B87" s="62">
        <v>42698</v>
      </c>
      <c r="C87" s="61">
        <v>3620</v>
      </c>
      <c r="D87" s="106" t="s">
        <v>185</v>
      </c>
      <c r="E87" s="108" t="s">
        <v>186</v>
      </c>
      <c r="F87" s="105">
        <v>902.24</v>
      </c>
    </row>
    <row r="88" spans="1:6" ht="49.5">
      <c r="A88" s="124">
        <f t="shared" si="1"/>
        <v>81</v>
      </c>
      <c r="B88" s="62">
        <v>42698</v>
      </c>
      <c r="C88" s="61">
        <v>3621</v>
      </c>
      <c r="D88" s="106" t="s">
        <v>187</v>
      </c>
      <c r="E88" s="108" t="s">
        <v>188</v>
      </c>
      <c r="F88" s="105">
        <v>4708.5</v>
      </c>
    </row>
    <row r="89" spans="1:6" ht="49.5">
      <c r="A89" s="124">
        <f t="shared" si="1"/>
        <v>82</v>
      </c>
      <c r="B89" s="62">
        <v>42698</v>
      </c>
      <c r="C89" s="61">
        <v>3622</v>
      </c>
      <c r="D89" s="106" t="s">
        <v>187</v>
      </c>
      <c r="E89" s="108" t="s">
        <v>189</v>
      </c>
      <c r="F89" s="105">
        <v>4234</v>
      </c>
    </row>
    <row r="90" spans="1:6" ht="49.5">
      <c r="A90" s="124">
        <f t="shared" si="1"/>
        <v>83</v>
      </c>
      <c r="B90" s="62">
        <v>42698</v>
      </c>
      <c r="C90" s="61">
        <v>3623</v>
      </c>
      <c r="D90" s="106" t="s">
        <v>187</v>
      </c>
      <c r="E90" s="108" t="s">
        <v>189</v>
      </c>
      <c r="F90" s="105">
        <v>4051.5</v>
      </c>
    </row>
    <row r="91" spans="1:6" ht="33">
      <c r="A91" s="124">
        <f t="shared" si="1"/>
        <v>84</v>
      </c>
      <c r="B91" s="62">
        <v>42698</v>
      </c>
      <c r="C91" s="61">
        <v>3624</v>
      </c>
      <c r="D91" s="106" t="s">
        <v>190</v>
      </c>
      <c r="E91" s="108" t="s">
        <v>191</v>
      </c>
      <c r="F91" s="105">
        <v>1075</v>
      </c>
    </row>
    <row r="92" spans="1:6" ht="33">
      <c r="A92" s="124">
        <f t="shared" si="1"/>
        <v>85</v>
      </c>
      <c r="B92" s="62">
        <v>42698</v>
      </c>
      <c r="C92" s="61">
        <v>3625</v>
      </c>
      <c r="D92" s="106" t="s">
        <v>192</v>
      </c>
      <c r="E92" s="108" t="s">
        <v>193</v>
      </c>
      <c r="F92" s="105">
        <v>108</v>
      </c>
    </row>
    <row r="93" spans="1:6" ht="16.5">
      <c r="A93" s="124">
        <f t="shared" si="1"/>
        <v>86</v>
      </c>
      <c r="B93" s="62">
        <v>42698</v>
      </c>
      <c r="C93" s="61">
        <v>3626</v>
      </c>
      <c r="D93" s="106" t="s">
        <v>192</v>
      </c>
      <c r="E93" s="108" t="s">
        <v>194</v>
      </c>
      <c r="F93" s="105">
        <v>3596.4</v>
      </c>
    </row>
    <row r="94" spans="1:6" ht="33">
      <c r="A94" s="124">
        <f t="shared" si="1"/>
        <v>87</v>
      </c>
      <c r="B94" s="62">
        <v>42698</v>
      </c>
      <c r="C94" s="61">
        <v>3627</v>
      </c>
      <c r="D94" s="106" t="s">
        <v>192</v>
      </c>
      <c r="E94" s="108" t="s">
        <v>195</v>
      </c>
      <c r="F94" s="105">
        <v>10678.8</v>
      </c>
    </row>
    <row r="95" spans="1:6" ht="49.5">
      <c r="A95" s="124">
        <f t="shared" si="1"/>
        <v>88</v>
      </c>
      <c r="B95" s="62">
        <v>42698</v>
      </c>
      <c r="C95" s="61">
        <v>3628</v>
      </c>
      <c r="D95" s="106" t="s">
        <v>196</v>
      </c>
      <c r="E95" s="108" t="s">
        <v>197</v>
      </c>
      <c r="F95" s="105">
        <v>855.36</v>
      </c>
    </row>
    <row r="96" spans="1:6" ht="16.5">
      <c r="A96" s="124">
        <f t="shared" si="1"/>
        <v>89</v>
      </c>
      <c r="B96" s="62">
        <v>42698</v>
      </c>
      <c r="C96" s="61">
        <v>1909</v>
      </c>
      <c r="D96" s="106" t="s">
        <v>121</v>
      </c>
      <c r="E96" s="108" t="s">
        <v>198</v>
      </c>
      <c r="F96" s="105">
        <v>100</v>
      </c>
    </row>
    <row r="97" spans="1:6" ht="33">
      <c r="A97" s="124">
        <f t="shared" si="1"/>
        <v>90</v>
      </c>
      <c r="B97" s="62">
        <v>42698</v>
      </c>
      <c r="C97" s="61">
        <v>1294</v>
      </c>
      <c r="D97" s="106" t="s">
        <v>54</v>
      </c>
      <c r="E97" s="108" t="s">
        <v>55</v>
      </c>
      <c r="F97" s="105">
        <v>5029.8</v>
      </c>
    </row>
    <row r="98" spans="1:6" ht="33">
      <c r="A98" s="124">
        <f t="shared" si="1"/>
        <v>91</v>
      </c>
      <c r="B98" s="62">
        <v>42699</v>
      </c>
      <c r="C98" s="61">
        <v>3634</v>
      </c>
      <c r="D98" s="106" t="s">
        <v>107</v>
      </c>
      <c r="E98" s="107" t="s">
        <v>199</v>
      </c>
      <c r="F98" s="105">
        <v>3000</v>
      </c>
    </row>
    <row r="99" spans="1:6" ht="16.5">
      <c r="A99" s="124">
        <f t="shared" si="1"/>
        <v>92</v>
      </c>
      <c r="B99" s="62">
        <v>42699</v>
      </c>
      <c r="C99" s="61">
        <v>3636</v>
      </c>
      <c r="D99" s="106" t="s">
        <v>101</v>
      </c>
      <c r="E99" s="108" t="s">
        <v>55</v>
      </c>
      <c r="F99" s="105">
        <v>1463.06</v>
      </c>
    </row>
    <row r="100" spans="1:6" ht="16.5">
      <c r="A100" s="124">
        <f t="shared" si="1"/>
        <v>93</v>
      </c>
      <c r="B100" s="62">
        <v>42699</v>
      </c>
      <c r="C100" s="61">
        <v>3637</v>
      </c>
      <c r="D100" s="106" t="s">
        <v>101</v>
      </c>
      <c r="E100" s="108" t="s">
        <v>55</v>
      </c>
      <c r="F100" s="105">
        <v>1043.7</v>
      </c>
    </row>
    <row r="101" spans="1:6" ht="16.5">
      <c r="A101" s="124">
        <f t="shared" si="1"/>
        <v>94</v>
      </c>
      <c r="B101" s="62">
        <v>42699</v>
      </c>
      <c r="C101" s="61">
        <v>3638</v>
      </c>
      <c r="D101" s="106" t="s">
        <v>200</v>
      </c>
      <c r="E101" s="108" t="s">
        <v>55</v>
      </c>
      <c r="F101" s="105">
        <v>1170.3900000000001</v>
      </c>
    </row>
    <row r="102" spans="1:6" ht="16.5">
      <c r="A102" s="124">
        <f t="shared" si="1"/>
        <v>95</v>
      </c>
      <c r="B102" s="62">
        <v>42699</v>
      </c>
      <c r="C102" s="61">
        <v>3639</v>
      </c>
      <c r="D102" s="106" t="s">
        <v>102</v>
      </c>
      <c r="E102" s="108" t="s">
        <v>55</v>
      </c>
      <c r="F102" s="105">
        <v>2573.6</v>
      </c>
    </row>
    <row r="103" spans="1:6" ht="33">
      <c r="A103" s="124">
        <f t="shared" si="1"/>
        <v>96</v>
      </c>
      <c r="B103" s="62">
        <v>42702</v>
      </c>
      <c r="C103" s="61">
        <v>3654</v>
      </c>
      <c r="D103" s="106" t="s">
        <v>60</v>
      </c>
      <c r="E103" s="108" t="s">
        <v>201</v>
      </c>
      <c r="F103" s="105">
        <v>37346.31</v>
      </c>
    </row>
    <row r="104" spans="1:6" ht="16.5">
      <c r="A104" s="124">
        <f t="shared" si="1"/>
        <v>97</v>
      </c>
      <c r="B104" s="62">
        <v>42702</v>
      </c>
      <c r="C104" s="61">
        <v>3655</v>
      </c>
      <c r="D104" s="106" t="s">
        <v>202</v>
      </c>
      <c r="E104" s="108" t="s">
        <v>203</v>
      </c>
      <c r="F104" s="105">
        <v>1026</v>
      </c>
    </row>
    <row r="105" spans="1:6" ht="33">
      <c r="A105" s="124">
        <f t="shared" si="1"/>
        <v>98</v>
      </c>
      <c r="B105" s="62">
        <v>42702</v>
      </c>
      <c r="C105" s="61">
        <v>3656</v>
      </c>
      <c r="D105" s="106" t="s">
        <v>204</v>
      </c>
      <c r="E105" s="108" t="s">
        <v>205</v>
      </c>
      <c r="F105" s="105">
        <v>12960</v>
      </c>
    </row>
    <row r="106" spans="1:6" ht="33">
      <c r="A106" s="124">
        <f t="shared" si="1"/>
        <v>99</v>
      </c>
      <c r="B106" s="62">
        <v>42702</v>
      </c>
      <c r="C106" s="61">
        <v>3657</v>
      </c>
      <c r="D106" s="106" t="s">
        <v>192</v>
      </c>
      <c r="E106" s="108" t="s">
        <v>206</v>
      </c>
      <c r="F106" s="105">
        <v>77068.800000000003</v>
      </c>
    </row>
    <row r="107" spans="1:6" ht="33">
      <c r="A107" s="124">
        <f t="shared" si="1"/>
        <v>100</v>
      </c>
      <c r="B107" s="62">
        <v>42702</v>
      </c>
      <c r="C107" s="61">
        <v>3658</v>
      </c>
      <c r="D107" s="106" t="s">
        <v>59</v>
      </c>
      <c r="E107" s="108" t="s">
        <v>207</v>
      </c>
      <c r="F107" s="105">
        <v>17589.560000000001</v>
      </c>
    </row>
    <row r="108" spans="1:6" ht="33">
      <c r="A108" s="124">
        <f t="shared" si="1"/>
        <v>101</v>
      </c>
      <c r="B108" s="62">
        <v>42702</v>
      </c>
      <c r="C108" s="61">
        <v>3659</v>
      </c>
      <c r="D108" s="106" t="s">
        <v>50</v>
      </c>
      <c r="E108" s="108" t="s">
        <v>208</v>
      </c>
      <c r="F108" s="105">
        <v>6562.23</v>
      </c>
    </row>
    <row r="109" spans="1:6" ht="16.5">
      <c r="A109" s="124">
        <f t="shared" si="1"/>
        <v>102</v>
      </c>
      <c r="B109" s="62">
        <v>42702</v>
      </c>
      <c r="C109" s="61">
        <v>3660</v>
      </c>
      <c r="D109" s="106" t="s">
        <v>129</v>
      </c>
      <c r="E109" s="108" t="s">
        <v>51</v>
      </c>
      <c r="F109" s="105">
        <v>7993.99</v>
      </c>
    </row>
    <row r="110" spans="1:6" ht="16.5">
      <c r="A110" s="124">
        <f t="shared" si="1"/>
        <v>103</v>
      </c>
      <c r="B110" s="62">
        <v>42702</v>
      </c>
      <c r="C110" s="61">
        <v>3661</v>
      </c>
      <c r="D110" s="106" t="s">
        <v>209</v>
      </c>
      <c r="E110" s="108" t="s">
        <v>51</v>
      </c>
      <c r="F110" s="105">
        <v>9967.32</v>
      </c>
    </row>
    <row r="111" spans="1:6" ht="16.5">
      <c r="A111" s="124">
        <f t="shared" si="1"/>
        <v>104</v>
      </c>
      <c r="B111" s="62">
        <v>42702</v>
      </c>
      <c r="C111" s="61">
        <v>3662</v>
      </c>
      <c r="D111" s="106" t="s">
        <v>53</v>
      </c>
      <c r="E111" s="108" t="s">
        <v>51</v>
      </c>
      <c r="F111" s="105">
        <v>11385.23</v>
      </c>
    </row>
    <row r="112" spans="1:6" ht="33">
      <c r="A112" s="124">
        <f t="shared" si="1"/>
        <v>105</v>
      </c>
      <c r="B112" s="62">
        <v>42702</v>
      </c>
      <c r="C112" s="61">
        <v>3663</v>
      </c>
      <c r="D112" s="106" t="s">
        <v>210</v>
      </c>
      <c r="E112" s="108" t="s">
        <v>51</v>
      </c>
      <c r="F112" s="105">
        <v>9312.9</v>
      </c>
    </row>
    <row r="113" spans="1:6" ht="16.5">
      <c r="A113" s="124">
        <f t="shared" si="1"/>
        <v>106</v>
      </c>
      <c r="B113" s="62">
        <v>42702</v>
      </c>
      <c r="C113" s="61">
        <v>3664</v>
      </c>
      <c r="D113" s="106" t="s">
        <v>48</v>
      </c>
      <c r="E113" s="108" t="s">
        <v>51</v>
      </c>
      <c r="F113" s="105">
        <v>5931.73</v>
      </c>
    </row>
    <row r="114" spans="1:6" ht="16.5">
      <c r="A114" s="124">
        <f t="shared" si="1"/>
        <v>107</v>
      </c>
      <c r="B114" s="62">
        <v>42702</v>
      </c>
      <c r="C114" s="61">
        <v>3665</v>
      </c>
      <c r="D114" s="106" t="s">
        <v>130</v>
      </c>
      <c r="E114" s="108" t="s">
        <v>51</v>
      </c>
      <c r="F114" s="105">
        <v>5470.28</v>
      </c>
    </row>
    <row r="115" spans="1:6" ht="16.5">
      <c r="A115" s="124">
        <f t="shared" si="1"/>
        <v>108</v>
      </c>
      <c r="B115" s="62">
        <v>42702</v>
      </c>
      <c r="C115" s="61">
        <v>3666</v>
      </c>
      <c r="D115" s="106" t="s">
        <v>211</v>
      </c>
      <c r="E115" s="108" t="s">
        <v>51</v>
      </c>
      <c r="F115" s="105">
        <v>9346.4599999999991</v>
      </c>
    </row>
    <row r="116" spans="1:6" ht="49.5">
      <c r="A116" s="124">
        <f t="shared" si="1"/>
        <v>109</v>
      </c>
      <c r="B116" s="62">
        <v>42703</v>
      </c>
      <c r="C116" s="61">
        <v>3668</v>
      </c>
      <c r="D116" s="106" t="s">
        <v>45</v>
      </c>
      <c r="E116" s="108" t="s">
        <v>212</v>
      </c>
      <c r="F116" s="105">
        <v>3250</v>
      </c>
    </row>
    <row r="117" spans="1:6" ht="33">
      <c r="A117" s="124">
        <f t="shared" si="1"/>
        <v>110</v>
      </c>
      <c r="B117" s="62">
        <v>42703</v>
      </c>
      <c r="C117" s="61">
        <v>3669</v>
      </c>
      <c r="D117" s="106" t="s">
        <v>45</v>
      </c>
      <c r="E117" s="108" t="s">
        <v>213</v>
      </c>
      <c r="F117" s="112">
        <v>219</v>
      </c>
    </row>
    <row r="118" spans="1:6" ht="33">
      <c r="A118" s="124">
        <f t="shared" si="1"/>
        <v>111</v>
      </c>
      <c r="B118" s="62">
        <v>42703</v>
      </c>
      <c r="C118" s="61">
        <v>3670</v>
      </c>
      <c r="D118" s="106" t="s">
        <v>214</v>
      </c>
      <c r="E118" s="108" t="s">
        <v>215</v>
      </c>
      <c r="F118" s="105">
        <v>669.66</v>
      </c>
    </row>
    <row r="119" spans="1:6" ht="33">
      <c r="A119" s="124">
        <f t="shared" si="1"/>
        <v>112</v>
      </c>
      <c r="B119" s="62">
        <v>42703</v>
      </c>
      <c r="C119" s="61">
        <v>3671</v>
      </c>
      <c r="D119" s="106" t="s">
        <v>216</v>
      </c>
      <c r="E119" s="108" t="s">
        <v>339</v>
      </c>
      <c r="F119" s="105">
        <v>256.88</v>
      </c>
    </row>
    <row r="120" spans="1:6" ht="33">
      <c r="A120" s="124">
        <f t="shared" si="1"/>
        <v>113</v>
      </c>
      <c r="B120" s="62">
        <v>42703</v>
      </c>
      <c r="C120" s="61">
        <v>3672</v>
      </c>
      <c r="D120" s="106" t="s">
        <v>216</v>
      </c>
      <c r="E120" s="108" t="s">
        <v>340</v>
      </c>
      <c r="F120" s="105">
        <v>18.48</v>
      </c>
    </row>
    <row r="121" spans="1:6" ht="33">
      <c r="A121" s="124">
        <f t="shared" si="1"/>
        <v>114</v>
      </c>
      <c r="B121" s="62">
        <v>42703</v>
      </c>
      <c r="C121" s="61">
        <v>3673</v>
      </c>
      <c r="D121" s="106" t="s">
        <v>216</v>
      </c>
      <c r="E121" s="108" t="s">
        <v>341</v>
      </c>
      <c r="F121" s="105">
        <v>1.27</v>
      </c>
    </row>
    <row r="122" spans="1:6" ht="16.5">
      <c r="A122" s="124">
        <f t="shared" si="1"/>
        <v>115</v>
      </c>
      <c r="B122" s="62">
        <v>42703</v>
      </c>
      <c r="C122" s="61">
        <v>3674</v>
      </c>
      <c r="D122" s="106" t="s">
        <v>102</v>
      </c>
      <c r="E122" s="108" t="s">
        <v>217</v>
      </c>
      <c r="F122" s="105">
        <v>3155.85</v>
      </c>
    </row>
    <row r="123" spans="1:6" ht="33">
      <c r="A123" s="124">
        <f t="shared" si="1"/>
        <v>116</v>
      </c>
      <c r="B123" s="62">
        <v>42703</v>
      </c>
      <c r="C123" s="61">
        <v>3676</v>
      </c>
      <c r="D123" s="106" t="s">
        <v>218</v>
      </c>
      <c r="E123" s="108" t="s">
        <v>219</v>
      </c>
      <c r="F123" s="105">
        <v>1589.3</v>
      </c>
    </row>
    <row r="124" spans="1:6" ht="33">
      <c r="A124" s="124">
        <f t="shared" si="1"/>
        <v>117</v>
      </c>
      <c r="B124" s="62">
        <v>42703</v>
      </c>
      <c r="C124" s="61">
        <v>3677</v>
      </c>
      <c r="D124" s="106" t="s">
        <v>220</v>
      </c>
      <c r="E124" s="108" t="s">
        <v>221</v>
      </c>
      <c r="F124" s="105">
        <v>1600</v>
      </c>
    </row>
    <row r="125" spans="1:6" ht="33">
      <c r="A125" s="124">
        <f t="shared" si="1"/>
        <v>118</v>
      </c>
      <c r="B125" s="62">
        <v>42703</v>
      </c>
      <c r="C125" s="61">
        <v>3678</v>
      </c>
      <c r="D125" s="106" t="s">
        <v>222</v>
      </c>
      <c r="E125" s="108" t="s">
        <v>223</v>
      </c>
      <c r="F125" s="105">
        <v>256.89999999999998</v>
      </c>
    </row>
    <row r="126" spans="1:6" ht="33">
      <c r="A126" s="124">
        <f t="shared" si="1"/>
        <v>119</v>
      </c>
      <c r="B126" s="62">
        <v>42703</v>
      </c>
      <c r="C126" s="61">
        <v>3679</v>
      </c>
      <c r="D126" s="106" t="s">
        <v>224</v>
      </c>
      <c r="E126" s="108" t="s">
        <v>225</v>
      </c>
      <c r="F126" s="105">
        <v>1525.79</v>
      </c>
    </row>
    <row r="127" spans="1:6" ht="16.5">
      <c r="A127" s="124">
        <f t="shared" si="1"/>
        <v>120</v>
      </c>
      <c r="B127" s="62">
        <v>42703</v>
      </c>
      <c r="C127" s="61">
        <v>3680</v>
      </c>
      <c r="D127" s="106" t="s">
        <v>226</v>
      </c>
      <c r="E127" s="108" t="s">
        <v>228</v>
      </c>
      <c r="F127" s="105">
        <v>104</v>
      </c>
    </row>
    <row r="128" spans="1:6" ht="66">
      <c r="A128" s="124">
        <f t="shared" si="1"/>
        <v>121</v>
      </c>
      <c r="B128" s="62">
        <v>42703</v>
      </c>
      <c r="C128" s="61">
        <v>3682</v>
      </c>
      <c r="D128" s="106" t="s">
        <v>216</v>
      </c>
      <c r="E128" s="108" t="s">
        <v>227</v>
      </c>
      <c r="F128" s="105">
        <v>6.8</v>
      </c>
    </row>
    <row r="129" spans="1:6" ht="16.5">
      <c r="A129" s="124">
        <f t="shared" si="1"/>
        <v>122</v>
      </c>
      <c r="B129" s="62">
        <v>42703</v>
      </c>
      <c r="C129" s="61">
        <v>3680</v>
      </c>
      <c r="D129" s="106" t="s">
        <v>226</v>
      </c>
      <c r="E129" s="107" t="s">
        <v>228</v>
      </c>
      <c r="F129" s="105">
        <v>172</v>
      </c>
    </row>
    <row r="130" spans="1:6" ht="17.25" thickBot="1">
      <c r="A130" s="124">
        <f t="shared" si="1"/>
        <v>123</v>
      </c>
      <c r="B130" s="113">
        <v>42703</v>
      </c>
      <c r="C130" s="114">
        <v>1940</v>
      </c>
      <c r="D130" s="115" t="s">
        <v>121</v>
      </c>
      <c r="E130" s="116" t="s">
        <v>229</v>
      </c>
      <c r="F130" s="117">
        <v>400</v>
      </c>
    </row>
    <row r="131" spans="1:6" s="128" customFormat="1" ht="17.25" thickBot="1">
      <c r="A131" s="118"/>
      <c r="B131" s="125"/>
      <c r="C131" s="119" t="s">
        <v>46</v>
      </c>
      <c r="D131" s="126"/>
      <c r="E131" s="127"/>
      <c r="F131" s="99">
        <f>SUM(F8:F130)</f>
        <v>3381537.9499999993</v>
      </c>
    </row>
  </sheetData>
  <mergeCells count="3">
    <mergeCell ref="A2:D2"/>
    <mergeCell ref="A3:D3"/>
    <mergeCell ref="A4:D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17" sqref="C17"/>
    </sheetView>
  </sheetViews>
  <sheetFormatPr defaultRowHeight="15"/>
  <cols>
    <col min="1" max="1" width="14" customWidth="1"/>
    <col min="2" max="2" width="18.140625" customWidth="1"/>
    <col min="3" max="3" width="22" customWidth="1"/>
    <col min="4" max="4" width="14.5703125" customWidth="1"/>
    <col min="5" max="5" width="72" customWidth="1"/>
  </cols>
  <sheetData>
    <row r="1" spans="1:8" s="6" customFormat="1" ht="16.5">
      <c r="A1" s="23" t="s">
        <v>0</v>
      </c>
      <c r="B1" s="23"/>
      <c r="C1" s="23"/>
      <c r="D1" s="37"/>
      <c r="E1" s="5"/>
    </row>
    <row r="2" spans="1:8" s="6" customFormat="1" ht="16.5">
      <c r="A2" s="38" t="s">
        <v>28</v>
      </c>
      <c r="B2" s="38"/>
      <c r="C2" s="38"/>
      <c r="D2" s="39"/>
      <c r="E2" s="7"/>
    </row>
    <row r="3" spans="1:8" s="6" customFormat="1" ht="16.5">
      <c r="A3" s="38" t="s">
        <v>75</v>
      </c>
      <c r="B3" s="38"/>
      <c r="C3" s="38"/>
      <c r="D3" s="39"/>
      <c r="E3" s="7"/>
    </row>
    <row r="4" spans="1:8" s="6" customFormat="1" ht="16.5">
      <c r="A4" s="20" t="s">
        <v>77</v>
      </c>
      <c r="B4" s="20"/>
      <c r="C4" s="20"/>
      <c r="D4" s="21"/>
      <c r="E4" s="22"/>
      <c r="F4" s="18"/>
      <c r="G4" s="18"/>
      <c r="H4" s="18"/>
    </row>
    <row r="5" spans="1:8" s="6" customFormat="1" ht="16.5">
      <c r="A5" s="23"/>
      <c r="B5" s="23"/>
      <c r="C5" s="23"/>
      <c r="D5" s="24"/>
      <c r="E5" s="25"/>
    </row>
    <row r="6" spans="1:8" s="4" customFormat="1" ht="33">
      <c r="A6" s="26" t="s">
        <v>4</v>
      </c>
      <c r="B6" s="26" t="s">
        <v>2</v>
      </c>
      <c r="C6" s="26" t="s">
        <v>3</v>
      </c>
      <c r="D6" s="27" t="s">
        <v>5</v>
      </c>
      <c r="E6" s="26" t="s">
        <v>6</v>
      </c>
    </row>
    <row r="7" spans="1:8" s="6" customFormat="1" ht="49.5">
      <c r="A7" s="28" t="s">
        <v>73</v>
      </c>
      <c r="B7" s="131" t="s">
        <v>96</v>
      </c>
      <c r="C7" s="62">
        <v>42685</v>
      </c>
      <c r="D7" s="97">
        <f>191+45+4851</f>
        <v>5087</v>
      </c>
      <c r="E7" s="30" t="s">
        <v>95</v>
      </c>
    </row>
    <row r="8" spans="1:8" s="6" customFormat="1" ht="49.5">
      <c r="A8" s="28" t="s">
        <v>73</v>
      </c>
      <c r="B8" s="131">
        <v>3506</v>
      </c>
      <c r="C8" s="62">
        <v>42685</v>
      </c>
      <c r="D8" s="97">
        <v>968</v>
      </c>
      <c r="E8" s="30" t="s">
        <v>98</v>
      </c>
    </row>
    <row r="9" spans="1:8" s="6" customFormat="1" ht="49.5">
      <c r="A9" s="28" t="s">
        <v>73</v>
      </c>
      <c r="B9" s="131" t="s">
        <v>97</v>
      </c>
      <c r="C9" s="62">
        <v>42685</v>
      </c>
      <c r="D9" s="97">
        <f>189+365+31+1049+33+345+56+11</f>
        <v>2079</v>
      </c>
      <c r="E9" s="30" t="s">
        <v>99</v>
      </c>
    </row>
    <row r="10" spans="1:8" s="6" customFormat="1" ht="16.5">
      <c r="A10" s="28"/>
      <c r="B10" s="29"/>
      <c r="C10" s="60" t="s">
        <v>74</v>
      </c>
      <c r="D10" s="59">
        <f>D7+D9+D8</f>
        <v>8134</v>
      </c>
      <c r="E10" s="30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12" sqref="G12"/>
    </sheetView>
  </sheetViews>
  <sheetFormatPr defaultRowHeight="15"/>
  <cols>
    <col min="3" max="3" width="11.85546875" bestFit="1" customWidth="1"/>
    <col min="4" max="4" width="11.5703125" customWidth="1"/>
    <col min="5" max="5" width="12.42578125" customWidth="1"/>
    <col min="6" max="6" width="16.7109375" customWidth="1"/>
    <col min="7" max="7" width="53.28515625" customWidth="1"/>
  </cols>
  <sheetData>
    <row r="1" spans="1:7" ht="16.5">
      <c r="A1" s="169" t="s">
        <v>17</v>
      </c>
      <c r="B1" s="169"/>
      <c r="C1" s="169"/>
      <c r="D1" s="169"/>
      <c r="E1" s="72"/>
      <c r="F1" s="73"/>
    </row>
    <row r="2" spans="1:7" ht="16.5">
      <c r="A2" s="74" t="s">
        <v>18</v>
      </c>
      <c r="B2" s="74"/>
      <c r="C2" s="74"/>
      <c r="D2" s="74"/>
      <c r="E2" s="72"/>
      <c r="F2" s="73"/>
    </row>
    <row r="3" spans="1:7" ht="16.5">
      <c r="A3" s="169" t="s">
        <v>80</v>
      </c>
      <c r="B3" s="169"/>
      <c r="C3" s="169"/>
      <c r="D3" s="169"/>
      <c r="E3" s="72"/>
      <c r="F3" s="73"/>
    </row>
    <row r="4" spans="1:7" ht="16.5">
      <c r="A4" s="2"/>
      <c r="B4" s="2"/>
      <c r="C4" s="2"/>
      <c r="D4" s="3" t="s">
        <v>81</v>
      </c>
      <c r="E4" s="3"/>
      <c r="F4" s="3"/>
      <c r="G4" s="2"/>
    </row>
    <row r="5" spans="1:7" ht="16.5">
      <c r="A5" s="2"/>
      <c r="B5" s="2"/>
      <c r="C5" s="2"/>
      <c r="D5" s="3"/>
      <c r="E5" s="3"/>
      <c r="F5" s="3"/>
      <c r="G5" s="2"/>
    </row>
    <row r="6" spans="1:7" ht="33">
      <c r="A6" s="40" t="s">
        <v>62</v>
      </c>
      <c r="B6" s="41" t="s">
        <v>63</v>
      </c>
      <c r="C6" s="40" t="s">
        <v>3</v>
      </c>
      <c r="D6" s="40" t="s">
        <v>7</v>
      </c>
      <c r="E6" s="40" t="s">
        <v>64</v>
      </c>
      <c r="F6" s="40" t="s">
        <v>5</v>
      </c>
      <c r="G6" s="41" t="s">
        <v>30</v>
      </c>
    </row>
    <row r="7" spans="1:7" s="136" customFormat="1" ht="48" customHeight="1">
      <c r="A7" s="132">
        <v>1</v>
      </c>
      <c r="B7" s="133">
        <v>3490</v>
      </c>
      <c r="C7" s="134">
        <v>42683</v>
      </c>
      <c r="D7" s="133" t="s">
        <v>65</v>
      </c>
      <c r="E7" s="133" t="s">
        <v>93</v>
      </c>
      <c r="F7" s="135">
        <v>113374.8</v>
      </c>
      <c r="G7" s="133" t="s">
        <v>94</v>
      </c>
    </row>
    <row r="8" spans="1:7" ht="16.5">
      <c r="A8" s="43" t="s">
        <v>66</v>
      </c>
      <c r="B8" s="44"/>
      <c r="C8" s="44"/>
      <c r="D8" s="44"/>
      <c r="E8" s="45"/>
      <c r="F8" s="46">
        <f>SUM(F7:F7)</f>
        <v>113374.8</v>
      </c>
      <c r="G8" s="47"/>
    </row>
  </sheetData>
  <mergeCells count="2">
    <mergeCell ref="A1:D1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4" workbookViewId="0">
      <selection activeCell="F13" sqref="F13"/>
    </sheetView>
  </sheetViews>
  <sheetFormatPr defaultRowHeight="16.5"/>
  <cols>
    <col min="1" max="1" width="10.5703125" style="48" customWidth="1"/>
    <col min="2" max="2" width="15.7109375" style="48" customWidth="1"/>
    <col min="3" max="3" width="13.140625" style="48" customWidth="1"/>
    <col min="4" max="4" width="54.140625" style="48" customWidth="1"/>
    <col min="5" max="5" width="41.28515625" style="48" customWidth="1"/>
    <col min="6" max="6" width="15.28515625" style="55" customWidth="1"/>
    <col min="7" max="257" width="9.140625" style="48"/>
    <col min="258" max="259" width="15.7109375" style="48" customWidth="1"/>
    <col min="260" max="260" width="54.140625" style="48" customWidth="1"/>
    <col min="261" max="261" width="41.28515625" style="48" customWidth="1"/>
    <col min="262" max="262" width="15.28515625" style="48" customWidth="1"/>
    <col min="263" max="513" width="9.140625" style="48"/>
    <col min="514" max="515" width="15.7109375" style="48" customWidth="1"/>
    <col min="516" max="516" width="54.140625" style="48" customWidth="1"/>
    <col min="517" max="517" width="41.28515625" style="48" customWidth="1"/>
    <col min="518" max="518" width="15.28515625" style="48" customWidth="1"/>
    <col min="519" max="769" width="9.140625" style="48"/>
    <col min="770" max="771" width="15.7109375" style="48" customWidth="1"/>
    <col min="772" max="772" width="54.140625" style="48" customWidth="1"/>
    <col min="773" max="773" width="41.28515625" style="48" customWidth="1"/>
    <col min="774" max="774" width="15.28515625" style="48" customWidth="1"/>
    <col min="775" max="1025" width="9.140625" style="48"/>
    <col min="1026" max="1027" width="15.7109375" style="48" customWidth="1"/>
    <col min="1028" max="1028" width="54.140625" style="48" customWidth="1"/>
    <col min="1029" max="1029" width="41.28515625" style="48" customWidth="1"/>
    <col min="1030" max="1030" width="15.28515625" style="48" customWidth="1"/>
    <col min="1031" max="1281" width="9.140625" style="48"/>
    <col min="1282" max="1283" width="15.7109375" style="48" customWidth="1"/>
    <col min="1284" max="1284" width="54.140625" style="48" customWidth="1"/>
    <col min="1285" max="1285" width="41.28515625" style="48" customWidth="1"/>
    <col min="1286" max="1286" width="15.28515625" style="48" customWidth="1"/>
    <col min="1287" max="1537" width="9.140625" style="48"/>
    <col min="1538" max="1539" width="15.7109375" style="48" customWidth="1"/>
    <col min="1540" max="1540" width="54.140625" style="48" customWidth="1"/>
    <col min="1541" max="1541" width="41.28515625" style="48" customWidth="1"/>
    <col min="1542" max="1542" width="15.28515625" style="48" customWidth="1"/>
    <col min="1543" max="1793" width="9.140625" style="48"/>
    <col min="1794" max="1795" width="15.7109375" style="48" customWidth="1"/>
    <col min="1796" max="1796" width="54.140625" style="48" customWidth="1"/>
    <col min="1797" max="1797" width="41.28515625" style="48" customWidth="1"/>
    <col min="1798" max="1798" width="15.28515625" style="48" customWidth="1"/>
    <col min="1799" max="2049" width="9.140625" style="48"/>
    <col min="2050" max="2051" width="15.7109375" style="48" customWidth="1"/>
    <col min="2052" max="2052" width="54.140625" style="48" customWidth="1"/>
    <col min="2053" max="2053" width="41.28515625" style="48" customWidth="1"/>
    <col min="2054" max="2054" width="15.28515625" style="48" customWidth="1"/>
    <col min="2055" max="2305" width="9.140625" style="48"/>
    <col min="2306" max="2307" width="15.7109375" style="48" customWidth="1"/>
    <col min="2308" max="2308" width="54.140625" style="48" customWidth="1"/>
    <col min="2309" max="2309" width="41.28515625" style="48" customWidth="1"/>
    <col min="2310" max="2310" width="15.28515625" style="48" customWidth="1"/>
    <col min="2311" max="2561" width="9.140625" style="48"/>
    <col min="2562" max="2563" width="15.7109375" style="48" customWidth="1"/>
    <col min="2564" max="2564" width="54.140625" style="48" customWidth="1"/>
    <col min="2565" max="2565" width="41.28515625" style="48" customWidth="1"/>
    <col min="2566" max="2566" width="15.28515625" style="48" customWidth="1"/>
    <col min="2567" max="2817" width="9.140625" style="48"/>
    <col min="2818" max="2819" width="15.7109375" style="48" customWidth="1"/>
    <col min="2820" max="2820" width="54.140625" style="48" customWidth="1"/>
    <col min="2821" max="2821" width="41.28515625" style="48" customWidth="1"/>
    <col min="2822" max="2822" width="15.28515625" style="48" customWidth="1"/>
    <col min="2823" max="3073" width="9.140625" style="48"/>
    <col min="3074" max="3075" width="15.7109375" style="48" customWidth="1"/>
    <col min="3076" max="3076" width="54.140625" style="48" customWidth="1"/>
    <col min="3077" max="3077" width="41.28515625" style="48" customWidth="1"/>
    <col min="3078" max="3078" width="15.28515625" style="48" customWidth="1"/>
    <col min="3079" max="3329" width="9.140625" style="48"/>
    <col min="3330" max="3331" width="15.7109375" style="48" customWidth="1"/>
    <col min="3332" max="3332" width="54.140625" style="48" customWidth="1"/>
    <col min="3333" max="3333" width="41.28515625" style="48" customWidth="1"/>
    <col min="3334" max="3334" width="15.28515625" style="48" customWidth="1"/>
    <col min="3335" max="3585" width="9.140625" style="48"/>
    <col min="3586" max="3587" width="15.7109375" style="48" customWidth="1"/>
    <col min="3588" max="3588" width="54.140625" style="48" customWidth="1"/>
    <col min="3589" max="3589" width="41.28515625" style="48" customWidth="1"/>
    <col min="3590" max="3590" width="15.28515625" style="48" customWidth="1"/>
    <col min="3591" max="3841" width="9.140625" style="48"/>
    <col min="3842" max="3843" width="15.7109375" style="48" customWidth="1"/>
    <col min="3844" max="3844" width="54.140625" style="48" customWidth="1"/>
    <col min="3845" max="3845" width="41.28515625" style="48" customWidth="1"/>
    <col min="3846" max="3846" width="15.28515625" style="48" customWidth="1"/>
    <col min="3847" max="4097" width="9.140625" style="48"/>
    <col min="4098" max="4099" width="15.7109375" style="48" customWidth="1"/>
    <col min="4100" max="4100" width="54.140625" style="48" customWidth="1"/>
    <col min="4101" max="4101" width="41.28515625" style="48" customWidth="1"/>
    <col min="4102" max="4102" width="15.28515625" style="48" customWidth="1"/>
    <col min="4103" max="4353" width="9.140625" style="48"/>
    <col min="4354" max="4355" width="15.7109375" style="48" customWidth="1"/>
    <col min="4356" max="4356" width="54.140625" style="48" customWidth="1"/>
    <col min="4357" max="4357" width="41.28515625" style="48" customWidth="1"/>
    <col min="4358" max="4358" width="15.28515625" style="48" customWidth="1"/>
    <col min="4359" max="4609" width="9.140625" style="48"/>
    <col min="4610" max="4611" width="15.7109375" style="48" customWidth="1"/>
    <col min="4612" max="4612" width="54.140625" style="48" customWidth="1"/>
    <col min="4613" max="4613" width="41.28515625" style="48" customWidth="1"/>
    <col min="4614" max="4614" width="15.28515625" style="48" customWidth="1"/>
    <col min="4615" max="4865" width="9.140625" style="48"/>
    <col min="4866" max="4867" width="15.7109375" style="48" customWidth="1"/>
    <col min="4868" max="4868" width="54.140625" style="48" customWidth="1"/>
    <col min="4869" max="4869" width="41.28515625" style="48" customWidth="1"/>
    <col min="4870" max="4870" width="15.28515625" style="48" customWidth="1"/>
    <col min="4871" max="5121" width="9.140625" style="48"/>
    <col min="5122" max="5123" width="15.7109375" style="48" customWidth="1"/>
    <col min="5124" max="5124" width="54.140625" style="48" customWidth="1"/>
    <col min="5125" max="5125" width="41.28515625" style="48" customWidth="1"/>
    <col min="5126" max="5126" width="15.28515625" style="48" customWidth="1"/>
    <col min="5127" max="5377" width="9.140625" style="48"/>
    <col min="5378" max="5379" width="15.7109375" style="48" customWidth="1"/>
    <col min="5380" max="5380" width="54.140625" style="48" customWidth="1"/>
    <col min="5381" max="5381" width="41.28515625" style="48" customWidth="1"/>
    <col min="5382" max="5382" width="15.28515625" style="48" customWidth="1"/>
    <col min="5383" max="5633" width="9.140625" style="48"/>
    <col min="5634" max="5635" width="15.7109375" style="48" customWidth="1"/>
    <col min="5636" max="5636" width="54.140625" style="48" customWidth="1"/>
    <col min="5637" max="5637" width="41.28515625" style="48" customWidth="1"/>
    <col min="5638" max="5638" width="15.28515625" style="48" customWidth="1"/>
    <col min="5639" max="5889" width="9.140625" style="48"/>
    <col min="5890" max="5891" width="15.7109375" style="48" customWidth="1"/>
    <col min="5892" max="5892" width="54.140625" style="48" customWidth="1"/>
    <col min="5893" max="5893" width="41.28515625" style="48" customWidth="1"/>
    <col min="5894" max="5894" width="15.28515625" style="48" customWidth="1"/>
    <col min="5895" max="6145" width="9.140625" style="48"/>
    <col min="6146" max="6147" width="15.7109375" style="48" customWidth="1"/>
    <col min="6148" max="6148" width="54.140625" style="48" customWidth="1"/>
    <col min="6149" max="6149" width="41.28515625" style="48" customWidth="1"/>
    <col min="6150" max="6150" width="15.28515625" style="48" customWidth="1"/>
    <col min="6151" max="6401" width="9.140625" style="48"/>
    <col min="6402" max="6403" width="15.7109375" style="48" customWidth="1"/>
    <col min="6404" max="6404" width="54.140625" style="48" customWidth="1"/>
    <col min="6405" max="6405" width="41.28515625" style="48" customWidth="1"/>
    <col min="6406" max="6406" width="15.28515625" style="48" customWidth="1"/>
    <col min="6407" max="6657" width="9.140625" style="48"/>
    <col min="6658" max="6659" width="15.7109375" style="48" customWidth="1"/>
    <col min="6660" max="6660" width="54.140625" style="48" customWidth="1"/>
    <col min="6661" max="6661" width="41.28515625" style="48" customWidth="1"/>
    <col min="6662" max="6662" width="15.28515625" style="48" customWidth="1"/>
    <col min="6663" max="6913" width="9.140625" style="48"/>
    <col min="6914" max="6915" width="15.7109375" style="48" customWidth="1"/>
    <col min="6916" max="6916" width="54.140625" style="48" customWidth="1"/>
    <col min="6917" max="6917" width="41.28515625" style="48" customWidth="1"/>
    <col min="6918" max="6918" width="15.28515625" style="48" customWidth="1"/>
    <col min="6919" max="7169" width="9.140625" style="48"/>
    <col min="7170" max="7171" width="15.7109375" style="48" customWidth="1"/>
    <col min="7172" max="7172" width="54.140625" style="48" customWidth="1"/>
    <col min="7173" max="7173" width="41.28515625" style="48" customWidth="1"/>
    <col min="7174" max="7174" width="15.28515625" style="48" customWidth="1"/>
    <col min="7175" max="7425" width="9.140625" style="48"/>
    <col min="7426" max="7427" width="15.7109375" style="48" customWidth="1"/>
    <col min="7428" max="7428" width="54.140625" style="48" customWidth="1"/>
    <col min="7429" max="7429" width="41.28515625" style="48" customWidth="1"/>
    <col min="7430" max="7430" width="15.28515625" style="48" customWidth="1"/>
    <col min="7431" max="7681" width="9.140625" style="48"/>
    <col min="7682" max="7683" width="15.7109375" style="48" customWidth="1"/>
    <col min="7684" max="7684" width="54.140625" style="48" customWidth="1"/>
    <col min="7685" max="7685" width="41.28515625" style="48" customWidth="1"/>
    <col min="7686" max="7686" width="15.28515625" style="48" customWidth="1"/>
    <col min="7687" max="7937" width="9.140625" style="48"/>
    <col min="7938" max="7939" width="15.7109375" style="48" customWidth="1"/>
    <col min="7940" max="7940" width="54.140625" style="48" customWidth="1"/>
    <col min="7941" max="7941" width="41.28515625" style="48" customWidth="1"/>
    <col min="7942" max="7942" width="15.28515625" style="48" customWidth="1"/>
    <col min="7943" max="8193" width="9.140625" style="48"/>
    <col min="8194" max="8195" width="15.7109375" style="48" customWidth="1"/>
    <col min="8196" max="8196" width="54.140625" style="48" customWidth="1"/>
    <col min="8197" max="8197" width="41.28515625" style="48" customWidth="1"/>
    <col min="8198" max="8198" width="15.28515625" style="48" customWidth="1"/>
    <col min="8199" max="8449" width="9.140625" style="48"/>
    <col min="8450" max="8451" width="15.7109375" style="48" customWidth="1"/>
    <col min="8452" max="8452" width="54.140625" style="48" customWidth="1"/>
    <col min="8453" max="8453" width="41.28515625" style="48" customWidth="1"/>
    <col min="8454" max="8454" width="15.28515625" style="48" customWidth="1"/>
    <col min="8455" max="8705" width="9.140625" style="48"/>
    <col min="8706" max="8707" width="15.7109375" style="48" customWidth="1"/>
    <col min="8708" max="8708" width="54.140625" style="48" customWidth="1"/>
    <col min="8709" max="8709" width="41.28515625" style="48" customWidth="1"/>
    <col min="8710" max="8710" width="15.28515625" style="48" customWidth="1"/>
    <col min="8711" max="8961" width="9.140625" style="48"/>
    <col min="8962" max="8963" width="15.7109375" style="48" customWidth="1"/>
    <col min="8964" max="8964" width="54.140625" style="48" customWidth="1"/>
    <col min="8965" max="8965" width="41.28515625" style="48" customWidth="1"/>
    <col min="8966" max="8966" width="15.28515625" style="48" customWidth="1"/>
    <col min="8967" max="9217" width="9.140625" style="48"/>
    <col min="9218" max="9219" width="15.7109375" style="48" customWidth="1"/>
    <col min="9220" max="9220" width="54.140625" style="48" customWidth="1"/>
    <col min="9221" max="9221" width="41.28515625" style="48" customWidth="1"/>
    <col min="9222" max="9222" width="15.28515625" style="48" customWidth="1"/>
    <col min="9223" max="9473" width="9.140625" style="48"/>
    <col min="9474" max="9475" width="15.7109375" style="48" customWidth="1"/>
    <col min="9476" max="9476" width="54.140625" style="48" customWidth="1"/>
    <col min="9477" max="9477" width="41.28515625" style="48" customWidth="1"/>
    <col min="9478" max="9478" width="15.28515625" style="48" customWidth="1"/>
    <col min="9479" max="9729" width="9.140625" style="48"/>
    <col min="9730" max="9731" width="15.7109375" style="48" customWidth="1"/>
    <col min="9732" max="9732" width="54.140625" style="48" customWidth="1"/>
    <col min="9733" max="9733" width="41.28515625" style="48" customWidth="1"/>
    <col min="9734" max="9734" width="15.28515625" style="48" customWidth="1"/>
    <col min="9735" max="9985" width="9.140625" style="48"/>
    <col min="9986" max="9987" width="15.7109375" style="48" customWidth="1"/>
    <col min="9988" max="9988" width="54.140625" style="48" customWidth="1"/>
    <col min="9989" max="9989" width="41.28515625" style="48" customWidth="1"/>
    <col min="9990" max="9990" width="15.28515625" style="48" customWidth="1"/>
    <col min="9991" max="10241" width="9.140625" style="48"/>
    <col min="10242" max="10243" width="15.7109375" style="48" customWidth="1"/>
    <col min="10244" max="10244" width="54.140625" style="48" customWidth="1"/>
    <col min="10245" max="10245" width="41.28515625" style="48" customWidth="1"/>
    <col min="10246" max="10246" width="15.28515625" style="48" customWidth="1"/>
    <col min="10247" max="10497" width="9.140625" style="48"/>
    <col min="10498" max="10499" width="15.7109375" style="48" customWidth="1"/>
    <col min="10500" max="10500" width="54.140625" style="48" customWidth="1"/>
    <col min="10501" max="10501" width="41.28515625" style="48" customWidth="1"/>
    <col min="10502" max="10502" width="15.28515625" style="48" customWidth="1"/>
    <col min="10503" max="10753" width="9.140625" style="48"/>
    <col min="10754" max="10755" width="15.7109375" style="48" customWidth="1"/>
    <col min="10756" max="10756" width="54.140625" style="48" customWidth="1"/>
    <col min="10757" max="10757" width="41.28515625" style="48" customWidth="1"/>
    <col min="10758" max="10758" width="15.28515625" style="48" customWidth="1"/>
    <col min="10759" max="11009" width="9.140625" style="48"/>
    <col min="11010" max="11011" width="15.7109375" style="48" customWidth="1"/>
    <col min="11012" max="11012" width="54.140625" style="48" customWidth="1"/>
    <col min="11013" max="11013" width="41.28515625" style="48" customWidth="1"/>
    <col min="11014" max="11014" width="15.28515625" style="48" customWidth="1"/>
    <col min="11015" max="11265" width="9.140625" style="48"/>
    <col min="11266" max="11267" width="15.7109375" style="48" customWidth="1"/>
    <col min="11268" max="11268" width="54.140625" style="48" customWidth="1"/>
    <col min="11269" max="11269" width="41.28515625" style="48" customWidth="1"/>
    <col min="11270" max="11270" width="15.28515625" style="48" customWidth="1"/>
    <col min="11271" max="11521" width="9.140625" style="48"/>
    <col min="11522" max="11523" width="15.7109375" style="48" customWidth="1"/>
    <col min="11524" max="11524" width="54.140625" style="48" customWidth="1"/>
    <col min="11525" max="11525" width="41.28515625" style="48" customWidth="1"/>
    <col min="11526" max="11526" width="15.28515625" style="48" customWidth="1"/>
    <col min="11527" max="11777" width="9.140625" style="48"/>
    <col min="11778" max="11779" width="15.7109375" style="48" customWidth="1"/>
    <col min="11780" max="11780" width="54.140625" style="48" customWidth="1"/>
    <col min="11781" max="11781" width="41.28515625" style="48" customWidth="1"/>
    <col min="11782" max="11782" width="15.28515625" style="48" customWidth="1"/>
    <col min="11783" max="12033" width="9.140625" style="48"/>
    <col min="12034" max="12035" width="15.7109375" style="48" customWidth="1"/>
    <col min="12036" max="12036" width="54.140625" style="48" customWidth="1"/>
    <col min="12037" max="12037" width="41.28515625" style="48" customWidth="1"/>
    <col min="12038" max="12038" width="15.28515625" style="48" customWidth="1"/>
    <col min="12039" max="12289" width="9.140625" style="48"/>
    <col min="12290" max="12291" width="15.7109375" style="48" customWidth="1"/>
    <col min="12292" max="12292" width="54.140625" style="48" customWidth="1"/>
    <col min="12293" max="12293" width="41.28515625" style="48" customWidth="1"/>
    <col min="12294" max="12294" width="15.28515625" style="48" customWidth="1"/>
    <col min="12295" max="12545" width="9.140625" style="48"/>
    <col min="12546" max="12547" width="15.7109375" style="48" customWidth="1"/>
    <col min="12548" max="12548" width="54.140625" style="48" customWidth="1"/>
    <col min="12549" max="12549" width="41.28515625" style="48" customWidth="1"/>
    <col min="12550" max="12550" width="15.28515625" style="48" customWidth="1"/>
    <col min="12551" max="12801" width="9.140625" style="48"/>
    <col min="12802" max="12803" width="15.7109375" style="48" customWidth="1"/>
    <col min="12804" max="12804" width="54.140625" style="48" customWidth="1"/>
    <col min="12805" max="12805" width="41.28515625" style="48" customWidth="1"/>
    <col min="12806" max="12806" width="15.28515625" style="48" customWidth="1"/>
    <col min="12807" max="13057" width="9.140625" style="48"/>
    <col min="13058" max="13059" width="15.7109375" style="48" customWidth="1"/>
    <col min="13060" max="13060" width="54.140625" style="48" customWidth="1"/>
    <col min="13061" max="13061" width="41.28515625" style="48" customWidth="1"/>
    <col min="13062" max="13062" width="15.28515625" style="48" customWidth="1"/>
    <col min="13063" max="13313" width="9.140625" style="48"/>
    <col min="13314" max="13315" width="15.7109375" style="48" customWidth="1"/>
    <col min="13316" max="13316" width="54.140625" style="48" customWidth="1"/>
    <col min="13317" max="13317" width="41.28515625" style="48" customWidth="1"/>
    <col min="13318" max="13318" width="15.28515625" style="48" customWidth="1"/>
    <col min="13319" max="13569" width="9.140625" style="48"/>
    <col min="13570" max="13571" width="15.7109375" style="48" customWidth="1"/>
    <col min="13572" max="13572" width="54.140625" style="48" customWidth="1"/>
    <col min="13573" max="13573" width="41.28515625" style="48" customWidth="1"/>
    <col min="13574" max="13574" width="15.28515625" style="48" customWidth="1"/>
    <col min="13575" max="13825" width="9.140625" style="48"/>
    <col min="13826" max="13827" width="15.7109375" style="48" customWidth="1"/>
    <col min="13828" max="13828" width="54.140625" style="48" customWidth="1"/>
    <col min="13829" max="13829" width="41.28515625" style="48" customWidth="1"/>
    <col min="13830" max="13830" width="15.28515625" style="48" customWidth="1"/>
    <col min="13831" max="14081" width="9.140625" style="48"/>
    <col min="14082" max="14083" width="15.7109375" style="48" customWidth="1"/>
    <col min="14084" max="14084" width="54.140625" style="48" customWidth="1"/>
    <col min="14085" max="14085" width="41.28515625" style="48" customWidth="1"/>
    <col min="14086" max="14086" width="15.28515625" style="48" customWidth="1"/>
    <col min="14087" max="14337" width="9.140625" style="48"/>
    <col min="14338" max="14339" width="15.7109375" style="48" customWidth="1"/>
    <col min="14340" max="14340" width="54.140625" style="48" customWidth="1"/>
    <col min="14341" max="14341" width="41.28515625" style="48" customWidth="1"/>
    <col min="14342" max="14342" width="15.28515625" style="48" customWidth="1"/>
    <col min="14343" max="14593" width="9.140625" style="48"/>
    <col min="14594" max="14595" width="15.7109375" style="48" customWidth="1"/>
    <col min="14596" max="14596" width="54.140625" style="48" customWidth="1"/>
    <col min="14597" max="14597" width="41.28515625" style="48" customWidth="1"/>
    <col min="14598" max="14598" width="15.28515625" style="48" customWidth="1"/>
    <col min="14599" max="14849" width="9.140625" style="48"/>
    <col min="14850" max="14851" width="15.7109375" style="48" customWidth="1"/>
    <col min="14852" max="14852" width="54.140625" style="48" customWidth="1"/>
    <col min="14853" max="14853" width="41.28515625" style="48" customWidth="1"/>
    <col min="14854" max="14854" width="15.28515625" style="48" customWidth="1"/>
    <col min="14855" max="15105" width="9.140625" style="48"/>
    <col min="15106" max="15107" width="15.7109375" style="48" customWidth="1"/>
    <col min="15108" max="15108" width="54.140625" style="48" customWidth="1"/>
    <col min="15109" max="15109" width="41.28515625" style="48" customWidth="1"/>
    <col min="15110" max="15110" width="15.28515625" style="48" customWidth="1"/>
    <col min="15111" max="15361" width="9.140625" style="48"/>
    <col min="15362" max="15363" width="15.7109375" style="48" customWidth="1"/>
    <col min="15364" max="15364" width="54.140625" style="48" customWidth="1"/>
    <col min="15365" max="15365" width="41.28515625" style="48" customWidth="1"/>
    <col min="15366" max="15366" width="15.28515625" style="48" customWidth="1"/>
    <col min="15367" max="15617" width="9.140625" style="48"/>
    <col min="15618" max="15619" width="15.7109375" style="48" customWidth="1"/>
    <col min="15620" max="15620" width="54.140625" style="48" customWidth="1"/>
    <col min="15621" max="15621" width="41.28515625" style="48" customWidth="1"/>
    <col min="15622" max="15622" width="15.28515625" style="48" customWidth="1"/>
    <col min="15623" max="15873" width="9.140625" style="48"/>
    <col min="15874" max="15875" width="15.7109375" style="48" customWidth="1"/>
    <col min="15876" max="15876" width="54.140625" style="48" customWidth="1"/>
    <col min="15877" max="15877" width="41.28515625" style="48" customWidth="1"/>
    <col min="15878" max="15878" width="15.28515625" style="48" customWidth="1"/>
    <col min="15879" max="16129" width="9.140625" style="48"/>
    <col min="16130" max="16131" width="15.7109375" style="48" customWidth="1"/>
    <col min="16132" max="16132" width="54.140625" style="48" customWidth="1"/>
    <col min="16133" max="16133" width="41.28515625" style="48" customWidth="1"/>
    <col min="16134" max="16134" width="15.28515625" style="48" customWidth="1"/>
    <col min="16135" max="16384" width="9.140625" style="48"/>
  </cols>
  <sheetData>
    <row r="1" spans="1:6">
      <c r="A1" s="18" t="s">
        <v>17</v>
      </c>
      <c r="B1" s="18"/>
      <c r="D1" s="18"/>
      <c r="E1" s="18"/>
      <c r="F1" s="49"/>
    </row>
    <row r="2" spans="1:6">
      <c r="A2" s="18" t="s">
        <v>18</v>
      </c>
      <c r="B2" s="18"/>
      <c r="C2" s="18"/>
      <c r="D2" s="18"/>
      <c r="E2" s="18"/>
      <c r="F2" s="49"/>
    </row>
    <row r="3" spans="1:6">
      <c r="A3" s="50" t="s">
        <v>67</v>
      </c>
      <c r="B3" s="50"/>
      <c r="C3" s="50"/>
      <c r="D3" s="50"/>
      <c r="E3" s="50"/>
      <c r="F3" s="50"/>
    </row>
    <row r="4" spans="1:6">
      <c r="A4" s="50"/>
      <c r="B4" s="50"/>
      <c r="C4" s="50"/>
      <c r="D4" s="50"/>
      <c r="E4" s="50"/>
      <c r="F4" s="50"/>
    </row>
    <row r="5" spans="1:6">
      <c r="A5" s="1" t="s">
        <v>77</v>
      </c>
      <c r="B5" s="1"/>
      <c r="C5" s="1"/>
      <c r="D5" s="1"/>
      <c r="E5" s="1"/>
      <c r="F5" s="1"/>
    </row>
    <row r="6" spans="1:6">
      <c r="A6" s="50"/>
      <c r="B6" s="50"/>
      <c r="C6" s="50"/>
      <c r="D6" s="50"/>
      <c r="E6" s="50"/>
      <c r="F6" s="51"/>
    </row>
    <row r="7" spans="1:6" s="54" customFormat="1" ht="82.5">
      <c r="A7" s="40" t="s">
        <v>1</v>
      </c>
      <c r="B7" s="40" t="s">
        <v>68</v>
      </c>
      <c r="C7" s="40" t="s">
        <v>69</v>
      </c>
      <c r="D7" s="40" t="s">
        <v>19</v>
      </c>
      <c r="E7" s="52" t="s">
        <v>70</v>
      </c>
      <c r="F7" s="53" t="s">
        <v>71</v>
      </c>
    </row>
    <row r="8" spans="1:6" ht="66">
      <c r="A8" s="90">
        <v>1</v>
      </c>
      <c r="B8" s="91">
        <v>42676</v>
      </c>
      <c r="C8" s="90">
        <v>3345</v>
      </c>
      <c r="D8" s="90" t="s">
        <v>327</v>
      </c>
      <c r="E8" s="92" t="s">
        <v>334</v>
      </c>
      <c r="F8" s="93">
        <v>1598.4</v>
      </c>
    </row>
    <row r="9" spans="1:6" ht="49.5">
      <c r="A9" s="90">
        <v>2</v>
      </c>
      <c r="B9" s="91">
        <v>42698</v>
      </c>
      <c r="C9" s="90">
        <v>3629</v>
      </c>
      <c r="D9" s="90" t="s">
        <v>328</v>
      </c>
      <c r="E9" s="92" t="s">
        <v>335</v>
      </c>
      <c r="F9" s="93">
        <v>371.56</v>
      </c>
    </row>
    <row r="10" spans="1:6" ht="33">
      <c r="A10" s="90">
        <v>3</v>
      </c>
      <c r="B10" s="91">
        <v>42698</v>
      </c>
      <c r="C10" s="90">
        <v>3630</v>
      </c>
      <c r="D10" s="90" t="s">
        <v>329</v>
      </c>
      <c r="E10" s="92" t="s">
        <v>336</v>
      </c>
      <c r="F10" s="93">
        <v>1969.43</v>
      </c>
    </row>
    <row r="11" spans="1:6" ht="66">
      <c r="A11" s="90">
        <v>4</v>
      </c>
      <c r="B11" s="91">
        <v>42699</v>
      </c>
      <c r="C11" s="90" t="s">
        <v>330</v>
      </c>
      <c r="D11" s="90" t="s">
        <v>331</v>
      </c>
      <c r="E11" s="92" t="s">
        <v>337</v>
      </c>
      <c r="F11" s="93">
        <v>4980</v>
      </c>
    </row>
    <row r="12" spans="1:6">
      <c r="A12" s="84"/>
      <c r="B12" s="129" t="s">
        <v>74</v>
      </c>
      <c r="C12" s="94"/>
      <c r="D12" s="90"/>
      <c r="E12" s="95"/>
      <c r="F12" s="96">
        <f>SUM(F8:F11)</f>
        <v>8919.39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J15" sqref="J15"/>
    </sheetView>
  </sheetViews>
  <sheetFormatPr defaultRowHeight="16.5"/>
  <cols>
    <col min="1" max="1" width="10.5703125" style="48" customWidth="1"/>
    <col min="2" max="2" width="15.7109375" style="48" customWidth="1"/>
    <col min="3" max="3" width="16.5703125" style="48" customWidth="1"/>
    <col min="4" max="4" width="54.140625" style="48" customWidth="1"/>
    <col min="5" max="5" width="41.28515625" style="48" customWidth="1"/>
    <col min="6" max="6" width="15.28515625" style="55" customWidth="1"/>
    <col min="7" max="257" width="9.140625" style="48"/>
    <col min="258" max="259" width="15.7109375" style="48" customWidth="1"/>
    <col min="260" max="260" width="54.140625" style="48" customWidth="1"/>
    <col min="261" max="261" width="41.28515625" style="48" customWidth="1"/>
    <col min="262" max="262" width="15.28515625" style="48" customWidth="1"/>
    <col min="263" max="513" width="9.140625" style="48"/>
    <col min="514" max="515" width="15.7109375" style="48" customWidth="1"/>
    <col min="516" max="516" width="54.140625" style="48" customWidth="1"/>
    <col min="517" max="517" width="41.28515625" style="48" customWidth="1"/>
    <col min="518" max="518" width="15.28515625" style="48" customWidth="1"/>
    <col min="519" max="769" width="9.140625" style="48"/>
    <col min="770" max="771" width="15.7109375" style="48" customWidth="1"/>
    <col min="772" max="772" width="54.140625" style="48" customWidth="1"/>
    <col min="773" max="773" width="41.28515625" style="48" customWidth="1"/>
    <col min="774" max="774" width="15.28515625" style="48" customWidth="1"/>
    <col min="775" max="1025" width="9.140625" style="48"/>
    <col min="1026" max="1027" width="15.7109375" style="48" customWidth="1"/>
    <col min="1028" max="1028" width="54.140625" style="48" customWidth="1"/>
    <col min="1029" max="1029" width="41.28515625" style="48" customWidth="1"/>
    <col min="1030" max="1030" width="15.28515625" style="48" customWidth="1"/>
    <col min="1031" max="1281" width="9.140625" style="48"/>
    <col min="1282" max="1283" width="15.7109375" style="48" customWidth="1"/>
    <col min="1284" max="1284" width="54.140625" style="48" customWidth="1"/>
    <col min="1285" max="1285" width="41.28515625" style="48" customWidth="1"/>
    <col min="1286" max="1286" width="15.28515625" style="48" customWidth="1"/>
    <col min="1287" max="1537" width="9.140625" style="48"/>
    <col min="1538" max="1539" width="15.7109375" style="48" customWidth="1"/>
    <col min="1540" max="1540" width="54.140625" style="48" customWidth="1"/>
    <col min="1541" max="1541" width="41.28515625" style="48" customWidth="1"/>
    <col min="1542" max="1542" width="15.28515625" style="48" customWidth="1"/>
    <col min="1543" max="1793" width="9.140625" style="48"/>
    <col min="1794" max="1795" width="15.7109375" style="48" customWidth="1"/>
    <col min="1796" max="1796" width="54.140625" style="48" customWidth="1"/>
    <col min="1797" max="1797" width="41.28515625" style="48" customWidth="1"/>
    <col min="1798" max="1798" width="15.28515625" style="48" customWidth="1"/>
    <col min="1799" max="2049" width="9.140625" style="48"/>
    <col min="2050" max="2051" width="15.7109375" style="48" customWidth="1"/>
    <col min="2052" max="2052" width="54.140625" style="48" customWidth="1"/>
    <col min="2053" max="2053" width="41.28515625" style="48" customWidth="1"/>
    <col min="2054" max="2054" width="15.28515625" style="48" customWidth="1"/>
    <col min="2055" max="2305" width="9.140625" style="48"/>
    <col min="2306" max="2307" width="15.7109375" style="48" customWidth="1"/>
    <col min="2308" max="2308" width="54.140625" style="48" customWidth="1"/>
    <col min="2309" max="2309" width="41.28515625" style="48" customWidth="1"/>
    <col min="2310" max="2310" width="15.28515625" style="48" customWidth="1"/>
    <col min="2311" max="2561" width="9.140625" style="48"/>
    <col min="2562" max="2563" width="15.7109375" style="48" customWidth="1"/>
    <col min="2564" max="2564" width="54.140625" style="48" customWidth="1"/>
    <col min="2565" max="2565" width="41.28515625" style="48" customWidth="1"/>
    <col min="2566" max="2566" width="15.28515625" style="48" customWidth="1"/>
    <col min="2567" max="2817" width="9.140625" style="48"/>
    <col min="2818" max="2819" width="15.7109375" style="48" customWidth="1"/>
    <col min="2820" max="2820" width="54.140625" style="48" customWidth="1"/>
    <col min="2821" max="2821" width="41.28515625" style="48" customWidth="1"/>
    <col min="2822" max="2822" width="15.28515625" style="48" customWidth="1"/>
    <col min="2823" max="3073" width="9.140625" style="48"/>
    <col min="3074" max="3075" width="15.7109375" style="48" customWidth="1"/>
    <col min="3076" max="3076" width="54.140625" style="48" customWidth="1"/>
    <col min="3077" max="3077" width="41.28515625" style="48" customWidth="1"/>
    <col min="3078" max="3078" width="15.28515625" style="48" customWidth="1"/>
    <col min="3079" max="3329" width="9.140625" style="48"/>
    <col min="3330" max="3331" width="15.7109375" style="48" customWidth="1"/>
    <col min="3332" max="3332" width="54.140625" style="48" customWidth="1"/>
    <col min="3333" max="3333" width="41.28515625" style="48" customWidth="1"/>
    <col min="3334" max="3334" width="15.28515625" style="48" customWidth="1"/>
    <col min="3335" max="3585" width="9.140625" style="48"/>
    <col min="3586" max="3587" width="15.7109375" style="48" customWidth="1"/>
    <col min="3588" max="3588" width="54.140625" style="48" customWidth="1"/>
    <col min="3589" max="3589" width="41.28515625" style="48" customWidth="1"/>
    <col min="3590" max="3590" width="15.28515625" style="48" customWidth="1"/>
    <col min="3591" max="3841" width="9.140625" style="48"/>
    <col min="3842" max="3843" width="15.7109375" style="48" customWidth="1"/>
    <col min="3844" max="3844" width="54.140625" style="48" customWidth="1"/>
    <col min="3845" max="3845" width="41.28515625" style="48" customWidth="1"/>
    <col min="3846" max="3846" width="15.28515625" style="48" customWidth="1"/>
    <col min="3847" max="4097" width="9.140625" style="48"/>
    <col min="4098" max="4099" width="15.7109375" style="48" customWidth="1"/>
    <col min="4100" max="4100" width="54.140625" style="48" customWidth="1"/>
    <col min="4101" max="4101" width="41.28515625" style="48" customWidth="1"/>
    <col min="4102" max="4102" width="15.28515625" style="48" customWidth="1"/>
    <col min="4103" max="4353" width="9.140625" style="48"/>
    <col min="4354" max="4355" width="15.7109375" style="48" customWidth="1"/>
    <col min="4356" max="4356" width="54.140625" style="48" customWidth="1"/>
    <col min="4357" max="4357" width="41.28515625" style="48" customWidth="1"/>
    <col min="4358" max="4358" width="15.28515625" style="48" customWidth="1"/>
    <col min="4359" max="4609" width="9.140625" style="48"/>
    <col min="4610" max="4611" width="15.7109375" style="48" customWidth="1"/>
    <col min="4612" max="4612" width="54.140625" style="48" customWidth="1"/>
    <col min="4613" max="4613" width="41.28515625" style="48" customWidth="1"/>
    <col min="4614" max="4614" width="15.28515625" style="48" customWidth="1"/>
    <col min="4615" max="4865" width="9.140625" style="48"/>
    <col min="4866" max="4867" width="15.7109375" style="48" customWidth="1"/>
    <col min="4868" max="4868" width="54.140625" style="48" customWidth="1"/>
    <col min="4869" max="4869" width="41.28515625" style="48" customWidth="1"/>
    <col min="4870" max="4870" width="15.28515625" style="48" customWidth="1"/>
    <col min="4871" max="5121" width="9.140625" style="48"/>
    <col min="5122" max="5123" width="15.7109375" style="48" customWidth="1"/>
    <col min="5124" max="5124" width="54.140625" style="48" customWidth="1"/>
    <col min="5125" max="5125" width="41.28515625" style="48" customWidth="1"/>
    <col min="5126" max="5126" width="15.28515625" style="48" customWidth="1"/>
    <col min="5127" max="5377" width="9.140625" style="48"/>
    <col min="5378" max="5379" width="15.7109375" style="48" customWidth="1"/>
    <col min="5380" max="5380" width="54.140625" style="48" customWidth="1"/>
    <col min="5381" max="5381" width="41.28515625" style="48" customWidth="1"/>
    <col min="5382" max="5382" width="15.28515625" style="48" customWidth="1"/>
    <col min="5383" max="5633" width="9.140625" style="48"/>
    <col min="5634" max="5635" width="15.7109375" style="48" customWidth="1"/>
    <col min="5636" max="5636" width="54.140625" style="48" customWidth="1"/>
    <col min="5637" max="5637" width="41.28515625" style="48" customWidth="1"/>
    <col min="5638" max="5638" width="15.28515625" style="48" customWidth="1"/>
    <col min="5639" max="5889" width="9.140625" style="48"/>
    <col min="5890" max="5891" width="15.7109375" style="48" customWidth="1"/>
    <col min="5892" max="5892" width="54.140625" style="48" customWidth="1"/>
    <col min="5893" max="5893" width="41.28515625" style="48" customWidth="1"/>
    <col min="5894" max="5894" width="15.28515625" style="48" customWidth="1"/>
    <col min="5895" max="6145" width="9.140625" style="48"/>
    <col min="6146" max="6147" width="15.7109375" style="48" customWidth="1"/>
    <col min="6148" max="6148" width="54.140625" style="48" customWidth="1"/>
    <col min="6149" max="6149" width="41.28515625" style="48" customWidth="1"/>
    <col min="6150" max="6150" width="15.28515625" style="48" customWidth="1"/>
    <col min="6151" max="6401" width="9.140625" style="48"/>
    <col min="6402" max="6403" width="15.7109375" style="48" customWidth="1"/>
    <col min="6404" max="6404" width="54.140625" style="48" customWidth="1"/>
    <col min="6405" max="6405" width="41.28515625" style="48" customWidth="1"/>
    <col min="6406" max="6406" width="15.28515625" style="48" customWidth="1"/>
    <col min="6407" max="6657" width="9.140625" style="48"/>
    <col min="6658" max="6659" width="15.7109375" style="48" customWidth="1"/>
    <col min="6660" max="6660" width="54.140625" style="48" customWidth="1"/>
    <col min="6661" max="6661" width="41.28515625" style="48" customWidth="1"/>
    <col min="6662" max="6662" width="15.28515625" style="48" customWidth="1"/>
    <col min="6663" max="6913" width="9.140625" style="48"/>
    <col min="6914" max="6915" width="15.7109375" style="48" customWidth="1"/>
    <col min="6916" max="6916" width="54.140625" style="48" customWidth="1"/>
    <col min="6917" max="6917" width="41.28515625" style="48" customWidth="1"/>
    <col min="6918" max="6918" width="15.28515625" style="48" customWidth="1"/>
    <col min="6919" max="7169" width="9.140625" style="48"/>
    <col min="7170" max="7171" width="15.7109375" style="48" customWidth="1"/>
    <col min="7172" max="7172" width="54.140625" style="48" customWidth="1"/>
    <col min="7173" max="7173" width="41.28515625" style="48" customWidth="1"/>
    <col min="7174" max="7174" width="15.28515625" style="48" customWidth="1"/>
    <col min="7175" max="7425" width="9.140625" style="48"/>
    <col min="7426" max="7427" width="15.7109375" style="48" customWidth="1"/>
    <col min="7428" max="7428" width="54.140625" style="48" customWidth="1"/>
    <col min="7429" max="7429" width="41.28515625" style="48" customWidth="1"/>
    <col min="7430" max="7430" width="15.28515625" style="48" customWidth="1"/>
    <col min="7431" max="7681" width="9.140625" style="48"/>
    <col min="7682" max="7683" width="15.7109375" style="48" customWidth="1"/>
    <col min="7684" max="7684" width="54.140625" style="48" customWidth="1"/>
    <col min="7685" max="7685" width="41.28515625" style="48" customWidth="1"/>
    <col min="7686" max="7686" width="15.28515625" style="48" customWidth="1"/>
    <col min="7687" max="7937" width="9.140625" style="48"/>
    <col min="7938" max="7939" width="15.7109375" style="48" customWidth="1"/>
    <col min="7940" max="7940" width="54.140625" style="48" customWidth="1"/>
    <col min="7941" max="7941" width="41.28515625" style="48" customWidth="1"/>
    <col min="7942" max="7942" width="15.28515625" style="48" customWidth="1"/>
    <col min="7943" max="8193" width="9.140625" style="48"/>
    <col min="8194" max="8195" width="15.7109375" style="48" customWidth="1"/>
    <col min="8196" max="8196" width="54.140625" style="48" customWidth="1"/>
    <col min="8197" max="8197" width="41.28515625" style="48" customWidth="1"/>
    <col min="8198" max="8198" width="15.28515625" style="48" customWidth="1"/>
    <col min="8199" max="8449" width="9.140625" style="48"/>
    <col min="8450" max="8451" width="15.7109375" style="48" customWidth="1"/>
    <col min="8452" max="8452" width="54.140625" style="48" customWidth="1"/>
    <col min="8453" max="8453" width="41.28515625" style="48" customWidth="1"/>
    <col min="8454" max="8454" width="15.28515625" style="48" customWidth="1"/>
    <col min="8455" max="8705" width="9.140625" style="48"/>
    <col min="8706" max="8707" width="15.7109375" style="48" customWidth="1"/>
    <col min="8708" max="8708" width="54.140625" style="48" customWidth="1"/>
    <col min="8709" max="8709" width="41.28515625" style="48" customWidth="1"/>
    <col min="8710" max="8710" width="15.28515625" style="48" customWidth="1"/>
    <col min="8711" max="8961" width="9.140625" style="48"/>
    <col min="8962" max="8963" width="15.7109375" style="48" customWidth="1"/>
    <col min="8964" max="8964" width="54.140625" style="48" customWidth="1"/>
    <col min="8965" max="8965" width="41.28515625" style="48" customWidth="1"/>
    <col min="8966" max="8966" width="15.28515625" style="48" customWidth="1"/>
    <col min="8967" max="9217" width="9.140625" style="48"/>
    <col min="9218" max="9219" width="15.7109375" style="48" customWidth="1"/>
    <col min="9220" max="9220" width="54.140625" style="48" customWidth="1"/>
    <col min="9221" max="9221" width="41.28515625" style="48" customWidth="1"/>
    <col min="9222" max="9222" width="15.28515625" style="48" customWidth="1"/>
    <col min="9223" max="9473" width="9.140625" style="48"/>
    <col min="9474" max="9475" width="15.7109375" style="48" customWidth="1"/>
    <col min="9476" max="9476" width="54.140625" style="48" customWidth="1"/>
    <col min="9477" max="9477" width="41.28515625" style="48" customWidth="1"/>
    <col min="9478" max="9478" width="15.28515625" style="48" customWidth="1"/>
    <col min="9479" max="9729" width="9.140625" style="48"/>
    <col min="9730" max="9731" width="15.7109375" style="48" customWidth="1"/>
    <col min="9732" max="9732" width="54.140625" style="48" customWidth="1"/>
    <col min="9733" max="9733" width="41.28515625" style="48" customWidth="1"/>
    <col min="9734" max="9734" width="15.28515625" style="48" customWidth="1"/>
    <col min="9735" max="9985" width="9.140625" style="48"/>
    <col min="9986" max="9987" width="15.7109375" style="48" customWidth="1"/>
    <col min="9988" max="9988" width="54.140625" style="48" customWidth="1"/>
    <col min="9989" max="9989" width="41.28515625" style="48" customWidth="1"/>
    <col min="9990" max="9990" width="15.28515625" style="48" customWidth="1"/>
    <col min="9991" max="10241" width="9.140625" style="48"/>
    <col min="10242" max="10243" width="15.7109375" style="48" customWidth="1"/>
    <col min="10244" max="10244" width="54.140625" style="48" customWidth="1"/>
    <col min="10245" max="10245" width="41.28515625" style="48" customWidth="1"/>
    <col min="10246" max="10246" width="15.28515625" style="48" customWidth="1"/>
    <col min="10247" max="10497" width="9.140625" style="48"/>
    <col min="10498" max="10499" width="15.7109375" style="48" customWidth="1"/>
    <col min="10500" max="10500" width="54.140625" style="48" customWidth="1"/>
    <col min="10501" max="10501" width="41.28515625" style="48" customWidth="1"/>
    <col min="10502" max="10502" width="15.28515625" style="48" customWidth="1"/>
    <col min="10503" max="10753" width="9.140625" style="48"/>
    <col min="10754" max="10755" width="15.7109375" style="48" customWidth="1"/>
    <col min="10756" max="10756" width="54.140625" style="48" customWidth="1"/>
    <col min="10757" max="10757" width="41.28515625" style="48" customWidth="1"/>
    <col min="10758" max="10758" width="15.28515625" style="48" customWidth="1"/>
    <col min="10759" max="11009" width="9.140625" style="48"/>
    <col min="11010" max="11011" width="15.7109375" style="48" customWidth="1"/>
    <col min="11012" max="11012" width="54.140625" style="48" customWidth="1"/>
    <col min="11013" max="11013" width="41.28515625" style="48" customWidth="1"/>
    <col min="11014" max="11014" width="15.28515625" style="48" customWidth="1"/>
    <col min="11015" max="11265" width="9.140625" style="48"/>
    <col min="11266" max="11267" width="15.7109375" style="48" customWidth="1"/>
    <col min="11268" max="11268" width="54.140625" style="48" customWidth="1"/>
    <col min="11269" max="11269" width="41.28515625" style="48" customWidth="1"/>
    <col min="11270" max="11270" width="15.28515625" style="48" customWidth="1"/>
    <col min="11271" max="11521" width="9.140625" style="48"/>
    <col min="11522" max="11523" width="15.7109375" style="48" customWidth="1"/>
    <col min="11524" max="11524" width="54.140625" style="48" customWidth="1"/>
    <col min="11525" max="11525" width="41.28515625" style="48" customWidth="1"/>
    <col min="11526" max="11526" width="15.28515625" style="48" customWidth="1"/>
    <col min="11527" max="11777" width="9.140625" style="48"/>
    <col min="11778" max="11779" width="15.7109375" style="48" customWidth="1"/>
    <col min="11780" max="11780" width="54.140625" style="48" customWidth="1"/>
    <col min="11781" max="11781" width="41.28515625" style="48" customWidth="1"/>
    <col min="11782" max="11782" width="15.28515625" style="48" customWidth="1"/>
    <col min="11783" max="12033" width="9.140625" style="48"/>
    <col min="12034" max="12035" width="15.7109375" style="48" customWidth="1"/>
    <col min="12036" max="12036" width="54.140625" style="48" customWidth="1"/>
    <col min="12037" max="12037" width="41.28515625" style="48" customWidth="1"/>
    <col min="12038" max="12038" width="15.28515625" style="48" customWidth="1"/>
    <col min="12039" max="12289" width="9.140625" style="48"/>
    <col min="12290" max="12291" width="15.7109375" style="48" customWidth="1"/>
    <col min="12292" max="12292" width="54.140625" style="48" customWidth="1"/>
    <col min="12293" max="12293" width="41.28515625" style="48" customWidth="1"/>
    <col min="12294" max="12294" width="15.28515625" style="48" customWidth="1"/>
    <col min="12295" max="12545" width="9.140625" style="48"/>
    <col min="12546" max="12547" width="15.7109375" style="48" customWidth="1"/>
    <col min="12548" max="12548" width="54.140625" style="48" customWidth="1"/>
    <col min="12549" max="12549" width="41.28515625" style="48" customWidth="1"/>
    <col min="12550" max="12550" width="15.28515625" style="48" customWidth="1"/>
    <col min="12551" max="12801" width="9.140625" style="48"/>
    <col min="12802" max="12803" width="15.7109375" style="48" customWidth="1"/>
    <col min="12804" max="12804" width="54.140625" style="48" customWidth="1"/>
    <col min="12805" max="12805" width="41.28515625" style="48" customWidth="1"/>
    <col min="12806" max="12806" width="15.28515625" style="48" customWidth="1"/>
    <col min="12807" max="13057" width="9.140625" style="48"/>
    <col min="13058" max="13059" width="15.7109375" style="48" customWidth="1"/>
    <col min="13060" max="13060" width="54.140625" style="48" customWidth="1"/>
    <col min="13061" max="13061" width="41.28515625" style="48" customWidth="1"/>
    <col min="13062" max="13062" width="15.28515625" style="48" customWidth="1"/>
    <col min="13063" max="13313" width="9.140625" style="48"/>
    <col min="13314" max="13315" width="15.7109375" style="48" customWidth="1"/>
    <col min="13316" max="13316" width="54.140625" style="48" customWidth="1"/>
    <col min="13317" max="13317" width="41.28515625" style="48" customWidth="1"/>
    <col min="13318" max="13318" width="15.28515625" style="48" customWidth="1"/>
    <col min="13319" max="13569" width="9.140625" style="48"/>
    <col min="13570" max="13571" width="15.7109375" style="48" customWidth="1"/>
    <col min="13572" max="13572" width="54.140625" style="48" customWidth="1"/>
    <col min="13573" max="13573" width="41.28515625" style="48" customWidth="1"/>
    <col min="13574" max="13574" width="15.28515625" style="48" customWidth="1"/>
    <col min="13575" max="13825" width="9.140625" style="48"/>
    <col min="13826" max="13827" width="15.7109375" style="48" customWidth="1"/>
    <col min="13828" max="13828" width="54.140625" style="48" customWidth="1"/>
    <col min="13829" max="13829" width="41.28515625" style="48" customWidth="1"/>
    <col min="13830" max="13830" width="15.28515625" style="48" customWidth="1"/>
    <col min="13831" max="14081" width="9.140625" style="48"/>
    <col min="14082" max="14083" width="15.7109375" style="48" customWidth="1"/>
    <col min="14084" max="14084" width="54.140625" style="48" customWidth="1"/>
    <col min="14085" max="14085" width="41.28515625" style="48" customWidth="1"/>
    <col min="14086" max="14086" width="15.28515625" style="48" customWidth="1"/>
    <col min="14087" max="14337" width="9.140625" style="48"/>
    <col min="14338" max="14339" width="15.7109375" style="48" customWidth="1"/>
    <col min="14340" max="14340" width="54.140625" style="48" customWidth="1"/>
    <col min="14341" max="14341" width="41.28515625" style="48" customWidth="1"/>
    <col min="14342" max="14342" width="15.28515625" style="48" customWidth="1"/>
    <col min="14343" max="14593" width="9.140625" style="48"/>
    <col min="14594" max="14595" width="15.7109375" style="48" customWidth="1"/>
    <col min="14596" max="14596" width="54.140625" style="48" customWidth="1"/>
    <col min="14597" max="14597" width="41.28515625" style="48" customWidth="1"/>
    <col min="14598" max="14598" width="15.28515625" style="48" customWidth="1"/>
    <col min="14599" max="14849" width="9.140625" style="48"/>
    <col min="14850" max="14851" width="15.7109375" style="48" customWidth="1"/>
    <col min="14852" max="14852" width="54.140625" style="48" customWidth="1"/>
    <col min="14853" max="14853" width="41.28515625" style="48" customWidth="1"/>
    <col min="14854" max="14854" width="15.28515625" style="48" customWidth="1"/>
    <col min="14855" max="15105" width="9.140625" style="48"/>
    <col min="15106" max="15107" width="15.7109375" style="48" customWidth="1"/>
    <col min="15108" max="15108" width="54.140625" style="48" customWidth="1"/>
    <col min="15109" max="15109" width="41.28515625" style="48" customWidth="1"/>
    <col min="15110" max="15110" width="15.28515625" style="48" customWidth="1"/>
    <col min="15111" max="15361" width="9.140625" style="48"/>
    <col min="15362" max="15363" width="15.7109375" style="48" customWidth="1"/>
    <col min="15364" max="15364" width="54.140625" style="48" customWidth="1"/>
    <col min="15365" max="15365" width="41.28515625" style="48" customWidth="1"/>
    <col min="15366" max="15366" width="15.28515625" style="48" customWidth="1"/>
    <col min="15367" max="15617" width="9.140625" style="48"/>
    <col min="15618" max="15619" width="15.7109375" style="48" customWidth="1"/>
    <col min="15620" max="15620" width="54.140625" style="48" customWidth="1"/>
    <col min="15621" max="15621" width="41.28515625" style="48" customWidth="1"/>
    <col min="15622" max="15622" width="15.28515625" style="48" customWidth="1"/>
    <col min="15623" max="15873" width="9.140625" style="48"/>
    <col min="15874" max="15875" width="15.7109375" style="48" customWidth="1"/>
    <col min="15876" max="15876" width="54.140625" style="48" customWidth="1"/>
    <col min="15877" max="15877" width="41.28515625" style="48" customWidth="1"/>
    <col min="15878" max="15878" width="15.28515625" style="48" customWidth="1"/>
    <col min="15879" max="16129" width="9.140625" style="48"/>
    <col min="16130" max="16131" width="15.7109375" style="48" customWidth="1"/>
    <col min="16132" max="16132" width="54.140625" style="48" customWidth="1"/>
    <col min="16133" max="16133" width="41.28515625" style="48" customWidth="1"/>
    <col min="16134" max="16134" width="15.28515625" style="48" customWidth="1"/>
    <col min="16135" max="16384" width="9.140625" style="48"/>
  </cols>
  <sheetData>
    <row r="1" spans="1:6">
      <c r="A1" s="18" t="s">
        <v>17</v>
      </c>
      <c r="B1" s="18"/>
      <c r="D1" s="18"/>
      <c r="E1" s="18"/>
      <c r="F1" s="49"/>
    </row>
    <row r="2" spans="1:6">
      <c r="A2" s="18" t="s">
        <v>18</v>
      </c>
      <c r="B2" s="18"/>
      <c r="C2" s="18"/>
      <c r="D2" s="18"/>
      <c r="E2" s="18"/>
      <c r="F2" s="49"/>
    </row>
    <row r="3" spans="1:6">
      <c r="A3" s="50"/>
      <c r="B3" s="50"/>
      <c r="C3" s="50"/>
      <c r="D3" s="50"/>
      <c r="E3" s="50"/>
      <c r="F3" s="50"/>
    </row>
    <row r="4" spans="1:6">
      <c r="A4" s="50"/>
      <c r="B4" s="50"/>
      <c r="C4" s="50"/>
      <c r="D4" s="50"/>
      <c r="E4" s="50"/>
      <c r="F4" s="50"/>
    </row>
    <row r="5" spans="1:6">
      <c r="A5" s="1" t="s">
        <v>77</v>
      </c>
      <c r="B5" s="1"/>
      <c r="C5" s="1"/>
      <c r="D5" s="1"/>
      <c r="E5" s="1"/>
      <c r="F5" s="1"/>
    </row>
    <row r="6" spans="1:6">
      <c r="A6" s="50"/>
      <c r="B6" s="50"/>
      <c r="C6" s="50"/>
      <c r="D6" s="50"/>
      <c r="E6" s="50"/>
      <c r="F6" s="51"/>
    </row>
    <row r="7" spans="1:6" s="54" customFormat="1" ht="66">
      <c r="A7" s="40" t="s">
        <v>1</v>
      </c>
      <c r="B7" s="40" t="s">
        <v>68</v>
      </c>
      <c r="C7" s="40" t="s">
        <v>69</v>
      </c>
      <c r="D7" s="40" t="s">
        <v>19</v>
      </c>
      <c r="E7" s="52" t="s">
        <v>70</v>
      </c>
      <c r="F7" s="53" t="s">
        <v>71</v>
      </c>
    </row>
    <row r="8" spans="1:6" s="54" customFormat="1" ht="66">
      <c r="A8" s="137">
        <v>1</v>
      </c>
      <c r="B8" s="138">
        <v>42681</v>
      </c>
      <c r="C8" s="137">
        <v>3375</v>
      </c>
      <c r="D8" s="137" t="s">
        <v>332</v>
      </c>
      <c r="E8" s="139" t="s">
        <v>338</v>
      </c>
      <c r="F8" s="140">
        <v>14628</v>
      </c>
    </row>
    <row r="9" spans="1:6">
      <c r="A9" s="84"/>
      <c r="B9" s="129" t="s">
        <v>74</v>
      </c>
      <c r="C9" s="94"/>
      <c r="D9" s="90"/>
      <c r="E9" s="95"/>
      <c r="F9" s="96">
        <f>SUM(F8:F8)</f>
        <v>14628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13" workbookViewId="0">
      <selection activeCell="F20" sqref="F20"/>
    </sheetView>
  </sheetViews>
  <sheetFormatPr defaultRowHeight="16.5"/>
  <cols>
    <col min="1" max="2" width="9.140625" style="2"/>
    <col min="3" max="3" width="11.7109375" style="2" customWidth="1"/>
    <col min="4" max="4" width="10.140625" style="2" customWidth="1"/>
    <col min="5" max="5" width="13" style="2" customWidth="1"/>
    <col min="6" max="6" width="14.5703125" style="2" customWidth="1"/>
    <col min="7" max="7" width="74.42578125" style="2" customWidth="1"/>
    <col min="8" max="8" width="9.140625" style="2"/>
    <col min="9" max="9" width="11.85546875" style="2" bestFit="1" customWidth="1"/>
    <col min="10" max="258" width="9.140625" style="2"/>
    <col min="259" max="259" width="11.7109375" style="2" customWidth="1"/>
    <col min="260" max="260" width="10.140625" style="2" customWidth="1"/>
    <col min="261" max="261" width="9.140625" style="2"/>
    <col min="262" max="262" width="14.5703125" style="2" customWidth="1"/>
    <col min="263" max="263" width="73.140625" style="2" customWidth="1"/>
    <col min="264" max="514" width="9.140625" style="2"/>
    <col min="515" max="515" width="11.7109375" style="2" customWidth="1"/>
    <col min="516" max="516" width="10.140625" style="2" customWidth="1"/>
    <col min="517" max="517" width="9.140625" style="2"/>
    <col min="518" max="518" width="14.5703125" style="2" customWidth="1"/>
    <col min="519" max="519" width="73.140625" style="2" customWidth="1"/>
    <col min="520" max="770" width="9.140625" style="2"/>
    <col min="771" max="771" width="11.7109375" style="2" customWidth="1"/>
    <col min="772" max="772" width="10.140625" style="2" customWidth="1"/>
    <col min="773" max="773" width="9.140625" style="2"/>
    <col min="774" max="774" width="14.5703125" style="2" customWidth="1"/>
    <col min="775" max="775" width="73.140625" style="2" customWidth="1"/>
    <col min="776" max="1026" width="9.140625" style="2"/>
    <col min="1027" max="1027" width="11.7109375" style="2" customWidth="1"/>
    <col min="1028" max="1028" width="10.140625" style="2" customWidth="1"/>
    <col min="1029" max="1029" width="9.140625" style="2"/>
    <col min="1030" max="1030" width="14.5703125" style="2" customWidth="1"/>
    <col min="1031" max="1031" width="73.140625" style="2" customWidth="1"/>
    <col min="1032" max="1282" width="9.140625" style="2"/>
    <col min="1283" max="1283" width="11.7109375" style="2" customWidth="1"/>
    <col min="1284" max="1284" width="10.140625" style="2" customWidth="1"/>
    <col min="1285" max="1285" width="9.140625" style="2"/>
    <col min="1286" max="1286" width="14.5703125" style="2" customWidth="1"/>
    <col min="1287" max="1287" width="73.140625" style="2" customWidth="1"/>
    <col min="1288" max="1538" width="9.140625" style="2"/>
    <col min="1539" max="1539" width="11.7109375" style="2" customWidth="1"/>
    <col min="1540" max="1540" width="10.140625" style="2" customWidth="1"/>
    <col min="1541" max="1541" width="9.140625" style="2"/>
    <col min="1542" max="1542" width="14.5703125" style="2" customWidth="1"/>
    <col min="1543" max="1543" width="73.140625" style="2" customWidth="1"/>
    <col min="1544" max="1794" width="9.140625" style="2"/>
    <col min="1795" max="1795" width="11.7109375" style="2" customWidth="1"/>
    <col min="1796" max="1796" width="10.140625" style="2" customWidth="1"/>
    <col min="1797" max="1797" width="9.140625" style="2"/>
    <col min="1798" max="1798" width="14.5703125" style="2" customWidth="1"/>
    <col min="1799" max="1799" width="73.140625" style="2" customWidth="1"/>
    <col min="1800" max="2050" width="9.140625" style="2"/>
    <col min="2051" max="2051" width="11.7109375" style="2" customWidth="1"/>
    <col min="2052" max="2052" width="10.140625" style="2" customWidth="1"/>
    <col min="2053" max="2053" width="9.140625" style="2"/>
    <col min="2054" max="2054" width="14.5703125" style="2" customWidth="1"/>
    <col min="2055" max="2055" width="73.140625" style="2" customWidth="1"/>
    <col min="2056" max="2306" width="9.140625" style="2"/>
    <col min="2307" max="2307" width="11.7109375" style="2" customWidth="1"/>
    <col min="2308" max="2308" width="10.140625" style="2" customWidth="1"/>
    <col min="2309" max="2309" width="9.140625" style="2"/>
    <col min="2310" max="2310" width="14.5703125" style="2" customWidth="1"/>
    <col min="2311" max="2311" width="73.140625" style="2" customWidth="1"/>
    <col min="2312" max="2562" width="9.140625" style="2"/>
    <col min="2563" max="2563" width="11.7109375" style="2" customWidth="1"/>
    <col min="2564" max="2564" width="10.140625" style="2" customWidth="1"/>
    <col min="2565" max="2565" width="9.140625" style="2"/>
    <col min="2566" max="2566" width="14.5703125" style="2" customWidth="1"/>
    <col min="2567" max="2567" width="73.140625" style="2" customWidth="1"/>
    <col min="2568" max="2818" width="9.140625" style="2"/>
    <col min="2819" max="2819" width="11.7109375" style="2" customWidth="1"/>
    <col min="2820" max="2820" width="10.140625" style="2" customWidth="1"/>
    <col min="2821" max="2821" width="9.140625" style="2"/>
    <col min="2822" max="2822" width="14.5703125" style="2" customWidth="1"/>
    <col min="2823" max="2823" width="73.140625" style="2" customWidth="1"/>
    <col min="2824" max="3074" width="9.140625" style="2"/>
    <col min="3075" max="3075" width="11.7109375" style="2" customWidth="1"/>
    <col min="3076" max="3076" width="10.140625" style="2" customWidth="1"/>
    <col min="3077" max="3077" width="9.140625" style="2"/>
    <col min="3078" max="3078" width="14.5703125" style="2" customWidth="1"/>
    <col min="3079" max="3079" width="73.140625" style="2" customWidth="1"/>
    <col min="3080" max="3330" width="9.140625" style="2"/>
    <col min="3331" max="3331" width="11.7109375" style="2" customWidth="1"/>
    <col min="3332" max="3332" width="10.140625" style="2" customWidth="1"/>
    <col min="3333" max="3333" width="9.140625" style="2"/>
    <col min="3334" max="3334" width="14.5703125" style="2" customWidth="1"/>
    <col min="3335" max="3335" width="73.140625" style="2" customWidth="1"/>
    <col min="3336" max="3586" width="9.140625" style="2"/>
    <col min="3587" max="3587" width="11.7109375" style="2" customWidth="1"/>
    <col min="3588" max="3588" width="10.140625" style="2" customWidth="1"/>
    <col min="3589" max="3589" width="9.140625" style="2"/>
    <col min="3590" max="3590" width="14.5703125" style="2" customWidth="1"/>
    <col min="3591" max="3591" width="73.140625" style="2" customWidth="1"/>
    <col min="3592" max="3842" width="9.140625" style="2"/>
    <col min="3843" max="3843" width="11.7109375" style="2" customWidth="1"/>
    <col min="3844" max="3844" width="10.140625" style="2" customWidth="1"/>
    <col min="3845" max="3845" width="9.140625" style="2"/>
    <col min="3846" max="3846" width="14.5703125" style="2" customWidth="1"/>
    <col min="3847" max="3847" width="73.140625" style="2" customWidth="1"/>
    <col min="3848" max="4098" width="9.140625" style="2"/>
    <col min="4099" max="4099" width="11.7109375" style="2" customWidth="1"/>
    <col min="4100" max="4100" width="10.140625" style="2" customWidth="1"/>
    <col min="4101" max="4101" width="9.140625" style="2"/>
    <col min="4102" max="4102" width="14.5703125" style="2" customWidth="1"/>
    <col min="4103" max="4103" width="73.140625" style="2" customWidth="1"/>
    <col min="4104" max="4354" width="9.140625" style="2"/>
    <col min="4355" max="4355" width="11.7109375" style="2" customWidth="1"/>
    <col min="4356" max="4356" width="10.140625" style="2" customWidth="1"/>
    <col min="4357" max="4357" width="9.140625" style="2"/>
    <col min="4358" max="4358" width="14.5703125" style="2" customWidth="1"/>
    <col min="4359" max="4359" width="73.140625" style="2" customWidth="1"/>
    <col min="4360" max="4610" width="9.140625" style="2"/>
    <col min="4611" max="4611" width="11.7109375" style="2" customWidth="1"/>
    <col min="4612" max="4612" width="10.140625" style="2" customWidth="1"/>
    <col min="4613" max="4613" width="9.140625" style="2"/>
    <col min="4614" max="4614" width="14.5703125" style="2" customWidth="1"/>
    <col min="4615" max="4615" width="73.140625" style="2" customWidth="1"/>
    <col min="4616" max="4866" width="9.140625" style="2"/>
    <col min="4867" max="4867" width="11.7109375" style="2" customWidth="1"/>
    <col min="4868" max="4868" width="10.140625" style="2" customWidth="1"/>
    <col min="4869" max="4869" width="9.140625" style="2"/>
    <col min="4870" max="4870" width="14.5703125" style="2" customWidth="1"/>
    <col min="4871" max="4871" width="73.140625" style="2" customWidth="1"/>
    <col min="4872" max="5122" width="9.140625" style="2"/>
    <col min="5123" max="5123" width="11.7109375" style="2" customWidth="1"/>
    <col min="5124" max="5124" width="10.140625" style="2" customWidth="1"/>
    <col min="5125" max="5125" width="9.140625" style="2"/>
    <col min="5126" max="5126" width="14.5703125" style="2" customWidth="1"/>
    <col min="5127" max="5127" width="73.140625" style="2" customWidth="1"/>
    <col min="5128" max="5378" width="9.140625" style="2"/>
    <col min="5379" max="5379" width="11.7109375" style="2" customWidth="1"/>
    <col min="5380" max="5380" width="10.140625" style="2" customWidth="1"/>
    <col min="5381" max="5381" width="9.140625" style="2"/>
    <col min="5382" max="5382" width="14.5703125" style="2" customWidth="1"/>
    <col min="5383" max="5383" width="73.140625" style="2" customWidth="1"/>
    <col min="5384" max="5634" width="9.140625" style="2"/>
    <col min="5635" max="5635" width="11.7109375" style="2" customWidth="1"/>
    <col min="5636" max="5636" width="10.140625" style="2" customWidth="1"/>
    <col min="5637" max="5637" width="9.140625" style="2"/>
    <col min="5638" max="5638" width="14.5703125" style="2" customWidth="1"/>
    <col min="5639" max="5639" width="73.140625" style="2" customWidth="1"/>
    <col min="5640" max="5890" width="9.140625" style="2"/>
    <col min="5891" max="5891" width="11.7109375" style="2" customWidth="1"/>
    <col min="5892" max="5892" width="10.140625" style="2" customWidth="1"/>
    <col min="5893" max="5893" width="9.140625" style="2"/>
    <col min="5894" max="5894" width="14.5703125" style="2" customWidth="1"/>
    <col min="5895" max="5895" width="73.140625" style="2" customWidth="1"/>
    <col min="5896" max="6146" width="9.140625" style="2"/>
    <col min="6147" max="6147" width="11.7109375" style="2" customWidth="1"/>
    <col min="6148" max="6148" width="10.140625" style="2" customWidth="1"/>
    <col min="6149" max="6149" width="9.140625" style="2"/>
    <col min="6150" max="6150" width="14.5703125" style="2" customWidth="1"/>
    <col min="6151" max="6151" width="73.140625" style="2" customWidth="1"/>
    <col min="6152" max="6402" width="9.140625" style="2"/>
    <col min="6403" max="6403" width="11.7109375" style="2" customWidth="1"/>
    <col min="6404" max="6404" width="10.140625" style="2" customWidth="1"/>
    <col min="6405" max="6405" width="9.140625" style="2"/>
    <col min="6406" max="6406" width="14.5703125" style="2" customWidth="1"/>
    <col min="6407" max="6407" width="73.140625" style="2" customWidth="1"/>
    <col min="6408" max="6658" width="9.140625" style="2"/>
    <col min="6659" max="6659" width="11.7109375" style="2" customWidth="1"/>
    <col min="6660" max="6660" width="10.140625" style="2" customWidth="1"/>
    <col min="6661" max="6661" width="9.140625" style="2"/>
    <col min="6662" max="6662" width="14.5703125" style="2" customWidth="1"/>
    <col min="6663" max="6663" width="73.140625" style="2" customWidth="1"/>
    <col min="6664" max="6914" width="9.140625" style="2"/>
    <col min="6915" max="6915" width="11.7109375" style="2" customWidth="1"/>
    <col min="6916" max="6916" width="10.140625" style="2" customWidth="1"/>
    <col min="6917" max="6917" width="9.140625" style="2"/>
    <col min="6918" max="6918" width="14.5703125" style="2" customWidth="1"/>
    <col min="6919" max="6919" width="73.140625" style="2" customWidth="1"/>
    <col min="6920" max="7170" width="9.140625" style="2"/>
    <col min="7171" max="7171" width="11.7109375" style="2" customWidth="1"/>
    <col min="7172" max="7172" width="10.140625" style="2" customWidth="1"/>
    <col min="7173" max="7173" width="9.140625" style="2"/>
    <col min="7174" max="7174" width="14.5703125" style="2" customWidth="1"/>
    <col min="7175" max="7175" width="73.140625" style="2" customWidth="1"/>
    <col min="7176" max="7426" width="9.140625" style="2"/>
    <col min="7427" max="7427" width="11.7109375" style="2" customWidth="1"/>
    <col min="7428" max="7428" width="10.140625" style="2" customWidth="1"/>
    <col min="7429" max="7429" width="9.140625" style="2"/>
    <col min="7430" max="7430" width="14.5703125" style="2" customWidth="1"/>
    <col min="7431" max="7431" width="73.140625" style="2" customWidth="1"/>
    <col min="7432" max="7682" width="9.140625" style="2"/>
    <col min="7683" max="7683" width="11.7109375" style="2" customWidth="1"/>
    <col min="7684" max="7684" width="10.140625" style="2" customWidth="1"/>
    <col min="7685" max="7685" width="9.140625" style="2"/>
    <col min="7686" max="7686" width="14.5703125" style="2" customWidth="1"/>
    <col min="7687" max="7687" width="73.140625" style="2" customWidth="1"/>
    <col min="7688" max="7938" width="9.140625" style="2"/>
    <col min="7939" max="7939" width="11.7109375" style="2" customWidth="1"/>
    <col min="7940" max="7940" width="10.140625" style="2" customWidth="1"/>
    <col min="7941" max="7941" width="9.140625" style="2"/>
    <col min="7942" max="7942" width="14.5703125" style="2" customWidth="1"/>
    <col min="7943" max="7943" width="73.140625" style="2" customWidth="1"/>
    <col min="7944" max="8194" width="9.140625" style="2"/>
    <col min="8195" max="8195" width="11.7109375" style="2" customWidth="1"/>
    <col min="8196" max="8196" width="10.140625" style="2" customWidth="1"/>
    <col min="8197" max="8197" width="9.140625" style="2"/>
    <col min="8198" max="8198" width="14.5703125" style="2" customWidth="1"/>
    <col min="8199" max="8199" width="73.140625" style="2" customWidth="1"/>
    <col min="8200" max="8450" width="9.140625" style="2"/>
    <col min="8451" max="8451" width="11.7109375" style="2" customWidth="1"/>
    <col min="8452" max="8452" width="10.140625" style="2" customWidth="1"/>
    <col min="8453" max="8453" width="9.140625" style="2"/>
    <col min="8454" max="8454" width="14.5703125" style="2" customWidth="1"/>
    <col min="8455" max="8455" width="73.140625" style="2" customWidth="1"/>
    <col min="8456" max="8706" width="9.140625" style="2"/>
    <col min="8707" max="8707" width="11.7109375" style="2" customWidth="1"/>
    <col min="8708" max="8708" width="10.140625" style="2" customWidth="1"/>
    <col min="8709" max="8709" width="9.140625" style="2"/>
    <col min="8710" max="8710" width="14.5703125" style="2" customWidth="1"/>
    <col min="8711" max="8711" width="73.140625" style="2" customWidth="1"/>
    <col min="8712" max="8962" width="9.140625" style="2"/>
    <col min="8963" max="8963" width="11.7109375" style="2" customWidth="1"/>
    <col min="8964" max="8964" width="10.140625" style="2" customWidth="1"/>
    <col min="8965" max="8965" width="9.140625" style="2"/>
    <col min="8966" max="8966" width="14.5703125" style="2" customWidth="1"/>
    <col min="8967" max="8967" width="73.140625" style="2" customWidth="1"/>
    <col min="8968" max="9218" width="9.140625" style="2"/>
    <col min="9219" max="9219" width="11.7109375" style="2" customWidth="1"/>
    <col min="9220" max="9220" width="10.140625" style="2" customWidth="1"/>
    <col min="9221" max="9221" width="9.140625" style="2"/>
    <col min="9222" max="9222" width="14.5703125" style="2" customWidth="1"/>
    <col min="9223" max="9223" width="73.140625" style="2" customWidth="1"/>
    <col min="9224" max="9474" width="9.140625" style="2"/>
    <col min="9475" max="9475" width="11.7109375" style="2" customWidth="1"/>
    <col min="9476" max="9476" width="10.140625" style="2" customWidth="1"/>
    <col min="9477" max="9477" width="9.140625" style="2"/>
    <col min="9478" max="9478" width="14.5703125" style="2" customWidth="1"/>
    <col min="9479" max="9479" width="73.140625" style="2" customWidth="1"/>
    <col min="9480" max="9730" width="9.140625" style="2"/>
    <col min="9731" max="9731" width="11.7109375" style="2" customWidth="1"/>
    <col min="9732" max="9732" width="10.140625" style="2" customWidth="1"/>
    <col min="9733" max="9733" width="9.140625" style="2"/>
    <col min="9734" max="9734" width="14.5703125" style="2" customWidth="1"/>
    <col min="9735" max="9735" width="73.140625" style="2" customWidth="1"/>
    <col min="9736" max="9986" width="9.140625" style="2"/>
    <col min="9987" max="9987" width="11.7109375" style="2" customWidth="1"/>
    <col min="9988" max="9988" width="10.140625" style="2" customWidth="1"/>
    <col min="9989" max="9989" width="9.140625" style="2"/>
    <col min="9990" max="9990" width="14.5703125" style="2" customWidth="1"/>
    <col min="9991" max="9991" width="73.140625" style="2" customWidth="1"/>
    <col min="9992" max="10242" width="9.140625" style="2"/>
    <col min="10243" max="10243" width="11.7109375" style="2" customWidth="1"/>
    <col min="10244" max="10244" width="10.140625" style="2" customWidth="1"/>
    <col min="10245" max="10245" width="9.140625" style="2"/>
    <col min="10246" max="10246" width="14.5703125" style="2" customWidth="1"/>
    <col min="10247" max="10247" width="73.140625" style="2" customWidth="1"/>
    <col min="10248" max="10498" width="9.140625" style="2"/>
    <col min="10499" max="10499" width="11.7109375" style="2" customWidth="1"/>
    <col min="10500" max="10500" width="10.140625" style="2" customWidth="1"/>
    <col min="10501" max="10501" width="9.140625" style="2"/>
    <col min="10502" max="10502" width="14.5703125" style="2" customWidth="1"/>
    <col min="10503" max="10503" width="73.140625" style="2" customWidth="1"/>
    <col min="10504" max="10754" width="9.140625" style="2"/>
    <col min="10755" max="10755" width="11.7109375" style="2" customWidth="1"/>
    <col min="10756" max="10756" width="10.140625" style="2" customWidth="1"/>
    <col min="10757" max="10757" width="9.140625" style="2"/>
    <col min="10758" max="10758" width="14.5703125" style="2" customWidth="1"/>
    <col min="10759" max="10759" width="73.140625" style="2" customWidth="1"/>
    <col min="10760" max="11010" width="9.140625" style="2"/>
    <col min="11011" max="11011" width="11.7109375" style="2" customWidth="1"/>
    <col min="11012" max="11012" width="10.140625" style="2" customWidth="1"/>
    <col min="11013" max="11013" width="9.140625" style="2"/>
    <col min="11014" max="11014" width="14.5703125" style="2" customWidth="1"/>
    <col min="11015" max="11015" width="73.140625" style="2" customWidth="1"/>
    <col min="11016" max="11266" width="9.140625" style="2"/>
    <col min="11267" max="11267" width="11.7109375" style="2" customWidth="1"/>
    <col min="11268" max="11268" width="10.140625" style="2" customWidth="1"/>
    <col min="11269" max="11269" width="9.140625" style="2"/>
    <col min="11270" max="11270" width="14.5703125" style="2" customWidth="1"/>
    <col min="11271" max="11271" width="73.140625" style="2" customWidth="1"/>
    <col min="11272" max="11522" width="9.140625" style="2"/>
    <col min="11523" max="11523" width="11.7109375" style="2" customWidth="1"/>
    <col min="11524" max="11524" width="10.140625" style="2" customWidth="1"/>
    <col min="11525" max="11525" width="9.140625" style="2"/>
    <col min="11526" max="11526" width="14.5703125" style="2" customWidth="1"/>
    <col min="11527" max="11527" width="73.140625" style="2" customWidth="1"/>
    <col min="11528" max="11778" width="9.140625" style="2"/>
    <col min="11779" max="11779" width="11.7109375" style="2" customWidth="1"/>
    <col min="11780" max="11780" width="10.140625" style="2" customWidth="1"/>
    <col min="11781" max="11781" width="9.140625" style="2"/>
    <col min="11782" max="11782" width="14.5703125" style="2" customWidth="1"/>
    <col min="11783" max="11783" width="73.140625" style="2" customWidth="1"/>
    <col min="11784" max="12034" width="9.140625" style="2"/>
    <col min="12035" max="12035" width="11.7109375" style="2" customWidth="1"/>
    <col min="12036" max="12036" width="10.140625" style="2" customWidth="1"/>
    <col min="12037" max="12037" width="9.140625" style="2"/>
    <col min="12038" max="12038" width="14.5703125" style="2" customWidth="1"/>
    <col min="12039" max="12039" width="73.140625" style="2" customWidth="1"/>
    <col min="12040" max="12290" width="9.140625" style="2"/>
    <col min="12291" max="12291" width="11.7109375" style="2" customWidth="1"/>
    <col min="12292" max="12292" width="10.140625" style="2" customWidth="1"/>
    <col min="12293" max="12293" width="9.140625" style="2"/>
    <col min="12294" max="12294" width="14.5703125" style="2" customWidth="1"/>
    <col min="12295" max="12295" width="73.140625" style="2" customWidth="1"/>
    <col min="12296" max="12546" width="9.140625" style="2"/>
    <col min="12547" max="12547" width="11.7109375" style="2" customWidth="1"/>
    <col min="12548" max="12548" width="10.140625" style="2" customWidth="1"/>
    <col min="12549" max="12549" width="9.140625" style="2"/>
    <col min="12550" max="12550" width="14.5703125" style="2" customWidth="1"/>
    <col min="12551" max="12551" width="73.140625" style="2" customWidth="1"/>
    <col min="12552" max="12802" width="9.140625" style="2"/>
    <col min="12803" max="12803" width="11.7109375" style="2" customWidth="1"/>
    <col min="12804" max="12804" width="10.140625" style="2" customWidth="1"/>
    <col min="12805" max="12805" width="9.140625" style="2"/>
    <col min="12806" max="12806" width="14.5703125" style="2" customWidth="1"/>
    <col min="12807" max="12807" width="73.140625" style="2" customWidth="1"/>
    <col min="12808" max="13058" width="9.140625" style="2"/>
    <col min="13059" max="13059" width="11.7109375" style="2" customWidth="1"/>
    <col min="13060" max="13060" width="10.140625" style="2" customWidth="1"/>
    <col min="13061" max="13061" width="9.140625" style="2"/>
    <col min="13062" max="13062" width="14.5703125" style="2" customWidth="1"/>
    <col min="13063" max="13063" width="73.140625" style="2" customWidth="1"/>
    <col min="13064" max="13314" width="9.140625" style="2"/>
    <col min="13315" max="13315" width="11.7109375" style="2" customWidth="1"/>
    <col min="13316" max="13316" width="10.140625" style="2" customWidth="1"/>
    <col min="13317" max="13317" width="9.140625" style="2"/>
    <col min="13318" max="13318" width="14.5703125" style="2" customWidth="1"/>
    <col min="13319" max="13319" width="73.140625" style="2" customWidth="1"/>
    <col min="13320" max="13570" width="9.140625" style="2"/>
    <col min="13571" max="13571" width="11.7109375" style="2" customWidth="1"/>
    <col min="13572" max="13572" width="10.140625" style="2" customWidth="1"/>
    <col min="13573" max="13573" width="9.140625" style="2"/>
    <col min="13574" max="13574" width="14.5703125" style="2" customWidth="1"/>
    <col min="13575" max="13575" width="73.140625" style="2" customWidth="1"/>
    <col min="13576" max="13826" width="9.140625" style="2"/>
    <col min="13827" max="13827" width="11.7109375" style="2" customWidth="1"/>
    <col min="13828" max="13828" width="10.140625" style="2" customWidth="1"/>
    <col min="13829" max="13829" width="9.140625" style="2"/>
    <col min="13830" max="13830" width="14.5703125" style="2" customWidth="1"/>
    <col min="13831" max="13831" width="73.140625" style="2" customWidth="1"/>
    <col min="13832" max="14082" width="9.140625" style="2"/>
    <col min="14083" max="14083" width="11.7109375" style="2" customWidth="1"/>
    <col min="14084" max="14084" width="10.140625" style="2" customWidth="1"/>
    <col min="14085" max="14085" width="9.140625" style="2"/>
    <col min="14086" max="14086" width="14.5703125" style="2" customWidth="1"/>
    <col min="14087" max="14087" width="73.140625" style="2" customWidth="1"/>
    <col min="14088" max="14338" width="9.140625" style="2"/>
    <col min="14339" max="14339" width="11.7109375" style="2" customWidth="1"/>
    <col min="14340" max="14340" width="10.140625" style="2" customWidth="1"/>
    <col min="14341" max="14341" width="9.140625" style="2"/>
    <col min="14342" max="14342" width="14.5703125" style="2" customWidth="1"/>
    <col min="14343" max="14343" width="73.140625" style="2" customWidth="1"/>
    <col min="14344" max="14594" width="9.140625" style="2"/>
    <col min="14595" max="14595" width="11.7109375" style="2" customWidth="1"/>
    <col min="14596" max="14596" width="10.140625" style="2" customWidth="1"/>
    <col min="14597" max="14597" width="9.140625" style="2"/>
    <col min="14598" max="14598" width="14.5703125" style="2" customWidth="1"/>
    <col min="14599" max="14599" width="73.140625" style="2" customWidth="1"/>
    <col min="14600" max="14850" width="9.140625" style="2"/>
    <col min="14851" max="14851" width="11.7109375" style="2" customWidth="1"/>
    <col min="14852" max="14852" width="10.140625" style="2" customWidth="1"/>
    <col min="14853" max="14853" width="9.140625" style="2"/>
    <col min="14854" max="14854" width="14.5703125" style="2" customWidth="1"/>
    <col min="14855" max="14855" width="73.140625" style="2" customWidth="1"/>
    <col min="14856" max="15106" width="9.140625" style="2"/>
    <col min="15107" max="15107" width="11.7109375" style="2" customWidth="1"/>
    <col min="15108" max="15108" width="10.140625" style="2" customWidth="1"/>
    <col min="15109" max="15109" width="9.140625" style="2"/>
    <col min="15110" max="15110" width="14.5703125" style="2" customWidth="1"/>
    <col min="15111" max="15111" width="73.140625" style="2" customWidth="1"/>
    <col min="15112" max="15362" width="9.140625" style="2"/>
    <col min="15363" max="15363" width="11.7109375" style="2" customWidth="1"/>
    <col min="15364" max="15364" width="10.140625" style="2" customWidth="1"/>
    <col min="15365" max="15365" width="9.140625" style="2"/>
    <col min="15366" max="15366" width="14.5703125" style="2" customWidth="1"/>
    <col min="15367" max="15367" width="73.140625" style="2" customWidth="1"/>
    <col min="15368" max="15618" width="9.140625" style="2"/>
    <col min="15619" max="15619" width="11.7109375" style="2" customWidth="1"/>
    <col min="15620" max="15620" width="10.140625" style="2" customWidth="1"/>
    <col min="15621" max="15621" width="9.140625" style="2"/>
    <col min="15622" max="15622" width="14.5703125" style="2" customWidth="1"/>
    <col min="15623" max="15623" width="73.140625" style="2" customWidth="1"/>
    <col min="15624" max="15874" width="9.140625" style="2"/>
    <col min="15875" max="15875" width="11.7109375" style="2" customWidth="1"/>
    <col min="15876" max="15876" width="10.140625" style="2" customWidth="1"/>
    <col min="15877" max="15877" width="9.140625" style="2"/>
    <col min="15878" max="15878" width="14.5703125" style="2" customWidth="1"/>
    <col min="15879" max="15879" width="73.140625" style="2" customWidth="1"/>
    <col min="15880" max="16130" width="9.140625" style="2"/>
    <col min="16131" max="16131" width="11.7109375" style="2" customWidth="1"/>
    <col min="16132" max="16132" width="10.140625" style="2" customWidth="1"/>
    <col min="16133" max="16133" width="9.140625" style="2"/>
    <col min="16134" max="16134" width="14.5703125" style="2" customWidth="1"/>
    <col min="16135" max="16135" width="73.140625" style="2" customWidth="1"/>
    <col min="16136" max="16384" width="9.140625" style="2"/>
  </cols>
  <sheetData>
    <row r="1" spans="1:9">
      <c r="A1" s="23" t="s">
        <v>0</v>
      </c>
      <c r="B1" s="23"/>
      <c r="C1" s="23"/>
      <c r="D1" s="23"/>
      <c r="E1" s="50"/>
      <c r="F1" s="49"/>
      <c r="G1" s="50"/>
    </row>
    <row r="2" spans="1:9">
      <c r="A2" s="64"/>
      <c r="B2" s="64"/>
      <c r="C2" s="64"/>
      <c r="D2" s="64"/>
      <c r="E2" s="64"/>
      <c r="F2" s="64"/>
      <c r="G2" s="64"/>
    </row>
    <row r="3" spans="1:9">
      <c r="A3" s="64"/>
      <c r="B3" s="64"/>
      <c r="C3" s="64"/>
      <c r="D3" s="64"/>
      <c r="E3" s="64"/>
      <c r="F3" s="64"/>
      <c r="G3" s="64"/>
    </row>
    <row r="4" spans="1:9">
      <c r="A4" s="64"/>
      <c r="B4" s="64"/>
      <c r="C4" s="64"/>
      <c r="D4" s="64"/>
      <c r="E4" s="64"/>
      <c r="F4" s="64"/>
      <c r="G4" s="64"/>
    </row>
    <row r="5" spans="1:9">
      <c r="A5" s="1" t="s">
        <v>78</v>
      </c>
      <c r="B5" s="1"/>
      <c r="C5" s="1"/>
      <c r="D5" s="1"/>
      <c r="E5" s="1"/>
      <c r="F5" s="1"/>
      <c r="G5" s="1"/>
    </row>
    <row r="6" spans="1:9">
      <c r="A6" s="170" t="s">
        <v>1</v>
      </c>
      <c r="B6" s="170" t="s">
        <v>2</v>
      </c>
      <c r="C6" s="170" t="s">
        <v>3</v>
      </c>
      <c r="D6" s="171" t="s">
        <v>4</v>
      </c>
      <c r="E6" s="171"/>
      <c r="F6" s="172" t="s">
        <v>5</v>
      </c>
      <c r="G6" s="170" t="s">
        <v>6</v>
      </c>
    </row>
    <row r="7" spans="1:9">
      <c r="A7" s="170"/>
      <c r="B7" s="170"/>
      <c r="C7" s="170"/>
      <c r="D7" s="65" t="s">
        <v>7</v>
      </c>
      <c r="E7" s="65" t="s">
        <v>8</v>
      </c>
      <c r="F7" s="172"/>
      <c r="G7" s="170"/>
    </row>
    <row r="8" spans="1:9" ht="33">
      <c r="A8" s="61">
        <v>1</v>
      </c>
      <c r="B8" s="61">
        <v>3359</v>
      </c>
      <c r="C8" s="62">
        <v>42677</v>
      </c>
      <c r="D8" s="61" t="s">
        <v>12</v>
      </c>
      <c r="E8" s="61" t="s">
        <v>10</v>
      </c>
      <c r="F8" s="66">
        <v>72913911</v>
      </c>
      <c r="G8" s="42" t="s">
        <v>37</v>
      </c>
    </row>
    <row r="9" spans="1:9">
      <c r="A9" s="61">
        <f>1+A8</f>
        <v>2</v>
      </c>
      <c r="B9" s="61">
        <v>3363</v>
      </c>
      <c r="C9" s="62">
        <v>42677</v>
      </c>
      <c r="D9" s="61" t="s">
        <v>9</v>
      </c>
      <c r="E9" s="61" t="s">
        <v>10</v>
      </c>
      <c r="F9" s="66">
        <v>550000</v>
      </c>
      <c r="G9" s="42" t="s">
        <v>11</v>
      </c>
    </row>
    <row r="10" spans="1:9" ht="33">
      <c r="A10" s="61">
        <f t="shared" ref="A10:A18" si="0">1+A9</f>
        <v>3</v>
      </c>
      <c r="B10" s="61">
        <v>3360</v>
      </c>
      <c r="C10" s="62">
        <v>42677</v>
      </c>
      <c r="D10" s="61" t="s">
        <v>12</v>
      </c>
      <c r="E10" s="61" t="s">
        <v>10</v>
      </c>
      <c r="F10" s="66">
        <v>36660</v>
      </c>
      <c r="G10" s="42" t="s">
        <v>83</v>
      </c>
    </row>
    <row r="11" spans="1:9" ht="49.5">
      <c r="A11" s="61">
        <f t="shared" si="0"/>
        <v>4</v>
      </c>
      <c r="B11" s="61">
        <v>3361</v>
      </c>
      <c r="C11" s="62">
        <v>42677</v>
      </c>
      <c r="D11" s="61" t="s">
        <v>91</v>
      </c>
      <c r="E11" s="61" t="s">
        <v>10</v>
      </c>
      <c r="F11" s="66">
        <v>52954</v>
      </c>
      <c r="G11" s="42" t="s">
        <v>92</v>
      </c>
    </row>
    <row r="12" spans="1:9" ht="33">
      <c r="A12" s="61">
        <f t="shared" si="0"/>
        <v>5</v>
      </c>
      <c r="B12" s="61">
        <v>3373</v>
      </c>
      <c r="C12" s="62">
        <v>42678</v>
      </c>
      <c r="D12" s="61" t="s">
        <v>85</v>
      </c>
      <c r="E12" s="61" t="s">
        <v>86</v>
      </c>
      <c r="F12" s="66">
        <v>155760</v>
      </c>
      <c r="G12" s="42" t="s">
        <v>87</v>
      </c>
    </row>
    <row r="13" spans="1:9" ht="49.5">
      <c r="A13" s="61">
        <f t="shared" si="0"/>
        <v>6</v>
      </c>
      <c r="B13" s="61">
        <v>3362</v>
      </c>
      <c r="C13" s="62">
        <v>42677</v>
      </c>
      <c r="D13" s="61" t="s">
        <v>13</v>
      </c>
      <c r="E13" s="61" t="s">
        <v>10</v>
      </c>
      <c r="F13" s="66">
        <v>213156</v>
      </c>
      <c r="G13" s="47" t="s">
        <v>76</v>
      </c>
    </row>
    <row r="14" spans="1:9" ht="49.5">
      <c r="A14" s="61">
        <f t="shared" si="0"/>
        <v>7</v>
      </c>
      <c r="B14" s="61">
        <v>3386</v>
      </c>
      <c r="C14" s="62">
        <v>42683</v>
      </c>
      <c r="D14" s="61" t="s">
        <v>13</v>
      </c>
      <c r="E14" s="61" t="s">
        <v>14</v>
      </c>
      <c r="F14" s="66">
        <v>1959</v>
      </c>
      <c r="G14" s="42" t="s">
        <v>90</v>
      </c>
    </row>
    <row r="15" spans="1:9" ht="49.5">
      <c r="A15" s="61">
        <f t="shared" si="0"/>
        <v>8</v>
      </c>
      <c r="B15" s="61">
        <v>3387</v>
      </c>
      <c r="C15" s="62">
        <v>42683</v>
      </c>
      <c r="D15" s="61" t="s">
        <v>13</v>
      </c>
      <c r="E15" s="61" t="s">
        <v>88</v>
      </c>
      <c r="F15" s="66">
        <v>108</v>
      </c>
      <c r="G15" s="47" t="s">
        <v>89</v>
      </c>
    </row>
    <row r="16" spans="1:9" ht="49.5">
      <c r="A16" s="61">
        <f t="shared" si="0"/>
        <v>9</v>
      </c>
      <c r="B16" s="61">
        <v>3385</v>
      </c>
      <c r="C16" s="62">
        <v>42683</v>
      </c>
      <c r="D16" s="61" t="s">
        <v>13</v>
      </c>
      <c r="E16" s="61" t="s">
        <v>14</v>
      </c>
      <c r="F16" s="61">
        <v>531</v>
      </c>
      <c r="G16" s="42" t="s">
        <v>15</v>
      </c>
      <c r="I16" s="67"/>
    </row>
    <row r="17" spans="1:9" ht="50.25" customHeight="1">
      <c r="A17" s="61">
        <f t="shared" si="0"/>
        <v>10</v>
      </c>
      <c r="B17" s="61">
        <v>3583</v>
      </c>
      <c r="C17" s="62">
        <v>42697</v>
      </c>
      <c r="D17" s="61" t="s">
        <v>12</v>
      </c>
      <c r="E17" s="61" t="s">
        <v>10</v>
      </c>
      <c r="F17" s="66">
        <v>37020000</v>
      </c>
      <c r="G17" s="42" t="s">
        <v>84</v>
      </c>
      <c r="I17" s="67"/>
    </row>
    <row r="18" spans="1:9" ht="66">
      <c r="A18" s="61">
        <f t="shared" si="0"/>
        <v>11</v>
      </c>
      <c r="B18" s="61">
        <v>3584</v>
      </c>
      <c r="C18" s="62">
        <v>42697</v>
      </c>
      <c r="D18" s="61" t="s">
        <v>16</v>
      </c>
      <c r="E18" s="61" t="s">
        <v>10</v>
      </c>
      <c r="F18" s="66">
        <v>7624</v>
      </c>
      <c r="G18" s="42" t="s">
        <v>38</v>
      </c>
    </row>
    <row r="19" spans="1:9" s="3" customFormat="1">
      <c r="A19" s="61"/>
      <c r="B19" s="68"/>
      <c r="C19" s="69" t="s">
        <v>36</v>
      </c>
      <c r="D19" s="69"/>
      <c r="E19" s="70"/>
      <c r="F19" s="71">
        <f>SUM(F8:F18)</f>
        <v>110952663</v>
      </c>
      <c r="G19" s="63"/>
    </row>
  </sheetData>
  <sortState ref="B9:G13">
    <sortCondition ref="C9:C13"/>
  </sortState>
  <mergeCells count="6">
    <mergeCell ref="G6:G7"/>
    <mergeCell ref="A6:A7"/>
    <mergeCell ref="B6:B7"/>
    <mergeCell ref="C6:C7"/>
    <mergeCell ref="D6:E6"/>
    <mergeCell ref="F6:F7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C5" sqref="C5"/>
    </sheetView>
  </sheetViews>
  <sheetFormatPr defaultRowHeight="16.5"/>
  <cols>
    <col min="1" max="1" width="11" style="6" customWidth="1"/>
    <col min="2" max="2" width="12.28515625" style="6" customWidth="1"/>
    <col min="3" max="3" width="82.5703125" style="6" customWidth="1"/>
    <col min="4" max="4" width="40.5703125" style="6" customWidth="1"/>
    <col min="5" max="5" width="20.28515625" style="6" customWidth="1"/>
    <col min="6" max="6" width="11.42578125" style="6" customWidth="1"/>
    <col min="7" max="16384" width="9.140625" style="6"/>
  </cols>
  <sheetData>
    <row r="1" spans="1:10" s="15" customFormat="1">
      <c r="A1" s="57" t="s">
        <v>20</v>
      </c>
      <c r="B1" s="57"/>
      <c r="C1" s="57"/>
      <c r="D1" s="58"/>
      <c r="E1" s="58"/>
      <c r="F1" s="58"/>
      <c r="G1" s="58"/>
    </row>
    <row r="2" spans="1:10" s="3" customFormat="1">
      <c r="A2" s="57" t="s">
        <v>21</v>
      </c>
      <c r="B2" s="57"/>
      <c r="C2" s="57"/>
      <c r="D2" s="58"/>
      <c r="E2" s="58"/>
      <c r="F2" s="58"/>
      <c r="G2" s="58"/>
    </row>
    <row r="3" spans="1:10" s="15" customFormat="1">
      <c r="A3" s="57" t="s">
        <v>72</v>
      </c>
      <c r="B3" s="57"/>
      <c r="C3" s="57"/>
      <c r="D3" s="58"/>
      <c r="E3" s="58"/>
      <c r="F3" s="58"/>
      <c r="G3" s="58"/>
    </row>
    <row r="4" spans="1:10">
      <c r="A4" s="56"/>
      <c r="B4" s="56"/>
      <c r="C4" s="56"/>
      <c r="D4"/>
      <c r="E4"/>
      <c r="F4"/>
      <c r="G4"/>
      <c r="H4" s="17"/>
      <c r="I4" s="17"/>
      <c r="J4" s="16"/>
    </row>
    <row r="5" spans="1:10">
      <c r="A5" s="48"/>
      <c r="B5" s="48"/>
      <c r="C5" s="58" t="s">
        <v>82</v>
      </c>
      <c r="E5" s="48"/>
      <c r="F5"/>
      <c r="G5"/>
    </row>
    <row r="6" spans="1:10">
      <c r="A6" s="48"/>
      <c r="B6" s="48"/>
      <c r="C6" s="48"/>
      <c r="D6" s="48"/>
      <c r="E6" s="48"/>
      <c r="F6"/>
      <c r="G6"/>
    </row>
    <row r="7" spans="1:10">
      <c r="A7" s="78" t="s">
        <v>23</v>
      </c>
      <c r="B7" s="28" t="s">
        <v>22</v>
      </c>
      <c r="C7" s="28" t="s">
        <v>24</v>
      </c>
      <c r="D7" s="28" t="s">
        <v>25</v>
      </c>
      <c r="E7" s="28" t="s">
        <v>26</v>
      </c>
      <c r="F7"/>
    </row>
    <row r="8" spans="1:10" ht="55.5" customHeight="1">
      <c r="A8" s="28">
        <v>3495</v>
      </c>
      <c r="B8" s="75">
        <v>42685</v>
      </c>
      <c r="C8" s="78" t="s">
        <v>287</v>
      </c>
      <c r="D8" s="28" t="s">
        <v>288</v>
      </c>
      <c r="E8" s="28">
        <v>910</v>
      </c>
    </row>
    <row r="9" spans="1:10" ht="72.75" customHeight="1">
      <c r="A9" s="28">
        <v>3546</v>
      </c>
      <c r="B9" s="75">
        <v>42688</v>
      </c>
      <c r="C9" s="78" t="s">
        <v>289</v>
      </c>
      <c r="D9" s="28" t="s">
        <v>107</v>
      </c>
      <c r="E9" s="80">
        <v>36403.019999999997</v>
      </c>
    </row>
    <row r="10" spans="1:10" ht="73.5" customHeight="1">
      <c r="A10" s="28">
        <v>3549</v>
      </c>
      <c r="B10" s="75">
        <v>42688</v>
      </c>
      <c r="C10" s="78" t="s">
        <v>290</v>
      </c>
      <c r="D10" s="28" t="s">
        <v>291</v>
      </c>
      <c r="E10" s="80">
        <v>36403.019999999997</v>
      </c>
    </row>
    <row r="11" spans="1:10" ht="60" customHeight="1">
      <c r="A11" s="28">
        <v>3550</v>
      </c>
      <c r="B11" s="75">
        <v>42688</v>
      </c>
      <c r="C11" s="78" t="s">
        <v>292</v>
      </c>
      <c r="D11" s="28" t="s">
        <v>291</v>
      </c>
      <c r="E11" s="80">
        <v>34301.31</v>
      </c>
    </row>
    <row r="12" spans="1:10" ht="57.75" customHeight="1">
      <c r="A12" s="28">
        <v>3580</v>
      </c>
      <c r="B12" s="75">
        <v>42695</v>
      </c>
      <c r="C12" s="78" t="s">
        <v>293</v>
      </c>
      <c r="D12" s="28" t="s">
        <v>288</v>
      </c>
      <c r="E12" s="28">
        <v>300</v>
      </c>
    </row>
    <row r="13" spans="1:10" ht="42" customHeight="1">
      <c r="A13" s="28">
        <v>3586</v>
      </c>
      <c r="B13" s="75">
        <v>42697</v>
      </c>
      <c r="C13" s="78" t="s">
        <v>294</v>
      </c>
      <c r="D13" s="78" t="s">
        <v>295</v>
      </c>
      <c r="E13" s="80">
        <v>85705.4</v>
      </c>
    </row>
    <row r="14" spans="1:10" ht="64.5" customHeight="1">
      <c r="A14" s="28">
        <v>3641</v>
      </c>
      <c r="B14" s="75">
        <v>42699</v>
      </c>
      <c r="C14" s="78" t="s">
        <v>296</v>
      </c>
      <c r="D14" s="78" t="s">
        <v>297</v>
      </c>
      <c r="E14" s="80">
        <v>6778.95</v>
      </c>
    </row>
    <row r="15" spans="1:10" ht="46.5" customHeight="1">
      <c r="A15" s="81">
        <v>3649</v>
      </c>
      <c r="B15" s="75">
        <v>42702</v>
      </c>
      <c r="C15" s="78" t="s">
        <v>298</v>
      </c>
      <c r="D15" s="78" t="s">
        <v>295</v>
      </c>
      <c r="E15" s="80">
        <v>125595.6</v>
      </c>
    </row>
    <row r="16" spans="1:10" ht="66.75" customHeight="1">
      <c r="A16" s="81">
        <v>3653</v>
      </c>
      <c r="B16" s="75">
        <v>42703</v>
      </c>
      <c r="C16" s="78" t="s">
        <v>299</v>
      </c>
      <c r="D16" s="28" t="s">
        <v>300</v>
      </c>
      <c r="E16" s="80">
        <v>2619.4699999999998</v>
      </c>
    </row>
    <row r="17" spans="1:5">
      <c r="A17" s="84"/>
      <c r="B17" s="82"/>
      <c r="C17" s="83" t="s">
        <v>301</v>
      </c>
      <c r="D17" s="82"/>
      <c r="E17" s="77">
        <f>SUM(E8:E16)</f>
        <v>329016.77</v>
      </c>
    </row>
  </sheetData>
  <sortState ref="F8:J15">
    <sortCondition ref="G8:G15"/>
  </sortState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G9" sqref="G9"/>
    </sheetView>
  </sheetViews>
  <sheetFormatPr defaultRowHeight="16.5"/>
  <cols>
    <col min="1" max="1" width="11.42578125" style="2" customWidth="1"/>
    <col min="2" max="2" width="12" style="2" customWidth="1"/>
    <col min="3" max="3" width="56.85546875" style="2" customWidth="1"/>
    <col min="4" max="4" width="31.85546875" style="2" customWidth="1"/>
    <col min="5" max="5" width="16.7109375" style="2" customWidth="1"/>
    <col min="6" max="6" width="15.28515625" style="19" customWidth="1"/>
    <col min="7" max="257" width="9.140625" style="2"/>
    <col min="258" max="258" width="14" style="2" customWidth="1"/>
    <col min="259" max="259" width="9.140625" style="2"/>
    <col min="260" max="260" width="81.85546875" style="2" customWidth="1"/>
    <col min="261" max="261" width="32" style="2" customWidth="1"/>
    <col min="262" max="262" width="15.28515625" style="2" customWidth="1"/>
    <col min="263" max="513" width="9.140625" style="2"/>
    <col min="514" max="514" width="14" style="2" customWidth="1"/>
    <col min="515" max="515" width="9.140625" style="2"/>
    <col min="516" max="516" width="81.85546875" style="2" customWidth="1"/>
    <col min="517" max="517" width="32" style="2" customWidth="1"/>
    <col min="518" max="518" width="15.28515625" style="2" customWidth="1"/>
    <col min="519" max="769" width="9.140625" style="2"/>
    <col min="770" max="770" width="14" style="2" customWidth="1"/>
    <col min="771" max="771" width="9.140625" style="2"/>
    <col min="772" max="772" width="81.85546875" style="2" customWidth="1"/>
    <col min="773" max="773" width="32" style="2" customWidth="1"/>
    <col min="774" max="774" width="15.28515625" style="2" customWidth="1"/>
    <col min="775" max="1025" width="9.140625" style="2"/>
    <col min="1026" max="1026" width="14" style="2" customWidth="1"/>
    <col min="1027" max="1027" width="9.140625" style="2"/>
    <col min="1028" max="1028" width="81.85546875" style="2" customWidth="1"/>
    <col min="1029" max="1029" width="32" style="2" customWidth="1"/>
    <col min="1030" max="1030" width="15.28515625" style="2" customWidth="1"/>
    <col min="1031" max="1281" width="9.140625" style="2"/>
    <col min="1282" max="1282" width="14" style="2" customWidth="1"/>
    <col min="1283" max="1283" width="9.140625" style="2"/>
    <col min="1284" max="1284" width="81.85546875" style="2" customWidth="1"/>
    <col min="1285" max="1285" width="32" style="2" customWidth="1"/>
    <col min="1286" max="1286" width="15.28515625" style="2" customWidth="1"/>
    <col min="1287" max="1537" width="9.140625" style="2"/>
    <col min="1538" max="1538" width="14" style="2" customWidth="1"/>
    <col min="1539" max="1539" width="9.140625" style="2"/>
    <col min="1540" max="1540" width="81.85546875" style="2" customWidth="1"/>
    <col min="1541" max="1541" width="32" style="2" customWidth="1"/>
    <col min="1542" max="1542" width="15.28515625" style="2" customWidth="1"/>
    <col min="1543" max="1793" width="9.140625" style="2"/>
    <col min="1794" max="1794" width="14" style="2" customWidth="1"/>
    <col min="1795" max="1795" width="9.140625" style="2"/>
    <col min="1796" max="1796" width="81.85546875" style="2" customWidth="1"/>
    <col min="1797" max="1797" width="32" style="2" customWidth="1"/>
    <col min="1798" max="1798" width="15.28515625" style="2" customWidth="1"/>
    <col min="1799" max="2049" width="9.140625" style="2"/>
    <col min="2050" max="2050" width="14" style="2" customWidth="1"/>
    <col min="2051" max="2051" width="9.140625" style="2"/>
    <col min="2052" max="2052" width="81.85546875" style="2" customWidth="1"/>
    <col min="2053" max="2053" width="32" style="2" customWidth="1"/>
    <col min="2054" max="2054" width="15.28515625" style="2" customWidth="1"/>
    <col min="2055" max="2305" width="9.140625" style="2"/>
    <col min="2306" max="2306" width="14" style="2" customWidth="1"/>
    <col min="2307" max="2307" width="9.140625" style="2"/>
    <col min="2308" max="2308" width="81.85546875" style="2" customWidth="1"/>
    <col min="2309" max="2309" width="32" style="2" customWidth="1"/>
    <col min="2310" max="2310" width="15.28515625" style="2" customWidth="1"/>
    <col min="2311" max="2561" width="9.140625" style="2"/>
    <col min="2562" max="2562" width="14" style="2" customWidth="1"/>
    <col min="2563" max="2563" width="9.140625" style="2"/>
    <col min="2564" max="2564" width="81.85546875" style="2" customWidth="1"/>
    <col min="2565" max="2565" width="32" style="2" customWidth="1"/>
    <col min="2566" max="2566" width="15.28515625" style="2" customWidth="1"/>
    <col min="2567" max="2817" width="9.140625" style="2"/>
    <col min="2818" max="2818" width="14" style="2" customWidth="1"/>
    <col min="2819" max="2819" width="9.140625" style="2"/>
    <col min="2820" max="2820" width="81.85546875" style="2" customWidth="1"/>
    <col min="2821" max="2821" width="32" style="2" customWidth="1"/>
    <col min="2822" max="2822" width="15.28515625" style="2" customWidth="1"/>
    <col min="2823" max="3073" width="9.140625" style="2"/>
    <col min="3074" max="3074" width="14" style="2" customWidth="1"/>
    <col min="3075" max="3075" width="9.140625" style="2"/>
    <col min="3076" max="3076" width="81.85546875" style="2" customWidth="1"/>
    <col min="3077" max="3077" width="32" style="2" customWidth="1"/>
    <col min="3078" max="3078" width="15.28515625" style="2" customWidth="1"/>
    <col min="3079" max="3329" width="9.140625" style="2"/>
    <col min="3330" max="3330" width="14" style="2" customWidth="1"/>
    <col min="3331" max="3331" width="9.140625" style="2"/>
    <col min="3332" max="3332" width="81.85546875" style="2" customWidth="1"/>
    <col min="3333" max="3333" width="32" style="2" customWidth="1"/>
    <col min="3334" max="3334" width="15.28515625" style="2" customWidth="1"/>
    <col min="3335" max="3585" width="9.140625" style="2"/>
    <col min="3586" max="3586" width="14" style="2" customWidth="1"/>
    <col min="3587" max="3587" width="9.140625" style="2"/>
    <col min="3588" max="3588" width="81.85546875" style="2" customWidth="1"/>
    <col min="3589" max="3589" width="32" style="2" customWidth="1"/>
    <col min="3590" max="3590" width="15.28515625" style="2" customWidth="1"/>
    <col min="3591" max="3841" width="9.140625" style="2"/>
    <col min="3842" max="3842" width="14" style="2" customWidth="1"/>
    <col min="3843" max="3843" width="9.140625" style="2"/>
    <col min="3844" max="3844" width="81.85546875" style="2" customWidth="1"/>
    <col min="3845" max="3845" width="32" style="2" customWidth="1"/>
    <col min="3846" max="3846" width="15.28515625" style="2" customWidth="1"/>
    <col min="3847" max="4097" width="9.140625" style="2"/>
    <col min="4098" max="4098" width="14" style="2" customWidth="1"/>
    <col min="4099" max="4099" width="9.140625" style="2"/>
    <col min="4100" max="4100" width="81.85546875" style="2" customWidth="1"/>
    <col min="4101" max="4101" width="32" style="2" customWidth="1"/>
    <col min="4102" max="4102" width="15.28515625" style="2" customWidth="1"/>
    <col min="4103" max="4353" width="9.140625" style="2"/>
    <col min="4354" max="4354" width="14" style="2" customWidth="1"/>
    <col min="4355" max="4355" width="9.140625" style="2"/>
    <col min="4356" max="4356" width="81.85546875" style="2" customWidth="1"/>
    <col min="4357" max="4357" width="32" style="2" customWidth="1"/>
    <col min="4358" max="4358" width="15.28515625" style="2" customWidth="1"/>
    <col min="4359" max="4609" width="9.140625" style="2"/>
    <col min="4610" max="4610" width="14" style="2" customWidth="1"/>
    <col min="4611" max="4611" width="9.140625" style="2"/>
    <col min="4612" max="4612" width="81.85546875" style="2" customWidth="1"/>
    <col min="4613" max="4613" width="32" style="2" customWidth="1"/>
    <col min="4614" max="4614" width="15.28515625" style="2" customWidth="1"/>
    <col min="4615" max="4865" width="9.140625" style="2"/>
    <col min="4866" max="4866" width="14" style="2" customWidth="1"/>
    <col min="4867" max="4867" width="9.140625" style="2"/>
    <col min="4868" max="4868" width="81.85546875" style="2" customWidth="1"/>
    <col min="4869" max="4869" width="32" style="2" customWidth="1"/>
    <col min="4870" max="4870" width="15.28515625" style="2" customWidth="1"/>
    <col min="4871" max="5121" width="9.140625" style="2"/>
    <col min="5122" max="5122" width="14" style="2" customWidth="1"/>
    <col min="5123" max="5123" width="9.140625" style="2"/>
    <col min="5124" max="5124" width="81.85546875" style="2" customWidth="1"/>
    <col min="5125" max="5125" width="32" style="2" customWidth="1"/>
    <col min="5126" max="5126" width="15.28515625" style="2" customWidth="1"/>
    <col min="5127" max="5377" width="9.140625" style="2"/>
    <col min="5378" max="5378" width="14" style="2" customWidth="1"/>
    <col min="5379" max="5379" width="9.140625" style="2"/>
    <col min="5380" max="5380" width="81.85546875" style="2" customWidth="1"/>
    <col min="5381" max="5381" width="32" style="2" customWidth="1"/>
    <col min="5382" max="5382" width="15.28515625" style="2" customWidth="1"/>
    <col min="5383" max="5633" width="9.140625" style="2"/>
    <col min="5634" max="5634" width="14" style="2" customWidth="1"/>
    <col min="5635" max="5635" width="9.140625" style="2"/>
    <col min="5636" max="5636" width="81.85546875" style="2" customWidth="1"/>
    <col min="5637" max="5637" width="32" style="2" customWidth="1"/>
    <col min="5638" max="5638" width="15.28515625" style="2" customWidth="1"/>
    <col min="5639" max="5889" width="9.140625" style="2"/>
    <col min="5890" max="5890" width="14" style="2" customWidth="1"/>
    <col min="5891" max="5891" width="9.140625" style="2"/>
    <col min="5892" max="5892" width="81.85546875" style="2" customWidth="1"/>
    <col min="5893" max="5893" width="32" style="2" customWidth="1"/>
    <col min="5894" max="5894" width="15.28515625" style="2" customWidth="1"/>
    <col min="5895" max="6145" width="9.140625" style="2"/>
    <col min="6146" max="6146" width="14" style="2" customWidth="1"/>
    <col min="6147" max="6147" width="9.140625" style="2"/>
    <col min="6148" max="6148" width="81.85546875" style="2" customWidth="1"/>
    <col min="6149" max="6149" width="32" style="2" customWidth="1"/>
    <col min="6150" max="6150" width="15.28515625" style="2" customWidth="1"/>
    <col min="6151" max="6401" width="9.140625" style="2"/>
    <col min="6402" max="6402" width="14" style="2" customWidth="1"/>
    <col min="6403" max="6403" width="9.140625" style="2"/>
    <col min="6404" max="6404" width="81.85546875" style="2" customWidth="1"/>
    <col min="6405" max="6405" width="32" style="2" customWidth="1"/>
    <col min="6406" max="6406" width="15.28515625" style="2" customWidth="1"/>
    <col min="6407" max="6657" width="9.140625" style="2"/>
    <col min="6658" max="6658" width="14" style="2" customWidth="1"/>
    <col min="6659" max="6659" width="9.140625" style="2"/>
    <col min="6660" max="6660" width="81.85546875" style="2" customWidth="1"/>
    <col min="6661" max="6661" width="32" style="2" customWidth="1"/>
    <col min="6662" max="6662" width="15.28515625" style="2" customWidth="1"/>
    <col min="6663" max="6913" width="9.140625" style="2"/>
    <col min="6914" max="6914" width="14" style="2" customWidth="1"/>
    <col min="6915" max="6915" width="9.140625" style="2"/>
    <col min="6916" max="6916" width="81.85546875" style="2" customWidth="1"/>
    <col min="6917" max="6917" width="32" style="2" customWidth="1"/>
    <col min="6918" max="6918" width="15.28515625" style="2" customWidth="1"/>
    <col min="6919" max="7169" width="9.140625" style="2"/>
    <col min="7170" max="7170" width="14" style="2" customWidth="1"/>
    <col min="7171" max="7171" width="9.140625" style="2"/>
    <col min="7172" max="7172" width="81.85546875" style="2" customWidth="1"/>
    <col min="7173" max="7173" width="32" style="2" customWidth="1"/>
    <col min="7174" max="7174" width="15.28515625" style="2" customWidth="1"/>
    <col min="7175" max="7425" width="9.140625" style="2"/>
    <col min="7426" max="7426" width="14" style="2" customWidth="1"/>
    <col min="7427" max="7427" width="9.140625" style="2"/>
    <col min="7428" max="7428" width="81.85546875" style="2" customWidth="1"/>
    <col min="7429" max="7429" width="32" style="2" customWidth="1"/>
    <col min="7430" max="7430" width="15.28515625" style="2" customWidth="1"/>
    <col min="7431" max="7681" width="9.140625" style="2"/>
    <col min="7682" max="7682" width="14" style="2" customWidth="1"/>
    <col min="7683" max="7683" width="9.140625" style="2"/>
    <col min="7684" max="7684" width="81.85546875" style="2" customWidth="1"/>
    <col min="7685" max="7685" width="32" style="2" customWidth="1"/>
    <col min="7686" max="7686" width="15.28515625" style="2" customWidth="1"/>
    <col min="7687" max="7937" width="9.140625" style="2"/>
    <col min="7938" max="7938" width="14" style="2" customWidth="1"/>
    <col min="7939" max="7939" width="9.140625" style="2"/>
    <col min="7940" max="7940" width="81.85546875" style="2" customWidth="1"/>
    <col min="7941" max="7941" width="32" style="2" customWidth="1"/>
    <col min="7942" max="7942" width="15.28515625" style="2" customWidth="1"/>
    <col min="7943" max="8193" width="9.140625" style="2"/>
    <col min="8194" max="8194" width="14" style="2" customWidth="1"/>
    <col min="8195" max="8195" width="9.140625" style="2"/>
    <col min="8196" max="8196" width="81.85546875" style="2" customWidth="1"/>
    <col min="8197" max="8197" width="32" style="2" customWidth="1"/>
    <col min="8198" max="8198" width="15.28515625" style="2" customWidth="1"/>
    <col min="8199" max="8449" width="9.140625" style="2"/>
    <col min="8450" max="8450" width="14" style="2" customWidth="1"/>
    <col min="8451" max="8451" width="9.140625" style="2"/>
    <col min="8452" max="8452" width="81.85546875" style="2" customWidth="1"/>
    <col min="8453" max="8453" width="32" style="2" customWidth="1"/>
    <col min="8454" max="8454" width="15.28515625" style="2" customWidth="1"/>
    <col min="8455" max="8705" width="9.140625" style="2"/>
    <col min="8706" max="8706" width="14" style="2" customWidth="1"/>
    <col min="8707" max="8707" width="9.140625" style="2"/>
    <col min="8708" max="8708" width="81.85546875" style="2" customWidth="1"/>
    <col min="8709" max="8709" width="32" style="2" customWidth="1"/>
    <col min="8710" max="8710" width="15.28515625" style="2" customWidth="1"/>
    <col min="8711" max="8961" width="9.140625" style="2"/>
    <col min="8962" max="8962" width="14" style="2" customWidth="1"/>
    <col min="8963" max="8963" width="9.140625" style="2"/>
    <col min="8964" max="8964" width="81.85546875" style="2" customWidth="1"/>
    <col min="8965" max="8965" width="32" style="2" customWidth="1"/>
    <col min="8966" max="8966" width="15.28515625" style="2" customWidth="1"/>
    <col min="8967" max="9217" width="9.140625" style="2"/>
    <col min="9218" max="9218" width="14" style="2" customWidth="1"/>
    <col min="9219" max="9219" width="9.140625" style="2"/>
    <col min="9220" max="9220" width="81.85546875" style="2" customWidth="1"/>
    <col min="9221" max="9221" width="32" style="2" customWidth="1"/>
    <col min="9222" max="9222" width="15.28515625" style="2" customWidth="1"/>
    <col min="9223" max="9473" width="9.140625" style="2"/>
    <col min="9474" max="9474" width="14" style="2" customWidth="1"/>
    <col min="9475" max="9475" width="9.140625" style="2"/>
    <col min="9476" max="9476" width="81.85546875" style="2" customWidth="1"/>
    <col min="9477" max="9477" width="32" style="2" customWidth="1"/>
    <col min="9478" max="9478" width="15.28515625" style="2" customWidth="1"/>
    <col min="9479" max="9729" width="9.140625" style="2"/>
    <col min="9730" max="9730" width="14" style="2" customWidth="1"/>
    <col min="9731" max="9731" width="9.140625" style="2"/>
    <col min="9732" max="9732" width="81.85546875" style="2" customWidth="1"/>
    <col min="9733" max="9733" width="32" style="2" customWidth="1"/>
    <col min="9734" max="9734" width="15.28515625" style="2" customWidth="1"/>
    <col min="9735" max="9985" width="9.140625" style="2"/>
    <col min="9986" max="9986" width="14" style="2" customWidth="1"/>
    <col min="9987" max="9987" width="9.140625" style="2"/>
    <col min="9988" max="9988" width="81.85546875" style="2" customWidth="1"/>
    <col min="9989" max="9989" width="32" style="2" customWidth="1"/>
    <col min="9990" max="9990" width="15.28515625" style="2" customWidth="1"/>
    <col min="9991" max="10241" width="9.140625" style="2"/>
    <col min="10242" max="10242" width="14" style="2" customWidth="1"/>
    <col min="10243" max="10243" width="9.140625" style="2"/>
    <col min="10244" max="10244" width="81.85546875" style="2" customWidth="1"/>
    <col min="10245" max="10245" width="32" style="2" customWidth="1"/>
    <col min="10246" max="10246" width="15.28515625" style="2" customWidth="1"/>
    <col min="10247" max="10497" width="9.140625" style="2"/>
    <col min="10498" max="10498" width="14" style="2" customWidth="1"/>
    <col min="10499" max="10499" width="9.140625" style="2"/>
    <col min="10500" max="10500" width="81.85546875" style="2" customWidth="1"/>
    <col min="10501" max="10501" width="32" style="2" customWidth="1"/>
    <col min="10502" max="10502" width="15.28515625" style="2" customWidth="1"/>
    <col min="10503" max="10753" width="9.140625" style="2"/>
    <col min="10754" max="10754" width="14" style="2" customWidth="1"/>
    <col min="10755" max="10755" width="9.140625" style="2"/>
    <col min="10756" max="10756" width="81.85546875" style="2" customWidth="1"/>
    <col min="10757" max="10757" width="32" style="2" customWidth="1"/>
    <col min="10758" max="10758" width="15.28515625" style="2" customWidth="1"/>
    <col min="10759" max="11009" width="9.140625" style="2"/>
    <col min="11010" max="11010" width="14" style="2" customWidth="1"/>
    <col min="11011" max="11011" width="9.140625" style="2"/>
    <col min="11012" max="11012" width="81.85546875" style="2" customWidth="1"/>
    <col min="11013" max="11013" width="32" style="2" customWidth="1"/>
    <col min="11014" max="11014" width="15.28515625" style="2" customWidth="1"/>
    <col min="11015" max="11265" width="9.140625" style="2"/>
    <col min="11266" max="11266" width="14" style="2" customWidth="1"/>
    <col min="11267" max="11267" width="9.140625" style="2"/>
    <col min="11268" max="11268" width="81.85546875" style="2" customWidth="1"/>
    <col min="11269" max="11269" width="32" style="2" customWidth="1"/>
    <col min="11270" max="11270" width="15.28515625" style="2" customWidth="1"/>
    <col min="11271" max="11521" width="9.140625" style="2"/>
    <col min="11522" max="11522" width="14" style="2" customWidth="1"/>
    <col min="11523" max="11523" width="9.140625" style="2"/>
    <col min="11524" max="11524" width="81.85546875" style="2" customWidth="1"/>
    <col min="11525" max="11525" width="32" style="2" customWidth="1"/>
    <col min="11526" max="11526" width="15.28515625" style="2" customWidth="1"/>
    <col min="11527" max="11777" width="9.140625" style="2"/>
    <col min="11778" max="11778" width="14" style="2" customWidth="1"/>
    <col min="11779" max="11779" width="9.140625" style="2"/>
    <col min="11780" max="11780" width="81.85546875" style="2" customWidth="1"/>
    <col min="11781" max="11781" width="32" style="2" customWidth="1"/>
    <col min="11782" max="11782" width="15.28515625" style="2" customWidth="1"/>
    <col min="11783" max="12033" width="9.140625" style="2"/>
    <col min="12034" max="12034" width="14" style="2" customWidth="1"/>
    <col min="12035" max="12035" width="9.140625" style="2"/>
    <col min="12036" max="12036" width="81.85546875" style="2" customWidth="1"/>
    <col min="12037" max="12037" width="32" style="2" customWidth="1"/>
    <col min="12038" max="12038" width="15.28515625" style="2" customWidth="1"/>
    <col min="12039" max="12289" width="9.140625" style="2"/>
    <col min="12290" max="12290" width="14" style="2" customWidth="1"/>
    <col min="12291" max="12291" width="9.140625" style="2"/>
    <col min="12292" max="12292" width="81.85546875" style="2" customWidth="1"/>
    <col min="12293" max="12293" width="32" style="2" customWidth="1"/>
    <col min="12294" max="12294" width="15.28515625" style="2" customWidth="1"/>
    <col min="12295" max="12545" width="9.140625" style="2"/>
    <col min="12546" max="12546" width="14" style="2" customWidth="1"/>
    <col min="12547" max="12547" width="9.140625" style="2"/>
    <col min="12548" max="12548" width="81.85546875" style="2" customWidth="1"/>
    <col min="12549" max="12549" width="32" style="2" customWidth="1"/>
    <col min="12550" max="12550" width="15.28515625" style="2" customWidth="1"/>
    <col min="12551" max="12801" width="9.140625" style="2"/>
    <col min="12802" max="12802" width="14" style="2" customWidth="1"/>
    <col min="12803" max="12803" width="9.140625" style="2"/>
    <col min="12804" max="12804" width="81.85546875" style="2" customWidth="1"/>
    <col min="12805" max="12805" width="32" style="2" customWidth="1"/>
    <col min="12806" max="12806" width="15.28515625" style="2" customWidth="1"/>
    <col min="12807" max="13057" width="9.140625" style="2"/>
    <col min="13058" max="13058" width="14" style="2" customWidth="1"/>
    <col min="13059" max="13059" width="9.140625" style="2"/>
    <col min="13060" max="13060" width="81.85546875" style="2" customWidth="1"/>
    <col min="13061" max="13061" width="32" style="2" customWidth="1"/>
    <col min="13062" max="13062" width="15.28515625" style="2" customWidth="1"/>
    <col min="13063" max="13313" width="9.140625" style="2"/>
    <col min="13314" max="13314" width="14" style="2" customWidth="1"/>
    <col min="13315" max="13315" width="9.140625" style="2"/>
    <col min="13316" max="13316" width="81.85546875" style="2" customWidth="1"/>
    <col min="13317" max="13317" width="32" style="2" customWidth="1"/>
    <col min="13318" max="13318" width="15.28515625" style="2" customWidth="1"/>
    <col min="13319" max="13569" width="9.140625" style="2"/>
    <col min="13570" max="13570" width="14" style="2" customWidth="1"/>
    <col min="13571" max="13571" width="9.140625" style="2"/>
    <col min="13572" max="13572" width="81.85546875" style="2" customWidth="1"/>
    <col min="13573" max="13573" width="32" style="2" customWidth="1"/>
    <col min="13574" max="13574" width="15.28515625" style="2" customWidth="1"/>
    <col min="13575" max="13825" width="9.140625" style="2"/>
    <col min="13826" max="13826" width="14" style="2" customWidth="1"/>
    <col min="13827" max="13827" width="9.140625" style="2"/>
    <col min="13828" max="13828" width="81.85546875" style="2" customWidth="1"/>
    <col min="13829" max="13829" width="32" style="2" customWidth="1"/>
    <col min="13830" max="13830" width="15.28515625" style="2" customWidth="1"/>
    <col min="13831" max="14081" width="9.140625" style="2"/>
    <col min="14082" max="14082" width="14" style="2" customWidth="1"/>
    <col min="14083" max="14083" width="9.140625" style="2"/>
    <col min="14084" max="14084" width="81.85546875" style="2" customWidth="1"/>
    <col min="14085" max="14085" width="32" style="2" customWidth="1"/>
    <col min="14086" max="14086" width="15.28515625" style="2" customWidth="1"/>
    <col min="14087" max="14337" width="9.140625" style="2"/>
    <col min="14338" max="14338" width="14" style="2" customWidth="1"/>
    <col min="14339" max="14339" width="9.140625" style="2"/>
    <col min="14340" max="14340" width="81.85546875" style="2" customWidth="1"/>
    <col min="14341" max="14341" width="32" style="2" customWidth="1"/>
    <col min="14342" max="14342" width="15.28515625" style="2" customWidth="1"/>
    <col min="14343" max="14593" width="9.140625" style="2"/>
    <col min="14594" max="14594" width="14" style="2" customWidth="1"/>
    <col min="14595" max="14595" width="9.140625" style="2"/>
    <col min="14596" max="14596" width="81.85546875" style="2" customWidth="1"/>
    <col min="14597" max="14597" width="32" style="2" customWidth="1"/>
    <col min="14598" max="14598" width="15.28515625" style="2" customWidth="1"/>
    <col min="14599" max="14849" width="9.140625" style="2"/>
    <col min="14850" max="14850" width="14" style="2" customWidth="1"/>
    <col min="14851" max="14851" width="9.140625" style="2"/>
    <col min="14852" max="14852" width="81.85546875" style="2" customWidth="1"/>
    <col min="14853" max="14853" width="32" style="2" customWidth="1"/>
    <col min="14854" max="14854" width="15.28515625" style="2" customWidth="1"/>
    <col min="14855" max="15105" width="9.140625" style="2"/>
    <col min="15106" max="15106" width="14" style="2" customWidth="1"/>
    <col min="15107" max="15107" width="9.140625" style="2"/>
    <col min="15108" max="15108" width="81.85546875" style="2" customWidth="1"/>
    <col min="15109" max="15109" width="32" style="2" customWidth="1"/>
    <col min="15110" max="15110" width="15.28515625" style="2" customWidth="1"/>
    <col min="15111" max="15361" width="9.140625" style="2"/>
    <col min="15362" max="15362" width="14" style="2" customWidth="1"/>
    <col min="15363" max="15363" width="9.140625" style="2"/>
    <col min="15364" max="15364" width="81.85546875" style="2" customWidth="1"/>
    <col min="15365" max="15365" width="32" style="2" customWidth="1"/>
    <col min="15366" max="15366" width="15.28515625" style="2" customWidth="1"/>
    <col min="15367" max="15617" width="9.140625" style="2"/>
    <col min="15618" max="15618" width="14" style="2" customWidth="1"/>
    <col min="15619" max="15619" width="9.140625" style="2"/>
    <col min="15620" max="15620" width="81.85546875" style="2" customWidth="1"/>
    <col min="15621" max="15621" width="32" style="2" customWidth="1"/>
    <col min="15622" max="15622" width="15.28515625" style="2" customWidth="1"/>
    <col min="15623" max="15873" width="9.140625" style="2"/>
    <col min="15874" max="15874" width="14" style="2" customWidth="1"/>
    <col min="15875" max="15875" width="9.140625" style="2"/>
    <col min="15876" max="15876" width="81.85546875" style="2" customWidth="1"/>
    <col min="15877" max="15877" width="32" style="2" customWidth="1"/>
    <col min="15878" max="15878" width="15.28515625" style="2" customWidth="1"/>
    <col min="15879" max="16129" width="9.140625" style="2"/>
    <col min="16130" max="16130" width="14" style="2" customWidth="1"/>
    <col min="16131" max="16131" width="9.140625" style="2"/>
    <col min="16132" max="16132" width="81.85546875" style="2" customWidth="1"/>
    <col min="16133" max="16133" width="32" style="2" customWidth="1"/>
    <col min="16134" max="16134" width="15.28515625" style="2" customWidth="1"/>
    <col min="16135" max="16384" width="9.140625" style="2"/>
  </cols>
  <sheetData>
    <row r="1" spans="1:5">
      <c r="A1" s="173" t="s">
        <v>20</v>
      </c>
      <c r="B1" s="173"/>
      <c r="C1" s="173"/>
      <c r="D1" s="50"/>
      <c r="E1" s="141"/>
    </row>
    <row r="2" spans="1:5">
      <c r="A2" s="173" t="s">
        <v>21</v>
      </c>
      <c r="B2" s="173"/>
      <c r="C2" s="173"/>
      <c r="D2" s="50"/>
      <c r="E2" s="141"/>
    </row>
    <row r="3" spans="1:5">
      <c r="A3" s="173" t="s">
        <v>27</v>
      </c>
      <c r="B3" s="173"/>
      <c r="C3" s="173"/>
      <c r="D3" s="173"/>
      <c r="E3" s="173"/>
    </row>
    <row r="4" spans="1:5">
      <c r="C4" s="3"/>
    </row>
    <row r="5" spans="1:5">
      <c r="C5" s="3" t="s">
        <v>79</v>
      </c>
    </row>
    <row r="8" spans="1:5" s="89" customFormat="1">
      <c r="A8" s="82" t="s">
        <v>23</v>
      </c>
      <c r="B8" s="82" t="s">
        <v>22</v>
      </c>
      <c r="C8" s="82" t="s">
        <v>24</v>
      </c>
      <c r="D8" s="82" t="s">
        <v>25</v>
      </c>
      <c r="E8" s="82" t="s">
        <v>26</v>
      </c>
    </row>
    <row r="9" spans="1:5" s="86" customFormat="1" ht="96" customHeight="1">
      <c r="A9" s="28">
        <v>3370</v>
      </c>
      <c r="B9" s="75">
        <v>42678</v>
      </c>
      <c r="C9" s="78" t="s">
        <v>302</v>
      </c>
      <c r="D9" s="85" t="s">
        <v>303</v>
      </c>
      <c r="E9" s="80">
        <v>1629.11</v>
      </c>
    </row>
    <row r="10" spans="1:5" s="86" customFormat="1" ht="100.5" customHeight="1">
      <c r="A10" s="28">
        <v>3371</v>
      </c>
      <c r="B10" s="75">
        <v>42678</v>
      </c>
      <c r="C10" s="78" t="s">
        <v>304</v>
      </c>
      <c r="D10" s="85" t="s">
        <v>303</v>
      </c>
      <c r="E10" s="80">
        <v>9231.61</v>
      </c>
    </row>
    <row r="11" spans="1:5" s="86" customFormat="1" ht="62.25" customHeight="1">
      <c r="A11" s="28">
        <v>3493</v>
      </c>
      <c r="B11" s="75">
        <v>42685</v>
      </c>
      <c r="C11" s="78" t="s">
        <v>305</v>
      </c>
      <c r="D11" s="85" t="s">
        <v>306</v>
      </c>
      <c r="E11" s="80">
        <v>463.37</v>
      </c>
    </row>
    <row r="12" spans="1:5" s="86" customFormat="1" ht="57.75" customHeight="1">
      <c r="A12" s="28">
        <v>3494</v>
      </c>
      <c r="B12" s="75">
        <v>42685</v>
      </c>
      <c r="C12" s="78" t="s">
        <v>307</v>
      </c>
      <c r="D12" s="85" t="s">
        <v>306</v>
      </c>
      <c r="E12" s="80">
        <v>2625.74</v>
      </c>
    </row>
    <row r="13" spans="1:5" s="86" customFormat="1" ht="77.25" customHeight="1">
      <c r="A13" s="28">
        <v>3509</v>
      </c>
      <c r="B13" s="75">
        <v>42685</v>
      </c>
      <c r="C13" s="87" t="s">
        <v>308</v>
      </c>
      <c r="D13" s="88" t="s">
        <v>309</v>
      </c>
      <c r="E13" s="130">
        <v>203.2</v>
      </c>
    </row>
    <row r="14" spans="1:5" s="86" customFormat="1" ht="76.5" customHeight="1">
      <c r="A14" s="28">
        <v>3510</v>
      </c>
      <c r="B14" s="75">
        <v>42685</v>
      </c>
      <c r="C14" s="87" t="s">
        <v>310</v>
      </c>
      <c r="D14" s="88" t="s">
        <v>309</v>
      </c>
      <c r="E14" s="80">
        <v>1151.52</v>
      </c>
    </row>
    <row r="15" spans="1:5" s="86" customFormat="1" ht="74.25" customHeight="1">
      <c r="A15" s="28">
        <v>3512</v>
      </c>
      <c r="B15" s="75">
        <v>42685</v>
      </c>
      <c r="C15" s="87" t="s">
        <v>308</v>
      </c>
      <c r="D15" s="88" t="s">
        <v>311</v>
      </c>
      <c r="E15" s="80">
        <v>65.7</v>
      </c>
    </row>
    <row r="16" spans="1:5" s="86" customFormat="1" ht="75.75" customHeight="1">
      <c r="A16" s="28">
        <v>3511</v>
      </c>
      <c r="B16" s="75">
        <v>42685</v>
      </c>
      <c r="C16" s="87" t="s">
        <v>310</v>
      </c>
      <c r="D16" s="88" t="s">
        <v>311</v>
      </c>
      <c r="E16" s="80">
        <v>372.3</v>
      </c>
    </row>
    <row r="17" spans="1:5" s="86" customFormat="1" ht="70.5" customHeight="1">
      <c r="A17" s="28">
        <v>3513</v>
      </c>
      <c r="B17" s="75">
        <v>42685</v>
      </c>
      <c r="C17" s="78" t="s">
        <v>312</v>
      </c>
      <c r="D17" s="85" t="s">
        <v>309</v>
      </c>
      <c r="E17" s="80">
        <v>203.2</v>
      </c>
    </row>
    <row r="18" spans="1:5" s="86" customFormat="1" ht="70.5" customHeight="1">
      <c r="A18" s="28">
        <v>3514</v>
      </c>
      <c r="B18" s="75">
        <v>42685</v>
      </c>
      <c r="C18" s="78" t="s">
        <v>313</v>
      </c>
      <c r="D18" s="78" t="s">
        <v>309</v>
      </c>
      <c r="E18" s="80">
        <v>1151.52</v>
      </c>
    </row>
    <row r="19" spans="1:5" s="86" customFormat="1" ht="75" customHeight="1">
      <c r="A19" s="28">
        <v>3516</v>
      </c>
      <c r="B19" s="75">
        <v>42685</v>
      </c>
      <c r="C19" s="78" t="s">
        <v>312</v>
      </c>
      <c r="D19" s="78" t="s">
        <v>311</v>
      </c>
      <c r="E19" s="80">
        <v>109.5</v>
      </c>
    </row>
    <row r="20" spans="1:5" s="86" customFormat="1" ht="66" customHeight="1">
      <c r="A20" s="28">
        <v>3515</v>
      </c>
      <c r="B20" s="75">
        <v>42685</v>
      </c>
      <c r="C20" s="78" t="s">
        <v>313</v>
      </c>
      <c r="D20" s="78" t="s">
        <v>311</v>
      </c>
      <c r="E20" s="80">
        <v>620.5</v>
      </c>
    </row>
    <row r="21" spans="1:5" s="86" customFormat="1" ht="75.75" customHeight="1">
      <c r="A21" s="28">
        <v>3517</v>
      </c>
      <c r="B21" s="75">
        <v>42685</v>
      </c>
      <c r="C21" s="87" t="s">
        <v>314</v>
      </c>
      <c r="D21" s="88" t="s">
        <v>309</v>
      </c>
      <c r="E21" s="80">
        <v>203.2</v>
      </c>
    </row>
    <row r="22" spans="1:5" s="86" customFormat="1" ht="66.75" customHeight="1">
      <c r="A22" s="28">
        <v>3518</v>
      </c>
      <c r="B22" s="75">
        <v>42685</v>
      </c>
      <c r="C22" s="87" t="s">
        <v>315</v>
      </c>
      <c r="D22" s="88" t="s">
        <v>309</v>
      </c>
      <c r="E22" s="80">
        <v>1151.52</v>
      </c>
    </row>
    <row r="23" spans="1:5" s="86" customFormat="1" ht="63.75" customHeight="1">
      <c r="A23" s="28">
        <v>3520</v>
      </c>
      <c r="B23" s="75">
        <v>42685</v>
      </c>
      <c r="C23" s="87" t="s">
        <v>314</v>
      </c>
      <c r="D23" s="88" t="s">
        <v>311</v>
      </c>
      <c r="E23" s="80">
        <v>109.5</v>
      </c>
    </row>
    <row r="24" spans="1:5" s="86" customFormat="1" ht="67.5" customHeight="1">
      <c r="A24" s="28">
        <v>3519</v>
      </c>
      <c r="B24" s="75">
        <v>42685</v>
      </c>
      <c r="C24" s="87" t="s">
        <v>315</v>
      </c>
      <c r="D24" s="88" t="s">
        <v>316</v>
      </c>
      <c r="E24" s="80">
        <v>620.5</v>
      </c>
    </row>
    <row r="25" spans="1:5" s="86" customFormat="1" ht="72.75" customHeight="1">
      <c r="A25" s="28">
        <v>3562</v>
      </c>
      <c r="B25" s="75">
        <v>42692</v>
      </c>
      <c r="C25" s="78" t="s">
        <v>317</v>
      </c>
      <c r="D25" s="78" t="s">
        <v>318</v>
      </c>
      <c r="E25" s="80">
        <v>57.36</v>
      </c>
    </row>
    <row r="26" spans="1:5" s="86" customFormat="1" ht="74.25" customHeight="1">
      <c r="A26" s="28">
        <v>3563</v>
      </c>
      <c r="B26" s="75">
        <v>42692</v>
      </c>
      <c r="C26" s="78" t="s">
        <v>319</v>
      </c>
      <c r="D26" s="78" t="s">
        <v>318</v>
      </c>
      <c r="E26" s="80">
        <v>325.07</v>
      </c>
    </row>
    <row r="27" spans="1:5" s="86" customFormat="1" ht="66.75" customHeight="1">
      <c r="A27" s="28">
        <v>3569</v>
      </c>
      <c r="B27" s="75">
        <v>42695</v>
      </c>
      <c r="C27" s="78" t="s">
        <v>320</v>
      </c>
      <c r="D27" s="28" t="s">
        <v>321</v>
      </c>
      <c r="E27" s="80">
        <v>525</v>
      </c>
    </row>
    <row r="28" spans="1:5" s="86" customFormat="1" ht="91.5" customHeight="1">
      <c r="A28" s="28">
        <v>3570</v>
      </c>
      <c r="B28" s="75">
        <v>42695</v>
      </c>
      <c r="C28" s="78" t="s">
        <v>322</v>
      </c>
      <c r="D28" s="28" t="s">
        <v>321</v>
      </c>
      <c r="E28" s="80">
        <v>2975</v>
      </c>
    </row>
    <row r="29" spans="1:5" customFormat="1" ht="72" customHeight="1">
      <c r="A29" s="61">
        <v>3581</v>
      </c>
      <c r="B29" s="62">
        <v>42697</v>
      </c>
      <c r="C29" s="42" t="s">
        <v>323</v>
      </c>
      <c r="D29" s="61" t="s">
        <v>321</v>
      </c>
      <c r="E29" s="97">
        <v>1935</v>
      </c>
    </row>
    <row r="30" spans="1:5" customFormat="1" ht="73.5" customHeight="1">
      <c r="A30" s="61">
        <v>3582</v>
      </c>
      <c r="B30" s="62">
        <v>42697</v>
      </c>
      <c r="C30" s="42" t="s">
        <v>324</v>
      </c>
      <c r="D30" s="61" t="s">
        <v>321</v>
      </c>
      <c r="E30" s="97">
        <v>10965</v>
      </c>
    </row>
    <row r="31" spans="1:5" customFormat="1" ht="71.25" customHeight="1">
      <c r="A31" s="61">
        <v>3645</v>
      </c>
      <c r="B31" s="62">
        <v>42699</v>
      </c>
      <c r="C31" s="42" t="s">
        <v>325</v>
      </c>
      <c r="D31" s="61" t="s">
        <v>321</v>
      </c>
      <c r="E31" s="97">
        <v>45</v>
      </c>
    </row>
    <row r="32" spans="1:5" customFormat="1" ht="72.75" customHeight="1">
      <c r="A32" s="61">
        <v>3646</v>
      </c>
      <c r="B32" s="62">
        <v>42699</v>
      </c>
      <c r="C32" s="42" t="s">
        <v>326</v>
      </c>
      <c r="D32" s="61" t="s">
        <v>321</v>
      </c>
      <c r="E32" s="97">
        <v>255</v>
      </c>
    </row>
    <row r="33" spans="1:5" customFormat="1">
      <c r="A33" s="61"/>
      <c r="B33" s="62"/>
      <c r="C33" s="63" t="s">
        <v>66</v>
      </c>
      <c r="D33" s="61"/>
      <c r="E33" s="77">
        <f>SUM(E9:E32)</f>
        <v>36994.420000000006</v>
      </c>
    </row>
  </sheetData>
  <sortState ref="B9:F88">
    <sortCondition ref="C9:C88"/>
  </sortState>
  <mergeCells count="3">
    <mergeCell ref="A1:C1"/>
    <mergeCell ref="A2:C2"/>
    <mergeCell ref="A3:E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personal</vt:lpstr>
      <vt:lpstr>materiale</vt:lpstr>
      <vt:lpstr>Despagubiri civile</vt:lpstr>
      <vt:lpstr>Active nefinanciare</vt:lpstr>
      <vt:lpstr>venituri proprii</vt:lpstr>
      <vt:lpstr>venituri proprii- investiții</vt:lpstr>
      <vt:lpstr>transferuri </vt:lpstr>
      <vt:lpstr>proiecte cap. 61.01</vt:lpstr>
      <vt:lpstr>proiecte cap. 61.08</vt:lpstr>
      <vt:lpstr>dipfie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2016-12-07T14:30:31Z</dcterms:modified>
</cp:coreProperties>
</file>