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Sheet1" sheetId="1" r:id="rId1"/>
  </sheets>
  <definedNames>
    <definedName name="_xlnm.Print_Area" localSheetId="0">'Sheet1'!$A$1:$Z$56</definedName>
  </definedNames>
  <calcPr fullCalcOnLoad="1"/>
</workbook>
</file>

<file path=xl/sharedStrings.xml><?xml version="1.0" encoding="utf-8"?>
<sst xmlns="http://schemas.openxmlformats.org/spreadsheetml/2006/main" count="599" uniqueCount="192">
  <si>
    <t>Nr. crt.</t>
  </si>
  <si>
    <t>Titlu proiect</t>
  </si>
  <si>
    <t>Nume beneficiar</t>
  </si>
  <si>
    <t xml:space="preserve">Regiune </t>
  </si>
  <si>
    <t>Judet</t>
  </si>
  <si>
    <t>Localitate</t>
  </si>
  <si>
    <t>Tip beneficiar</t>
  </si>
  <si>
    <t>Total valoare proiect</t>
  </si>
  <si>
    <t xml:space="preserve">Finantare acordata </t>
  </si>
  <si>
    <t>Contributia proprie a beneficiarului</t>
  </si>
  <si>
    <t>Cheltuieli neeligibile</t>
  </si>
  <si>
    <t>Fonduri UE</t>
  </si>
  <si>
    <t>AP 1</t>
  </si>
  <si>
    <t>TOTAL</t>
  </si>
  <si>
    <t>Stadiu proiect 
(în implementare/
reziliat/finalizat)</t>
  </si>
  <si>
    <t>Sub total AP 1</t>
  </si>
  <si>
    <t>Valoarea eligibilă a proiectului (lei)</t>
  </si>
  <si>
    <t>Plăţi către beneficiari (lei)</t>
  </si>
  <si>
    <t>Contribuția națională</t>
  </si>
  <si>
    <t>AP 2</t>
  </si>
  <si>
    <t>Inspectoratul General pentru Situații de Urgență (IGSU)</t>
  </si>
  <si>
    <t>Agenția Națională de Administrare Fiscală</t>
  </si>
  <si>
    <t>Secretariatul General al Guvernului - Cancelaria Primului Ministru</t>
  </si>
  <si>
    <t>Ministerul Mediului, Apelor și Pădurilor</t>
  </si>
  <si>
    <t>Ministerul pentru Societatea Informaţională</t>
  </si>
  <si>
    <t>Ministerul Educaţiei și Cercetării Științifice</t>
  </si>
  <si>
    <t>Direcția pentru Strategii Guvernamentale</t>
  </si>
  <si>
    <t>Ministerul Finanțelor Publice</t>
  </si>
  <si>
    <t>Ministerul Dezvoltării Regionale și Administrației Publice</t>
  </si>
  <si>
    <t>Ministerul Muncii, Familiei, Protecţiei Sociale și Persoanelor Vârstnice</t>
  </si>
  <si>
    <t>Autoritatea Națională Pentru Protecția Drepturilor Copilului și Adopție</t>
  </si>
  <si>
    <t>Evaluarea riscurilor de dezastre la nivel național (RO-RISK)</t>
  </si>
  <si>
    <t>Îmbunătățirea capacității procesului decizional la nivelul sectorului financiar din România - TREZOR</t>
  </si>
  <si>
    <t>Extinderea sistemului de planificare strategică la nivelul ministerelor de resort</t>
  </si>
  <si>
    <t>Operaționalizarea unui sistem de management pentru implementarea Planului Anual de Lucru al Guvernului (PALG)</t>
  </si>
  <si>
    <t>Dezvoltarea capacității administrației publice centrale de a realiza studii de impact</t>
  </si>
  <si>
    <t>Îmbunătățirea capacității CNCISCAP de a coordona implementarea Strategiei pentru Consolidarea Administrației Publice 2014 - 2020</t>
  </si>
  <si>
    <t>Dezvoltarea capacității de management strategic prin operaționalizarea, la nivelul Centrului Guvernului, a unei structuri tip Strategy Unit (SU)</t>
  </si>
  <si>
    <t>Dezvoltarea capacității administrative a Ministerului Mediului, Apelor și Pădurilor de a implementa politica în domeniul biodiversității</t>
  </si>
  <si>
    <t>Dezvoltarea capacității administrative a Ministerului Mediului, Apelor și Pădurilor de a implementa politica în domeniul managementului deșeurilor și al siturilor contaminate - C.A.D.S.</t>
  </si>
  <si>
    <t>Stabilirea cadrului de dezvoltare a instrumentelor de e-guvernare (EGOV)</t>
  </si>
  <si>
    <t>Elaborarea ghidurilor necesare îmbunătățirii capacității administrative a autorităților pentru protecția mediului în scopul derulării unitare a procedurii de evaluare a impactului asupra mediului (EGEIA)</t>
  </si>
  <si>
    <t>Îmbunătățirea normelor, procedurilor și mecanismelor necesare Ministerului pentru Societatea Informațională în vederea continuării dezvoltării sectorului de comerț electronic (ECOM)</t>
  </si>
  <si>
    <t>Monitorizarea și evaluarea strategiilor condiționalități ex-ante în educație și îmbunătățirea procesului decizional prin monitorizarea performanței instituționale la nivel central și local</t>
  </si>
  <si>
    <t>Starea Națiunii. Construirea unui instrument inovator pentru fundamentarea politicilor publice</t>
  </si>
  <si>
    <t>Dezvoltarea capacității de administrare a datoriei publice guvernamentale prin utilizarea instrumentelor financiare derivate</t>
  </si>
  <si>
    <t>Consolidarea cadrului pentru creșterea calității serviciilor publice și pentru sprijinirea dezvoltării la nivel local (SPC)</t>
  </si>
  <si>
    <t>Cadrul strategic pentru infrastructura educațională și sprijin în planificarea strategică a educației și formării profesionale - INFRAED</t>
  </si>
  <si>
    <t>Implementarea unui sistem de elaborare de politici publice în domeniul incluziunii sociale la nivelul MMFPSPV</t>
  </si>
  <si>
    <t>Dezvoltarea capacității Ministerului Educației și Cercetării Științifice de monitorizare și prognoză a evoluției învățământului superior în raport cu piața muncii</t>
  </si>
  <si>
    <t>Elaborarea planului de dezinstituționalizare a copiilor din instituții și asigurarea tranziției îngrijirii acestora în comunitate</t>
  </si>
  <si>
    <t>APC</t>
  </si>
  <si>
    <t>implementare</t>
  </si>
  <si>
    <t>Sub total AP 2</t>
  </si>
  <si>
    <t>Secretariatul General al Guvernului</t>
  </si>
  <si>
    <t>Creșterea calității și a numărului de seturi de date deschise publicate de instituțiile publice</t>
  </si>
  <si>
    <t>MDRAP - Direcția pentru Dezvoltarea Capacității Administrative</t>
  </si>
  <si>
    <t>Sprijin pentru asigurarea cheltuielilor pentru salariile personalului AM POCA</t>
  </si>
  <si>
    <t>Sprijin pentru consolidarea capacității administrative a AM POCA</t>
  </si>
  <si>
    <t>Sprijin pentru activitățile de publicitate, informare și comunicare ale AM POCA</t>
  </si>
  <si>
    <t>Sub total AP 3</t>
  </si>
  <si>
    <t>AP 3</t>
  </si>
  <si>
    <t>AP1/11i /1.1</t>
  </si>
  <si>
    <t>AP3/  /3.1</t>
  </si>
  <si>
    <t>AP3/  /3.2</t>
  </si>
  <si>
    <t>Bucuresti</t>
  </si>
  <si>
    <t xml:space="preserve"> Proiect cu acoperire națională</t>
  </si>
  <si>
    <t>APC =</t>
  </si>
  <si>
    <t>autoritate publică centrală</t>
  </si>
  <si>
    <t>Dezvoltarea capacității administrative a ANCSI de implementare a unor acțiuni stabilite în Strategia Națională de Cercetare, Dezvoltare tehnologică și Inovare 2014-2020.</t>
  </si>
  <si>
    <t>Autoritatea Naţională pentru Cercetare Ştiinţifică și Inovare</t>
  </si>
  <si>
    <t>Dezvoltarea capacității instituționale a Ministerului Economiei, Comerțului și Relațiilor cu Mediul de Afaceri</t>
  </si>
  <si>
    <t>Ministerul Economiei, Comerțului și Relațiilor cu Mediul de Afaceri</t>
  </si>
  <si>
    <t>Ministerul Mediului, Apelor și Pădurilo r- Direcția Generală Evaluare Impact și Controlul Poluării</t>
  </si>
  <si>
    <t>AP 2/11i  /2.2</t>
  </si>
  <si>
    <t>Consolidarea implementării standardelor de control intern managerial la nivel central și local</t>
  </si>
  <si>
    <t>Cod SIPOCA</t>
  </si>
  <si>
    <t>SIPOCA 30</t>
  </si>
  <si>
    <t>SIPOCA 29</t>
  </si>
  <si>
    <t>SIPOCA 28</t>
  </si>
  <si>
    <t>SIPOCA 26</t>
  </si>
  <si>
    <t>SIPOCA 25</t>
  </si>
  <si>
    <t>SIPOCA 24</t>
  </si>
  <si>
    <t>SIPOCA 23</t>
  </si>
  <si>
    <t>SIPOCA 22</t>
  </si>
  <si>
    <t>SIPOCA 21</t>
  </si>
  <si>
    <t>SIPOCA 20</t>
  </si>
  <si>
    <t>SIPOCA 19</t>
  </si>
  <si>
    <t>SIPOCA 18</t>
  </si>
  <si>
    <t>SIPOCA 17</t>
  </si>
  <si>
    <t>SIPOCA 11</t>
  </si>
  <si>
    <t>SIPOCA 10</t>
  </si>
  <si>
    <t>SIPOCA 9</t>
  </si>
  <si>
    <t>SIPOCA 6</t>
  </si>
  <si>
    <t>SIPOCA 4</t>
  </si>
  <si>
    <t>SIPOCA 2</t>
  </si>
  <si>
    <t>SIPOCA 27</t>
  </si>
  <si>
    <t>SIPOCA 7</t>
  </si>
  <si>
    <t>SIPOCA 34</t>
  </si>
  <si>
    <t>SIPOCA 36</t>
  </si>
  <si>
    <t>SIPOCA 40</t>
  </si>
  <si>
    <t>SIPOCA 39</t>
  </si>
  <si>
    <t>SIPOCA 38</t>
  </si>
  <si>
    <t>SIPOCA 3</t>
  </si>
  <si>
    <t>-</t>
  </si>
  <si>
    <t>Data depunerii cererii de rambursare</t>
  </si>
  <si>
    <t>Data autorizării cererii de rambursare</t>
  </si>
  <si>
    <t>Data ultimei plăți</t>
  </si>
  <si>
    <t>Valoarea sumei rambursate</t>
  </si>
  <si>
    <t>Valoare prefinanțare amortizată</t>
  </si>
  <si>
    <t>Valoare prefinanțare acordată</t>
  </si>
  <si>
    <t>21.09.2016</t>
  </si>
  <si>
    <t>CR 1</t>
  </si>
  <si>
    <t>25.10.2016</t>
  </si>
  <si>
    <t>30.09.2016</t>
  </si>
  <si>
    <t>11.10.2016</t>
  </si>
  <si>
    <t>Prefinanțare, Rambursare UE și BS</t>
  </si>
  <si>
    <t>CR 2</t>
  </si>
  <si>
    <t>24.10.2016</t>
  </si>
  <si>
    <t>01.09.2016</t>
  </si>
  <si>
    <t>16.08.2016</t>
  </si>
  <si>
    <t>30.08.2016</t>
  </si>
  <si>
    <t xml:space="preserve">Valoarea eleigibilă autorizată </t>
  </si>
  <si>
    <t>05.09.2016</t>
  </si>
  <si>
    <t>06.09.2016</t>
  </si>
  <si>
    <t>14.09.2016</t>
  </si>
  <si>
    <t>18.07.2016</t>
  </si>
  <si>
    <t>02.08.2016</t>
  </si>
  <si>
    <t>29.09.2016</t>
  </si>
  <si>
    <t>15.07.2016</t>
  </si>
  <si>
    <t>31.08.2016</t>
  </si>
  <si>
    <t>04.08.2016</t>
  </si>
  <si>
    <t>11.08.2016</t>
  </si>
  <si>
    <t>22.08.2016</t>
  </si>
  <si>
    <t>Valoare eligibilă solicitată de beneficiar în cererea de rambursare</t>
  </si>
  <si>
    <t>12.08.2016</t>
  </si>
  <si>
    <t>18.10.2016</t>
  </si>
  <si>
    <t>18.08.2016</t>
  </si>
  <si>
    <t>13.09.2016</t>
  </si>
  <si>
    <t>22.09.2016</t>
  </si>
  <si>
    <t>28.07.2016</t>
  </si>
  <si>
    <t>09.08.2016</t>
  </si>
  <si>
    <t>Nr. Ordin de Plată</t>
  </si>
  <si>
    <t>06.07.2016</t>
  </si>
  <si>
    <t>26.07.2016</t>
  </si>
  <si>
    <t>Valoarea sumei rambursate - BS</t>
  </si>
  <si>
    <t>CR aferentă C.Pref 2</t>
  </si>
  <si>
    <t>C. Pref 2</t>
  </si>
  <si>
    <t>30 - 38</t>
  </si>
  <si>
    <t>4 - 6</t>
  </si>
  <si>
    <t>25.07.2016</t>
  </si>
  <si>
    <t>10.10.2016</t>
  </si>
  <si>
    <t>Valoarea totală a sumelor rambursate pe proiect (lei)</t>
  </si>
  <si>
    <t>14</t>
  </si>
  <si>
    <t>02.09.2016</t>
  </si>
  <si>
    <t>29.07.2016</t>
  </si>
  <si>
    <t>10</t>
  </si>
  <si>
    <t>30.05.2016</t>
  </si>
  <si>
    <t>11.07.2016</t>
  </si>
  <si>
    <t>2</t>
  </si>
  <si>
    <t>13.07.2016</t>
  </si>
  <si>
    <t>18 - 19</t>
  </si>
  <si>
    <t>27.09.2016</t>
  </si>
  <si>
    <t>29.08.2016</t>
  </si>
  <si>
    <t>29.06.2016</t>
  </si>
  <si>
    <t>C.Pref 1</t>
  </si>
  <si>
    <t>19.08.2016</t>
  </si>
  <si>
    <t>11 - 12</t>
  </si>
  <si>
    <t>C.Pref 2</t>
  </si>
  <si>
    <t>12.10.2016</t>
  </si>
  <si>
    <t>02.08.2013</t>
  </si>
  <si>
    <t>8 - 9</t>
  </si>
  <si>
    <t>C.Pref 3</t>
  </si>
  <si>
    <t>09.09.2016</t>
  </si>
  <si>
    <t>16.09.2016</t>
  </si>
  <si>
    <t>CR aferentă C.Pref 1</t>
  </si>
  <si>
    <t>30.09,2016</t>
  </si>
  <si>
    <t>30.06.2016</t>
  </si>
  <si>
    <t>20.07.2016</t>
  </si>
  <si>
    <t>3</t>
  </si>
  <si>
    <t>22.07.2016</t>
  </si>
  <si>
    <t>16 -17</t>
  </si>
  <si>
    <t>Număr cerere de rambursare/prefinanțare/plată</t>
  </si>
  <si>
    <t>22 - 23</t>
  </si>
  <si>
    <t>19.09.2016</t>
  </si>
  <si>
    <t>17.10.2016</t>
  </si>
  <si>
    <t>Ministerul Sănătății - Agenția Națională pentru Programe de Sănătate</t>
  </si>
  <si>
    <t>SIPOCA 13</t>
  </si>
  <si>
    <t>Îmbunatăţirea capacităţii de planificare strategică şi management al Programelor Naţionale de Sănătate Publică (PNSP) finanțate de  Ministerul Sănătăţii</t>
  </si>
  <si>
    <t xml:space="preserve">Întărirea capacităţii administrative a Ministerului Finanţelor Publice în implementarea măsurilor de sprijin de natura ajutorului de stat </t>
  </si>
  <si>
    <t>SIPOCA 8</t>
  </si>
  <si>
    <t>Axă prioritară / Prioritate de investiţi / Obiectiv specific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</si>
</sst>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9" fillId="33" borderId="10" xfId="0" applyNumberFormat="1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center" vertical="center" wrapText="1"/>
    </xf>
    <xf numFmtId="0" fontId="22" fillId="33" borderId="12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19" fillId="33" borderId="13" xfId="0" applyNumberFormat="1" applyFont="1" applyFill="1" applyBorder="1" applyAlignment="1">
      <alignment horizontal="center" vertical="center" wrapText="1"/>
    </xf>
    <xf numFmtId="0" fontId="22" fillId="33" borderId="13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22" fillId="33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0" fontId="22" fillId="33" borderId="15" xfId="0" applyNumberFormat="1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19" fillId="33" borderId="15" xfId="0" applyNumberFormat="1" applyFont="1" applyFill="1" applyBorder="1" applyAlignment="1">
      <alignment horizontal="left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0" fontId="19" fillId="33" borderId="19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0" fontId="22" fillId="33" borderId="21" xfId="0" applyNumberFormat="1" applyFont="1" applyFill="1" applyBorder="1" applyAlignment="1">
      <alignment horizontal="center" vertical="center" wrapText="1"/>
    </xf>
    <xf numFmtId="4" fontId="21" fillId="33" borderId="20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3" fontId="21" fillId="33" borderId="15" xfId="0" applyNumberFormat="1" applyFont="1" applyFill="1" applyBorder="1" applyAlignment="1">
      <alignment horizontal="center" vertical="center" wrapText="1"/>
    </xf>
    <xf numFmtId="3" fontId="21" fillId="33" borderId="18" xfId="0" applyNumberFormat="1" applyFont="1" applyFill="1" applyBorder="1" applyAlignment="1">
      <alignment horizontal="center" vertical="center" wrapText="1"/>
    </xf>
    <xf numFmtId="0" fontId="21" fillId="33" borderId="22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0" fontId="21" fillId="33" borderId="23" xfId="0" applyNumberFormat="1" applyFont="1" applyFill="1" applyBorder="1" applyAlignment="1">
      <alignment horizontal="center" vertical="center" wrapText="1"/>
    </xf>
    <xf numFmtId="3" fontId="21" fillId="33" borderId="24" xfId="0" applyNumberFormat="1" applyFont="1" applyFill="1" applyBorder="1" applyAlignment="1">
      <alignment horizontal="center" vertical="center" wrapText="1"/>
    </xf>
    <xf numFmtId="3" fontId="21" fillId="33" borderId="12" xfId="0" applyNumberFormat="1" applyFont="1" applyFill="1" applyBorder="1" applyAlignment="1">
      <alignment horizontal="center" vertical="center" wrapText="1"/>
    </xf>
    <xf numFmtId="3" fontId="21" fillId="33" borderId="25" xfId="0" applyNumberFormat="1" applyFont="1" applyFill="1" applyBorder="1" applyAlignment="1">
      <alignment horizontal="center" vertical="center" wrapText="1"/>
    </xf>
    <xf numFmtId="3" fontId="21" fillId="33" borderId="13" xfId="55" applyNumberFormat="1" applyFont="1" applyFill="1" applyBorder="1" applyAlignment="1">
      <alignment horizontal="center" vertical="center" wrapText="1"/>
      <protection/>
    </xf>
    <xf numFmtId="3" fontId="21" fillId="33" borderId="26" xfId="55" applyNumberFormat="1" applyFont="1" applyFill="1" applyBorder="1" applyAlignment="1">
      <alignment horizontal="center" vertical="center" wrapText="1"/>
      <protection/>
    </xf>
    <xf numFmtId="0" fontId="21" fillId="33" borderId="20" xfId="0" applyNumberFormat="1" applyFont="1" applyFill="1" applyBorder="1" applyAlignment="1">
      <alignment horizontal="center" vertical="center" wrapText="1"/>
    </xf>
    <xf numFmtId="0" fontId="21" fillId="33" borderId="15" xfId="0" applyNumberFormat="1" applyFont="1" applyFill="1" applyBorder="1" applyAlignment="1">
      <alignment horizontal="center" vertical="center" wrapText="1"/>
    </xf>
    <xf numFmtId="0" fontId="21" fillId="33" borderId="18" xfId="0" applyNumberFormat="1" applyFont="1" applyFill="1" applyBorder="1" applyAlignment="1">
      <alignment horizontal="center" vertical="center" wrapText="1"/>
    </xf>
    <xf numFmtId="3" fontId="21" fillId="33" borderId="27" xfId="55" applyNumberFormat="1" applyFont="1" applyFill="1" applyBorder="1" applyAlignment="1">
      <alignment horizontal="center" vertical="center" wrapText="1"/>
      <protection/>
    </xf>
    <xf numFmtId="3" fontId="21" fillId="33" borderId="0" xfId="55" applyNumberFormat="1" applyFont="1" applyFill="1" applyBorder="1" applyAlignment="1">
      <alignment horizontal="center" vertical="center" wrapText="1"/>
      <protection/>
    </xf>
    <xf numFmtId="3" fontId="21" fillId="33" borderId="28" xfId="55" applyNumberFormat="1" applyFont="1" applyFill="1" applyBorder="1" applyAlignment="1">
      <alignment horizontal="center" vertical="center" wrapText="1"/>
      <protection/>
    </xf>
    <xf numFmtId="3" fontId="21" fillId="33" borderId="29" xfId="55" applyNumberFormat="1" applyFont="1" applyFill="1" applyBorder="1" applyAlignment="1">
      <alignment horizontal="center" vertical="center" wrapText="1"/>
      <protection/>
    </xf>
    <xf numFmtId="3" fontId="21" fillId="33" borderId="30" xfId="55" applyNumberFormat="1" applyFont="1" applyFill="1" applyBorder="1" applyAlignment="1">
      <alignment horizontal="center" vertical="center" wrapText="1"/>
      <protection/>
    </xf>
    <xf numFmtId="3" fontId="21" fillId="33" borderId="31" xfId="55" applyNumberFormat="1" applyFont="1" applyFill="1" applyBorder="1" applyAlignment="1">
      <alignment horizontal="center" vertical="center" wrapText="1"/>
      <protection/>
    </xf>
    <xf numFmtId="3" fontId="21" fillId="33" borderId="32" xfId="55" applyNumberFormat="1" applyFont="1" applyFill="1" applyBorder="1" applyAlignment="1">
      <alignment horizontal="center" vertical="center" wrapText="1"/>
      <protection/>
    </xf>
    <xf numFmtId="3" fontId="21" fillId="33" borderId="33" xfId="55" applyNumberFormat="1" applyFont="1" applyFill="1" applyBorder="1" applyAlignment="1">
      <alignment horizontal="center" vertical="center" wrapText="1"/>
      <protection/>
    </xf>
    <xf numFmtId="0" fontId="37" fillId="33" borderId="18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4" fontId="19" fillId="33" borderId="34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35" xfId="0" applyNumberFormat="1" applyFont="1" applyFill="1" applyBorder="1" applyAlignment="1">
      <alignment horizontal="center" vertical="center" wrapText="1"/>
    </xf>
    <xf numFmtId="0" fontId="19" fillId="33" borderId="36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left" vertical="center" wrapText="1"/>
    </xf>
    <xf numFmtId="0" fontId="19" fillId="33" borderId="15" xfId="0" applyNumberFormat="1" applyFont="1" applyFill="1" applyBorder="1" applyAlignment="1">
      <alignment horizontal="left" vertical="center" wrapText="1"/>
    </xf>
    <xf numFmtId="0" fontId="22" fillId="33" borderId="15" xfId="0" applyNumberFormat="1" applyFont="1" applyFill="1" applyBorder="1" applyAlignment="1">
      <alignment horizontal="left" vertical="center" wrapText="1"/>
    </xf>
    <xf numFmtId="0" fontId="22" fillId="33" borderId="16" xfId="0" applyNumberFormat="1" applyFont="1" applyFill="1" applyBorder="1" applyAlignment="1">
      <alignment horizontal="center" vertical="center" wrapText="1"/>
    </xf>
    <xf numFmtId="43" fontId="39" fillId="33" borderId="16" xfId="42" applyFont="1" applyFill="1" applyBorder="1" applyAlignment="1">
      <alignment horizontal="center" vertical="center" wrapText="1"/>
    </xf>
    <xf numFmtId="43" fontId="22" fillId="33" borderId="16" xfId="42" applyFont="1" applyFill="1" applyBorder="1" applyAlignment="1">
      <alignment horizontal="center" vertical="center" wrapText="1"/>
    </xf>
    <xf numFmtId="49" fontId="19" fillId="33" borderId="11" xfId="0" applyNumberFormat="1" applyFont="1" applyFill="1" applyBorder="1" applyAlignment="1">
      <alignment horizontal="center" vertical="center" wrapText="1"/>
    </xf>
    <xf numFmtId="4" fontId="19" fillId="33" borderId="13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horizontal="center" vertical="center" wrapText="1"/>
    </xf>
    <xf numFmtId="43" fontId="39" fillId="33" borderId="12" xfId="42" applyFont="1" applyFill="1" applyBorder="1" applyAlignment="1">
      <alignment horizontal="center" vertical="center" wrapText="1"/>
    </xf>
    <xf numFmtId="43" fontId="22" fillId="33" borderId="12" xfId="42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19" fillId="33" borderId="11" xfId="0" applyNumberFormat="1" applyFont="1" applyFill="1" applyBorder="1" applyAlignment="1">
      <alignment horizontal="left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43" fontId="39" fillId="33" borderId="15" xfId="42" applyFont="1" applyFill="1" applyBorder="1" applyAlignment="1">
      <alignment horizontal="right" vertical="center" wrapText="1"/>
    </xf>
    <xf numFmtId="43" fontId="39" fillId="33" borderId="15" xfId="42" applyFont="1" applyFill="1" applyBorder="1" applyAlignment="1">
      <alignment horizontal="center" vertical="center" wrapText="1"/>
    </xf>
    <xf numFmtId="43" fontId="19" fillId="33" borderId="17" xfId="42" applyFont="1" applyFill="1" applyBorder="1" applyAlignment="1">
      <alignment horizontal="right" vertical="center" wrapText="1"/>
    </xf>
    <xf numFmtId="43" fontId="22" fillId="33" borderId="15" xfId="42" applyFont="1" applyFill="1" applyBorder="1" applyAlignment="1">
      <alignment horizontal="right" vertical="center" wrapText="1"/>
    </xf>
    <xf numFmtId="0" fontId="0" fillId="33" borderId="32" xfId="0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 wrapText="1"/>
    </xf>
    <xf numFmtId="43" fontId="19" fillId="33" borderId="15" xfId="42" applyFont="1" applyFill="1" applyBorder="1" applyAlignment="1">
      <alignment horizontal="center" vertical="center" wrapText="1"/>
    </xf>
    <xf numFmtId="43" fontId="19" fillId="33" borderId="32" xfId="42" applyFont="1" applyFill="1" applyBorder="1" applyAlignment="1">
      <alignment horizontal="center" vertical="center" wrapText="1"/>
    </xf>
    <xf numFmtId="0" fontId="19" fillId="33" borderId="16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left" vertical="center" wrapText="1"/>
    </xf>
    <xf numFmtId="0" fontId="19" fillId="33" borderId="16" xfId="0" applyNumberFormat="1" applyFont="1" applyFill="1" applyBorder="1" applyAlignment="1">
      <alignment horizontal="left" vertical="center" wrapText="1"/>
    </xf>
    <xf numFmtId="43" fontId="39" fillId="33" borderId="16" xfId="42" applyFont="1" applyFill="1" applyBorder="1" applyAlignment="1">
      <alignment horizontal="right" vertical="center" wrapText="1"/>
    </xf>
    <xf numFmtId="43" fontId="19" fillId="33" borderId="16" xfId="42" applyFont="1" applyFill="1" applyBorder="1" applyAlignment="1">
      <alignment horizontal="center" vertical="center" wrapText="1"/>
    </xf>
    <xf numFmtId="43" fontId="19" fillId="33" borderId="11" xfId="42" applyFont="1" applyFill="1" applyBorder="1" applyAlignment="1">
      <alignment horizontal="center" vertical="center" wrapText="1"/>
    </xf>
    <xf numFmtId="43" fontId="19" fillId="33" borderId="19" xfId="42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left" vertical="center" wrapText="1"/>
    </xf>
    <xf numFmtId="0" fontId="19" fillId="33" borderId="11" xfId="0" applyNumberFormat="1" applyFont="1" applyFill="1" applyBorder="1" applyAlignment="1">
      <alignment horizontal="left" vertical="center" wrapText="1"/>
    </xf>
    <xf numFmtId="43" fontId="39" fillId="33" borderId="11" xfId="42" applyFont="1" applyFill="1" applyBorder="1" applyAlignment="1">
      <alignment horizontal="right" vertical="center" wrapText="1"/>
    </xf>
    <xf numFmtId="43" fontId="39" fillId="33" borderId="11" xfId="42" applyFont="1" applyFill="1" applyBorder="1" applyAlignment="1">
      <alignment horizontal="center" vertical="center" wrapText="1"/>
    </xf>
    <xf numFmtId="43" fontId="19" fillId="33" borderId="11" xfId="42" applyFont="1" applyFill="1" applyBorder="1" applyAlignment="1">
      <alignment horizontal="center" vertical="center" wrapText="1"/>
    </xf>
    <xf numFmtId="43" fontId="22" fillId="33" borderId="11" xfId="42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left" vertical="center" wrapText="1"/>
    </xf>
    <xf numFmtId="43" fontId="19" fillId="33" borderId="15" xfId="42" applyFont="1" applyFill="1" applyBorder="1" applyAlignment="1">
      <alignment horizontal="right" vertical="center" wrapText="1"/>
    </xf>
    <xf numFmtId="4" fontId="19" fillId="33" borderId="32" xfId="0" applyNumberFormat="1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vertical="center" wrapText="1"/>
    </xf>
    <xf numFmtId="0" fontId="19" fillId="33" borderId="32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3" fontId="19" fillId="33" borderId="16" xfId="42" applyFont="1" applyFill="1" applyBorder="1" applyAlignment="1">
      <alignment horizontal="right" vertical="center" wrapText="1"/>
    </xf>
    <xf numFmtId="43" fontId="22" fillId="33" borderId="16" xfId="42" applyFont="1" applyFill="1" applyBorder="1" applyAlignment="1">
      <alignment horizontal="right" vertical="center" wrapText="1"/>
    </xf>
    <xf numFmtId="0" fontId="19" fillId="33" borderId="37" xfId="0" applyNumberFormat="1" applyFont="1" applyFill="1" applyBorder="1" applyAlignment="1">
      <alignment horizontal="center" vertical="center" wrapText="1"/>
    </xf>
    <xf numFmtId="0" fontId="19" fillId="33" borderId="12" xfId="0" applyNumberFormat="1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22" fillId="33" borderId="12" xfId="0" applyNumberFormat="1" applyFont="1" applyFill="1" applyBorder="1" applyAlignment="1">
      <alignment horizontal="center" vertical="center" wrapText="1"/>
    </xf>
    <xf numFmtId="43" fontId="39" fillId="33" borderId="12" xfId="42" applyFont="1" applyFill="1" applyBorder="1" applyAlignment="1">
      <alignment horizontal="right" vertical="center" wrapText="1"/>
    </xf>
    <xf numFmtId="43" fontId="19" fillId="33" borderId="12" xfId="42" applyFont="1" applyFill="1" applyBorder="1" applyAlignment="1">
      <alignment horizontal="right" vertical="center" wrapText="1"/>
    </xf>
    <xf numFmtId="43" fontId="22" fillId="33" borderId="12" xfId="42" applyFont="1" applyFill="1" applyBorder="1" applyAlignment="1">
      <alignment horizontal="right" vertical="center" wrapText="1"/>
    </xf>
    <xf numFmtId="43" fontId="19" fillId="33" borderId="11" xfId="42" applyFont="1" applyFill="1" applyBorder="1" applyAlignment="1">
      <alignment horizontal="right" vertical="center" wrapText="1"/>
    </xf>
    <xf numFmtId="43" fontId="22" fillId="33" borderId="11" xfId="42" applyFont="1" applyFill="1" applyBorder="1" applyAlignment="1">
      <alignment horizontal="right" vertical="center" wrapText="1"/>
    </xf>
    <xf numFmtId="43" fontId="19" fillId="33" borderId="12" xfId="42" applyFont="1" applyFill="1" applyBorder="1" applyAlignment="1">
      <alignment horizontal="center" vertical="center" wrapText="1"/>
    </xf>
    <xf numFmtId="14" fontId="19" fillId="33" borderId="11" xfId="0" applyNumberFormat="1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3" fontId="19" fillId="33" borderId="15" xfId="42" applyFont="1" applyFill="1" applyBorder="1" applyAlignment="1">
      <alignment vertical="center" wrapText="1"/>
    </xf>
    <xf numFmtId="43" fontId="19" fillId="33" borderId="15" xfId="42" applyFont="1" applyFill="1" applyBorder="1" applyAlignment="1">
      <alignment horizontal="right" vertical="center" wrapText="1"/>
    </xf>
    <xf numFmtId="43" fontId="19" fillId="33" borderId="11" xfId="42" applyFont="1" applyFill="1" applyBorder="1" applyAlignment="1">
      <alignment vertical="center" wrapText="1"/>
    </xf>
    <xf numFmtId="43" fontId="19" fillId="33" borderId="17" xfId="42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3" fontId="39" fillId="33" borderId="16" xfId="42" applyFont="1" applyFill="1" applyBorder="1" applyAlignment="1">
      <alignment horizontal="right" vertical="center" wrapText="1"/>
    </xf>
    <xf numFmtId="43" fontId="39" fillId="33" borderId="16" xfId="42" applyFont="1" applyFill="1" applyBorder="1" applyAlignment="1">
      <alignment horizontal="center" vertical="center" wrapText="1"/>
    </xf>
    <xf numFmtId="43" fontId="0" fillId="33" borderId="16" xfId="42" applyFont="1" applyFill="1" applyBorder="1" applyAlignment="1">
      <alignment horizontal="right" vertical="center"/>
    </xf>
    <xf numFmtId="43" fontId="22" fillId="33" borderId="16" xfId="42" applyFon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right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3" fontId="0" fillId="33" borderId="15" xfId="42" applyFont="1" applyFill="1" applyBorder="1" applyAlignment="1">
      <alignment horizontal="right" vertical="center"/>
    </xf>
    <xf numFmtId="166" fontId="19" fillId="33" borderId="15" xfId="42" applyNumberFormat="1" applyFont="1" applyFill="1" applyBorder="1" applyAlignment="1">
      <alignment horizontal="center" vertical="center" wrapText="1"/>
    </xf>
    <xf numFmtId="166" fontId="19" fillId="33" borderId="32" xfId="42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left" vertical="center" wrapText="1"/>
    </xf>
    <xf numFmtId="43" fontId="19" fillId="33" borderId="15" xfId="42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vertical="center"/>
    </xf>
    <xf numFmtId="43" fontId="37" fillId="33" borderId="18" xfId="0" applyNumberFormat="1" applyFont="1" applyFill="1" applyBorder="1" applyAlignment="1">
      <alignment vertical="center"/>
    </xf>
    <xf numFmtId="43" fontId="37" fillId="33" borderId="18" xfId="0" applyNumberFormat="1" applyFont="1" applyFill="1" applyBorder="1" applyAlignment="1">
      <alignment horizontal="center" vertical="center"/>
    </xf>
    <xf numFmtId="43" fontId="21" fillId="33" borderId="33" xfId="42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3" fontId="0" fillId="33" borderId="0" xfId="0" applyNumberFormat="1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3" fontId="21" fillId="33" borderId="20" xfId="55" applyNumberFormat="1" applyFont="1" applyFill="1" applyBorder="1" applyAlignment="1">
      <alignment horizontal="center" vertical="center" wrapText="1"/>
      <protection/>
    </xf>
    <xf numFmtId="3" fontId="21" fillId="33" borderId="39" xfId="55" applyNumberFormat="1" applyFont="1" applyFill="1" applyBorder="1" applyAlignment="1">
      <alignment horizontal="center" vertical="center" wrapText="1"/>
      <protection/>
    </xf>
    <xf numFmtId="3" fontId="21" fillId="33" borderId="40" xfId="55" applyNumberFormat="1" applyFont="1" applyFill="1" applyBorder="1" applyAlignment="1">
      <alignment horizontal="center" vertical="center" wrapText="1"/>
      <protection/>
    </xf>
    <xf numFmtId="43" fontId="19" fillId="33" borderId="18" xfId="42" applyFont="1" applyFill="1" applyBorder="1" applyAlignment="1">
      <alignment horizontal="right" vertical="center" wrapText="1"/>
    </xf>
    <xf numFmtId="43" fontId="21" fillId="33" borderId="18" xfId="42" applyFont="1" applyFill="1" applyBorder="1" applyAlignment="1">
      <alignment horizontal="right" vertical="center" wrapText="1"/>
    </xf>
    <xf numFmtId="43" fontId="21" fillId="33" borderId="18" xfId="42" applyFont="1" applyFill="1" applyBorder="1" applyAlignment="1">
      <alignment horizontal="right" vertical="center" wrapText="1"/>
    </xf>
    <xf numFmtId="43" fontId="21" fillId="33" borderId="18" xfId="42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_Fin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="80" zoomScaleNormal="80" zoomScaleSheetLayoutView="70" zoomScalePageLayoutView="0" workbookViewId="0" topLeftCell="A1">
      <selection activeCell="A1" sqref="A1:A3"/>
    </sheetView>
  </sheetViews>
  <sheetFormatPr defaultColWidth="9.140625" defaultRowHeight="15"/>
  <cols>
    <col min="1" max="1" width="7.8515625" style="144" bestFit="1" customWidth="1"/>
    <col min="2" max="2" width="17.421875" style="57" customWidth="1"/>
    <col min="3" max="3" width="21.140625" style="144" customWidth="1"/>
    <col min="4" max="4" width="15.28125" style="57" customWidth="1"/>
    <col min="5" max="5" width="16.8515625" style="144" bestFit="1" customWidth="1"/>
    <col min="6" max="6" width="10.7109375" style="144" customWidth="1"/>
    <col min="7" max="7" width="9.57421875" style="144" customWidth="1"/>
    <col min="8" max="8" width="11.140625" style="144" customWidth="1"/>
    <col min="9" max="9" width="11.57421875" style="144" customWidth="1"/>
    <col min="10" max="10" width="17.28125" style="144" customWidth="1"/>
    <col min="11" max="11" width="16.00390625" style="144" customWidth="1"/>
    <col min="12" max="12" width="19.57421875" style="144" customWidth="1"/>
    <col min="13" max="13" width="18.8515625" style="144" customWidth="1"/>
    <col min="14" max="14" width="18.28125" style="144" customWidth="1"/>
    <col min="15" max="16" width="15.8515625" style="144" customWidth="1"/>
    <col min="17" max="17" width="16.8515625" style="144" customWidth="1"/>
    <col min="18" max="20" width="15.8515625" style="57" customWidth="1"/>
    <col min="21" max="21" width="12.8515625" style="57" customWidth="1"/>
    <col min="22" max="22" width="13.7109375" style="57" customWidth="1"/>
    <col min="23" max="23" width="18.7109375" style="57" customWidth="1"/>
    <col min="24" max="24" width="15.8515625" style="57" customWidth="1"/>
    <col min="25" max="25" width="17.28125" style="57" customWidth="1"/>
    <col min="26" max="26" width="13.8515625" style="57" customWidth="1"/>
    <col min="27" max="27" width="17.8515625" style="57" customWidth="1"/>
    <col min="28" max="16384" width="9.140625" style="1" customWidth="1"/>
  </cols>
  <sheetData>
    <row r="1" spans="1:27" ht="26.25" customHeight="1">
      <c r="A1" s="30" t="s">
        <v>0</v>
      </c>
      <c r="B1" s="38" t="s">
        <v>191</v>
      </c>
      <c r="C1" s="38" t="s">
        <v>2</v>
      </c>
      <c r="D1" s="38" t="s">
        <v>76</v>
      </c>
      <c r="E1" s="38" t="s">
        <v>1</v>
      </c>
      <c r="F1" s="38" t="s">
        <v>3</v>
      </c>
      <c r="G1" s="38" t="s">
        <v>4</v>
      </c>
      <c r="H1" s="38" t="s">
        <v>5</v>
      </c>
      <c r="I1" s="38" t="s">
        <v>6</v>
      </c>
      <c r="J1" s="24" t="s">
        <v>16</v>
      </c>
      <c r="K1" s="24"/>
      <c r="L1" s="24"/>
      <c r="M1" s="21"/>
      <c r="N1" s="24" t="s">
        <v>7</v>
      </c>
      <c r="O1" s="27" t="s">
        <v>14</v>
      </c>
      <c r="P1" s="33" t="s">
        <v>105</v>
      </c>
      <c r="Q1" s="33" t="s">
        <v>182</v>
      </c>
      <c r="R1" s="33" t="s">
        <v>134</v>
      </c>
      <c r="S1" s="33" t="s">
        <v>106</v>
      </c>
      <c r="T1" s="33" t="s">
        <v>122</v>
      </c>
      <c r="U1" s="33" t="s">
        <v>142</v>
      </c>
      <c r="V1" s="33" t="s">
        <v>107</v>
      </c>
      <c r="W1" s="153" t="s">
        <v>17</v>
      </c>
      <c r="X1" s="153"/>
      <c r="Y1" s="153"/>
      <c r="Z1" s="154"/>
      <c r="AA1" s="155" t="s">
        <v>152</v>
      </c>
    </row>
    <row r="2" spans="1:27" ht="24.75" customHeight="1">
      <c r="A2" s="31"/>
      <c r="B2" s="39"/>
      <c r="C2" s="39"/>
      <c r="D2" s="39"/>
      <c r="E2" s="39"/>
      <c r="F2" s="39"/>
      <c r="G2" s="39"/>
      <c r="H2" s="39"/>
      <c r="I2" s="39"/>
      <c r="J2" s="25" t="s">
        <v>8</v>
      </c>
      <c r="K2" s="25"/>
      <c r="L2" s="25" t="s">
        <v>9</v>
      </c>
      <c r="M2" s="25" t="s">
        <v>10</v>
      </c>
      <c r="N2" s="25"/>
      <c r="O2" s="28"/>
      <c r="P2" s="34"/>
      <c r="Q2" s="34"/>
      <c r="R2" s="34"/>
      <c r="S2" s="34"/>
      <c r="T2" s="34"/>
      <c r="U2" s="34" t="s">
        <v>142</v>
      </c>
      <c r="V2" s="34"/>
      <c r="W2" s="41" t="s">
        <v>11</v>
      </c>
      <c r="X2" s="42"/>
      <c r="Y2" s="43"/>
      <c r="Z2" s="36" t="s">
        <v>18</v>
      </c>
      <c r="AA2" s="47"/>
    </row>
    <row r="3" spans="1:27" ht="34.5" customHeight="1" thickBot="1">
      <c r="A3" s="32"/>
      <c r="B3" s="40"/>
      <c r="C3" s="40"/>
      <c r="D3" s="40"/>
      <c r="E3" s="40"/>
      <c r="F3" s="40"/>
      <c r="G3" s="40"/>
      <c r="H3" s="40"/>
      <c r="I3" s="40"/>
      <c r="J3" s="22" t="s">
        <v>11</v>
      </c>
      <c r="K3" s="22" t="s">
        <v>18</v>
      </c>
      <c r="L3" s="26"/>
      <c r="M3" s="26"/>
      <c r="N3" s="26"/>
      <c r="O3" s="29"/>
      <c r="P3" s="35"/>
      <c r="Q3" s="35"/>
      <c r="R3" s="35"/>
      <c r="S3" s="35"/>
      <c r="T3" s="35"/>
      <c r="U3" s="35"/>
      <c r="V3" s="35"/>
      <c r="W3" s="44"/>
      <c r="X3" s="45"/>
      <c r="Y3" s="46"/>
      <c r="Z3" s="37"/>
      <c r="AA3" s="48"/>
    </row>
    <row r="4" spans="1:27" ht="44.25" customHeight="1">
      <c r="A4" s="2"/>
      <c r="B4" s="3" t="s">
        <v>12</v>
      </c>
      <c r="C4" s="4"/>
      <c r="D4" s="4"/>
      <c r="E4" s="4"/>
      <c r="F4" s="3"/>
      <c r="G4" s="5"/>
      <c r="H4" s="5"/>
      <c r="I4" s="6"/>
      <c r="J4" s="7"/>
      <c r="K4" s="7"/>
      <c r="L4" s="7"/>
      <c r="M4" s="7"/>
      <c r="N4" s="7"/>
      <c r="O4" s="3"/>
      <c r="P4" s="3"/>
      <c r="Q4" s="3"/>
      <c r="R4" s="3"/>
      <c r="S4" s="3"/>
      <c r="T4" s="3"/>
      <c r="U4" s="3"/>
      <c r="V4" s="3"/>
      <c r="W4" s="3" t="s">
        <v>110</v>
      </c>
      <c r="X4" s="3" t="s">
        <v>109</v>
      </c>
      <c r="Y4" s="3" t="s">
        <v>108</v>
      </c>
      <c r="Z4" s="8" t="s">
        <v>145</v>
      </c>
      <c r="AA4" s="20" t="s">
        <v>116</v>
      </c>
    </row>
    <row r="5" spans="1:27" ht="45" customHeight="1">
      <c r="A5" s="61">
        <v>1</v>
      </c>
      <c r="B5" s="62" t="s">
        <v>62</v>
      </c>
      <c r="C5" s="63" t="s">
        <v>20</v>
      </c>
      <c r="D5" s="50" t="s">
        <v>77</v>
      </c>
      <c r="E5" s="63" t="s">
        <v>31</v>
      </c>
      <c r="F5" s="64" t="s">
        <v>66</v>
      </c>
      <c r="G5" s="65" t="s">
        <v>65</v>
      </c>
      <c r="H5" s="65" t="s">
        <v>65</v>
      </c>
      <c r="I5" s="66" t="s">
        <v>51</v>
      </c>
      <c r="J5" s="67">
        <v>26346618.88</v>
      </c>
      <c r="K5" s="67" t="s">
        <v>104</v>
      </c>
      <c r="L5" s="67">
        <v>5006459.57</v>
      </c>
      <c r="M5" s="67">
        <v>59275.66</v>
      </c>
      <c r="N5" s="68">
        <v>31412354.11</v>
      </c>
      <c r="O5" s="62" t="s">
        <v>52</v>
      </c>
      <c r="P5" s="3" t="s">
        <v>143</v>
      </c>
      <c r="Q5" s="3" t="s">
        <v>147</v>
      </c>
      <c r="R5" s="7">
        <v>2024756.52</v>
      </c>
      <c r="S5" s="3" t="s">
        <v>150</v>
      </c>
      <c r="T5" s="7">
        <v>2024522.52</v>
      </c>
      <c r="U5" s="69" t="s">
        <v>149</v>
      </c>
      <c r="V5" s="7" t="s">
        <v>144</v>
      </c>
      <c r="W5" s="7">
        <v>1701246.76</v>
      </c>
      <c r="X5" s="7">
        <v>0</v>
      </c>
      <c r="Y5" s="7">
        <v>0</v>
      </c>
      <c r="Z5" s="70">
        <v>0</v>
      </c>
      <c r="AA5" s="58">
        <f>W6+Y6+Z6+W5</f>
        <v>5650836.41</v>
      </c>
    </row>
    <row r="6" spans="1:27" ht="21.75" customHeight="1">
      <c r="A6" s="71"/>
      <c r="B6" s="62"/>
      <c r="C6" s="63"/>
      <c r="D6" s="50"/>
      <c r="E6" s="63"/>
      <c r="F6" s="64"/>
      <c r="G6" s="65"/>
      <c r="H6" s="65"/>
      <c r="I6" s="72"/>
      <c r="J6" s="73"/>
      <c r="K6" s="73"/>
      <c r="L6" s="73"/>
      <c r="M6" s="73"/>
      <c r="N6" s="74"/>
      <c r="O6" s="62"/>
      <c r="P6" s="3" t="s">
        <v>111</v>
      </c>
      <c r="Q6" s="3" t="s">
        <v>112</v>
      </c>
      <c r="R6" s="7">
        <v>4729711.09</v>
      </c>
      <c r="S6" s="3" t="s">
        <v>118</v>
      </c>
      <c r="T6" s="7">
        <v>4637298.5</v>
      </c>
      <c r="U6" s="69" t="s">
        <v>148</v>
      </c>
      <c r="V6" s="3" t="s">
        <v>113</v>
      </c>
      <c r="W6" s="7">
        <v>0</v>
      </c>
      <c r="X6" s="7">
        <v>0</v>
      </c>
      <c r="Y6" s="7">
        <v>3949589.65</v>
      </c>
      <c r="Z6" s="70">
        <v>0</v>
      </c>
      <c r="AA6" s="59"/>
    </row>
    <row r="7" spans="1:27" ht="93.75" customHeight="1">
      <c r="A7" s="2">
        <v>2</v>
      </c>
      <c r="B7" s="8" t="s">
        <v>62</v>
      </c>
      <c r="C7" s="75" t="s">
        <v>21</v>
      </c>
      <c r="D7" s="51" t="s">
        <v>78</v>
      </c>
      <c r="E7" s="75" t="s">
        <v>32</v>
      </c>
      <c r="F7" s="76" t="s">
        <v>66</v>
      </c>
      <c r="G7" s="77" t="s">
        <v>65</v>
      </c>
      <c r="H7" s="77" t="s">
        <v>65</v>
      </c>
      <c r="I7" s="56" t="s">
        <v>51</v>
      </c>
      <c r="J7" s="78">
        <v>41338972.01</v>
      </c>
      <c r="K7" s="79" t="s">
        <v>104</v>
      </c>
      <c r="L7" s="78">
        <v>7855349.21</v>
      </c>
      <c r="M7" s="80">
        <v>0</v>
      </c>
      <c r="N7" s="81">
        <v>49194321.22</v>
      </c>
      <c r="O7" s="3" t="s">
        <v>52</v>
      </c>
      <c r="P7" s="3" t="s">
        <v>104</v>
      </c>
      <c r="Q7" s="3" t="s">
        <v>104</v>
      </c>
      <c r="R7" s="3" t="s">
        <v>104</v>
      </c>
      <c r="S7" s="3" t="s">
        <v>104</v>
      </c>
      <c r="T7" s="3" t="s">
        <v>104</v>
      </c>
      <c r="U7" s="3"/>
      <c r="V7" s="3" t="s">
        <v>104</v>
      </c>
      <c r="W7" s="3" t="s">
        <v>104</v>
      </c>
      <c r="X7" s="3" t="s">
        <v>104</v>
      </c>
      <c r="Y7" s="3" t="s">
        <v>104</v>
      </c>
      <c r="Z7" s="8" t="s">
        <v>104</v>
      </c>
      <c r="AA7" s="82" t="s">
        <v>104</v>
      </c>
    </row>
    <row r="8" spans="1:27" ht="96.75" customHeight="1">
      <c r="A8" s="2">
        <v>3</v>
      </c>
      <c r="B8" s="8" t="s">
        <v>62</v>
      </c>
      <c r="C8" s="75" t="s">
        <v>22</v>
      </c>
      <c r="D8" s="52" t="s">
        <v>79</v>
      </c>
      <c r="E8" s="75" t="s">
        <v>33</v>
      </c>
      <c r="F8" s="76" t="s">
        <v>66</v>
      </c>
      <c r="G8" s="77" t="s">
        <v>65</v>
      </c>
      <c r="H8" s="77" t="s">
        <v>65</v>
      </c>
      <c r="I8" s="56" t="s">
        <v>51</v>
      </c>
      <c r="J8" s="78">
        <v>37533375.36</v>
      </c>
      <c r="K8" s="79" t="s">
        <v>104</v>
      </c>
      <c r="L8" s="78">
        <v>7132198.9</v>
      </c>
      <c r="M8" s="80">
        <v>0</v>
      </c>
      <c r="N8" s="83">
        <v>44665574.26</v>
      </c>
      <c r="O8" s="3" t="s">
        <v>52</v>
      </c>
      <c r="P8" s="3" t="s">
        <v>114</v>
      </c>
      <c r="Q8" s="3" t="s">
        <v>112</v>
      </c>
      <c r="R8" s="7">
        <v>31812.37</v>
      </c>
      <c r="S8" s="3" t="s">
        <v>151</v>
      </c>
      <c r="T8" s="7">
        <v>31812.37</v>
      </c>
      <c r="U8" s="69">
        <v>26</v>
      </c>
      <c r="V8" s="3" t="s">
        <v>115</v>
      </c>
      <c r="W8" s="7">
        <v>0</v>
      </c>
      <c r="X8" s="7">
        <v>0</v>
      </c>
      <c r="Y8" s="84">
        <v>26732.57</v>
      </c>
      <c r="Z8" s="70">
        <v>0</v>
      </c>
      <c r="AA8" s="85">
        <f>Y8</f>
        <v>26732.57</v>
      </c>
    </row>
    <row r="9" spans="1:27" ht="30.75" customHeight="1">
      <c r="A9" s="61">
        <v>4</v>
      </c>
      <c r="B9" s="86" t="s">
        <v>62</v>
      </c>
      <c r="C9" s="87" t="s">
        <v>22</v>
      </c>
      <c r="D9" s="53" t="s">
        <v>80</v>
      </c>
      <c r="E9" s="87" t="s">
        <v>34</v>
      </c>
      <c r="F9" s="88" t="s">
        <v>66</v>
      </c>
      <c r="G9" s="66" t="s">
        <v>65</v>
      </c>
      <c r="H9" s="66" t="s">
        <v>65</v>
      </c>
      <c r="I9" s="53" t="s">
        <v>51</v>
      </c>
      <c r="J9" s="89">
        <v>4360584.59</v>
      </c>
      <c r="K9" s="67" t="s">
        <v>104</v>
      </c>
      <c r="L9" s="89">
        <v>828610.71</v>
      </c>
      <c r="M9" s="90">
        <v>0</v>
      </c>
      <c r="N9" s="68">
        <v>5189195.3</v>
      </c>
      <c r="O9" s="86" t="s">
        <v>52</v>
      </c>
      <c r="P9" s="3" t="s">
        <v>132</v>
      </c>
      <c r="Q9" s="3" t="s">
        <v>112</v>
      </c>
      <c r="R9" s="7">
        <v>7001.95</v>
      </c>
      <c r="S9" s="3" t="s">
        <v>130</v>
      </c>
      <c r="T9" s="7">
        <v>7001.95</v>
      </c>
      <c r="U9" s="69" t="s">
        <v>153</v>
      </c>
      <c r="V9" s="3" t="s">
        <v>119</v>
      </c>
      <c r="W9" s="7">
        <v>0</v>
      </c>
      <c r="X9" s="7">
        <v>0</v>
      </c>
      <c r="Y9" s="91">
        <v>5883.88</v>
      </c>
      <c r="Z9" s="70">
        <v>0</v>
      </c>
      <c r="AA9" s="92">
        <v>5883.88</v>
      </c>
    </row>
    <row r="10" spans="1:27" ht="79.5" customHeight="1">
      <c r="A10" s="71"/>
      <c r="B10" s="93"/>
      <c r="C10" s="94"/>
      <c r="D10" s="54"/>
      <c r="E10" s="94"/>
      <c r="F10" s="95"/>
      <c r="G10" s="72"/>
      <c r="H10" s="72"/>
      <c r="I10" s="54"/>
      <c r="J10" s="96"/>
      <c r="K10" s="97"/>
      <c r="L10" s="96"/>
      <c r="M10" s="98"/>
      <c r="N10" s="99"/>
      <c r="O10" s="93"/>
      <c r="P10" s="3" t="s">
        <v>114</v>
      </c>
      <c r="Q10" s="3" t="s">
        <v>117</v>
      </c>
      <c r="R10" s="7">
        <v>24230.5</v>
      </c>
      <c r="S10" s="3" t="s">
        <v>118</v>
      </c>
      <c r="T10" s="7">
        <v>24230.49</v>
      </c>
      <c r="U10" s="7"/>
      <c r="V10" s="3"/>
      <c r="W10" s="7">
        <v>0</v>
      </c>
      <c r="X10" s="7">
        <v>0</v>
      </c>
      <c r="Y10" s="7"/>
      <c r="Z10" s="70">
        <v>0</v>
      </c>
      <c r="AA10" s="105"/>
    </row>
    <row r="11" spans="1:27" ht="76.5">
      <c r="A11" s="2">
        <v>5</v>
      </c>
      <c r="B11" s="8" t="s">
        <v>62</v>
      </c>
      <c r="C11" s="100" t="s">
        <v>22</v>
      </c>
      <c r="D11" s="52" t="s">
        <v>81</v>
      </c>
      <c r="E11" s="100" t="s">
        <v>35</v>
      </c>
      <c r="F11" s="76" t="s">
        <v>66</v>
      </c>
      <c r="G11" s="9" t="s">
        <v>65</v>
      </c>
      <c r="H11" s="9" t="s">
        <v>65</v>
      </c>
      <c r="I11" s="56" t="s">
        <v>51</v>
      </c>
      <c r="J11" s="78">
        <v>11241197.64</v>
      </c>
      <c r="K11" s="79" t="s">
        <v>104</v>
      </c>
      <c r="L11" s="78">
        <v>2136084.4</v>
      </c>
      <c r="M11" s="80">
        <v>0</v>
      </c>
      <c r="N11" s="81">
        <v>13377282.04</v>
      </c>
      <c r="O11" s="3" t="s">
        <v>52</v>
      </c>
      <c r="P11" s="3" t="s">
        <v>120</v>
      </c>
      <c r="Q11" s="3" t="s">
        <v>112</v>
      </c>
      <c r="R11" s="7">
        <v>10376.8</v>
      </c>
      <c r="S11" s="3" t="s">
        <v>154</v>
      </c>
      <c r="T11" s="7">
        <v>10376.8</v>
      </c>
      <c r="U11" s="69">
        <v>20</v>
      </c>
      <c r="V11" s="3" t="s">
        <v>123</v>
      </c>
      <c r="W11" s="7">
        <v>0</v>
      </c>
      <c r="X11" s="7">
        <v>0</v>
      </c>
      <c r="Y11" s="84">
        <v>8719.83</v>
      </c>
      <c r="Z11" s="70">
        <v>0</v>
      </c>
      <c r="AA11" s="105">
        <v>8719.83</v>
      </c>
    </row>
    <row r="12" spans="1:27" ht="25.5" customHeight="1">
      <c r="A12" s="61">
        <v>6</v>
      </c>
      <c r="B12" s="86" t="s">
        <v>62</v>
      </c>
      <c r="C12" s="87" t="s">
        <v>22</v>
      </c>
      <c r="D12" s="53" t="s">
        <v>82</v>
      </c>
      <c r="E12" s="87" t="s">
        <v>36</v>
      </c>
      <c r="F12" s="86" t="s">
        <v>66</v>
      </c>
      <c r="G12" s="66" t="s">
        <v>65</v>
      </c>
      <c r="H12" s="66" t="s">
        <v>65</v>
      </c>
      <c r="I12" s="53" t="s">
        <v>51</v>
      </c>
      <c r="J12" s="67">
        <v>5287948.99</v>
      </c>
      <c r="K12" s="67" t="s">
        <v>104</v>
      </c>
      <c r="L12" s="67">
        <v>1004831.13</v>
      </c>
      <c r="M12" s="90">
        <v>0</v>
      </c>
      <c r="N12" s="68">
        <v>6292780.12</v>
      </c>
      <c r="O12" s="86" t="s">
        <v>52</v>
      </c>
      <c r="P12" s="3" t="s">
        <v>155</v>
      </c>
      <c r="Q12" s="3" t="s">
        <v>112</v>
      </c>
      <c r="R12" s="7">
        <v>12547.86</v>
      </c>
      <c r="S12" s="3" t="s">
        <v>132</v>
      </c>
      <c r="T12" s="7">
        <v>12547.86</v>
      </c>
      <c r="U12" s="69" t="s">
        <v>156</v>
      </c>
      <c r="V12" s="3" t="s">
        <v>135</v>
      </c>
      <c r="W12" s="7">
        <v>0</v>
      </c>
      <c r="X12" s="7">
        <v>0</v>
      </c>
      <c r="Y12" s="84">
        <v>10544.22</v>
      </c>
      <c r="Z12" s="70">
        <v>0</v>
      </c>
      <c r="AA12" s="58">
        <f>10544.22+2546.32</f>
        <v>13090.539999999999</v>
      </c>
    </row>
    <row r="13" spans="1:27" ht="114" customHeight="1">
      <c r="A13" s="71"/>
      <c r="B13" s="93"/>
      <c r="C13" s="94"/>
      <c r="D13" s="54"/>
      <c r="E13" s="94"/>
      <c r="F13" s="93"/>
      <c r="G13" s="72"/>
      <c r="H13" s="72"/>
      <c r="I13" s="54"/>
      <c r="J13" s="97"/>
      <c r="K13" s="97"/>
      <c r="L13" s="97"/>
      <c r="M13" s="98"/>
      <c r="N13" s="99"/>
      <c r="O13" s="93"/>
      <c r="P13" s="3" t="s">
        <v>114</v>
      </c>
      <c r="Q13" s="3" t="s">
        <v>117</v>
      </c>
      <c r="R13" s="7">
        <v>3030.18</v>
      </c>
      <c r="S13" s="3" t="s">
        <v>151</v>
      </c>
      <c r="T13" s="7">
        <v>3030.18</v>
      </c>
      <c r="U13" s="69">
        <v>28</v>
      </c>
      <c r="V13" s="3" t="s">
        <v>115</v>
      </c>
      <c r="W13" s="7">
        <v>0</v>
      </c>
      <c r="X13" s="7">
        <v>0</v>
      </c>
      <c r="Y13" s="84">
        <v>2546.32</v>
      </c>
      <c r="Z13" s="70">
        <v>0</v>
      </c>
      <c r="AA13" s="59"/>
    </row>
    <row r="14" spans="1:27" ht="101.25" customHeight="1">
      <c r="A14" s="61">
        <v>7</v>
      </c>
      <c r="B14" s="86" t="s">
        <v>62</v>
      </c>
      <c r="C14" s="87" t="s">
        <v>22</v>
      </c>
      <c r="D14" s="53" t="s">
        <v>83</v>
      </c>
      <c r="E14" s="87" t="s">
        <v>37</v>
      </c>
      <c r="F14" s="86" t="s">
        <v>66</v>
      </c>
      <c r="G14" s="66" t="s">
        <v>65</v>
      </c>
      <c r="H14" s="66" t="s">
        <v>65</v>
      </c>
      <c r="I14" s="53" t="s">
        <v>51</v>
      </c>
      <c r="J14" s="67">
        <v>6381172.82</v>
      </c>
      <c r="K14" s="67" t="s">
        <v>104</v>
      </c>
      <c r="L14" s="67">
        <v>1212568.6439999994</v>
      </c>
      <c r="M14" s="90">
        <v>0</v>
      </c>
      <c r="N14" s="68">
        <v>7593741.464</v>
      </c>
      <c r="O14" s="86" t="s">
        <v>52</v>
      </c>
      <c r="P14" s="3" t="s">
        <v>157</v>
      </c>
      <c r="Q14" s="3" t="s">
        <v>112</v>
      </c>
      <c r="R14" s="7">
        <v>753314.5</v>
      </c>
      <c r="S14" s="3" t="s">
        <v>158</v>
      </c>
      <c r="T14" s="7">
        <v>110360</v>
      </c>
      <c r="U14" s="69" t="s">
        <v>159</v>
      </c>
      <c r="V14" s="3" t="s">
        <v>160</v>
      </c>
      <c r="W14" s="7">
        <v>0</v>
      </c>
      <c r="X14" s="7">
        <v>0</v>
      </c>
      <c r="Y14" s="84">
        <v>92737.72</v>
      </c>
      <c r="Z14" s="70">
        <v>0</v>
      </c>
      <c r="AA14" s="58">
        <f>92737.72+206269.78</f>
        <v>299007.5</v>
      </c>
    </row>
    <row r="15" spans="1:27" ht="25.5" customHeight="1">
      <c r="A15" s="71"/>
      <c r="B15" s="93"/>
      <c r="C15" s="94"/>
      <c r="D15" s="54"/>
      <c r="E15" s="94"/>
      <c r="F15" s="93"/>
      <c r="G15" s="72"/>
      <c r="H15" s="72"/>
      <c r="I15" s="54"/>
      <c r="J15" s="97"/>
      <c r="K15" s="97"/>
      <c r="L15" s="97"/>
      <c r="M15" s="98"/>
      <c r="N15" s="99"/>
      <c r="O15" s="93"/>
      <c r="P15" s="3" t="s">
        <v>120</v>
      </c>
      <c r="Q15" s="3" t="s">
        <v>117</v>
      </c>
      <c r="R15" s="7">
        <v>245467.07</v>
      </c>
      <c r="S15" s="3" t="s">
        <v>124</v>
      </c>
      <c r="T15" s="7">
        <v>245465.75</v>
      </c>
      <c r="U15" s="7"/>
      <c r="V15" s="3" t="s">
        <v>125</v>
      </c>
      <c r="W15" s="7">
        <v>0</v>
      </c>
      <c r="X15" s="7">
        <v>0</v>
      </c>
      <c r="Y15" s="84">
        <v>206269.78</v>
      </c>
      <c r="Z15" s="70">
        <v>0</v>
      </c>
      <c r="AA15" s="59"/>
    </row>
    <row r="16" spans="1:27" ht="127.5">
      <c r="A16" s="2">
        <v>8</v>
      </c>
      <c r="B16" s="8" t="s">
        <v>62</v>
      </c>
      <c r="C16" s="100" t="s">
        <v>23</v>
      </c>
      <c r="D16" s="52" t="s">
        <v>84</v>
      </c>
      <c r="E16" s="100" t="s">
        <v>38</v>
      </c>
      <c r="F16" s="3" t="s">
        <v>66</v>
      </c>
      <c r="G16" s="9" t="s">
        <v>65</v>
      </c>
      <c r="H16" s="9" t="s">
        <v>65</v>
      </c>
      <c r="I16" s="56" t="s">
        <v>51</v>
      </c>
      <c r="J16" s="78">
        <v>15498272.6</v>
      </c>
      <c r="K16" s="79" t="s">
        <v>104</v>
      </c>
      <c r="L16" s="78">
        <v>2945025.91</v>
      </c>
      <c r="M16" s="101">
        <v>0</v>
      </c>
      <c r="N16" s="81">
        <v>18443298.51</v>
      </c>
      <c r="O16" s="3" t="s">
        <v>52</v>
      </c>
      <c r="P16" s="3" t="s">
        <v>126</v>
      </c>
      <c r="Q16" s="3" t="s">
        <v>112</v>
      </c>
      <c r="R16" s="7">
        <v>1574383</v>
      </c>
      <c r="S16" s="3" t="s">
        <v>130</v>
      </c>
      <c r="T16" s="7">
        <v>1364545</v>
      </c>
      <c r="U16" s="7" t="s">
        <v>161</v>
      </c>
      <c r="V16" s="3" t="s">
        <v>119</v>
      </c>
      <c r="W16" s="7">
        <v>0</v>
      </c>
      <c r="X16" s="7">
        <v>0</v>
      </c>
      <c r="Y16" s="84">
        <v>1146654.46</v>
      </c>
      <c r="Z16" s="70">
        <v>0</v>
      </c>
      <c r="AA16" s="102">
        <f>Y16</f>
        <v>1146654.46</v>
      </c>
    </row>
    <row r="17" spans="1:27" ht="178.5">
      <c r="A17" s="2">
        <v>9</v>
      </c>
      <c r="B17" s="8" t="s">
        <v>62</v>
      </c>
      <c r="C17" s="100" t="s">
        <v>23</v>
      </c>
      <c r="D17" s="52" t="s">
        <v>85</v>
      </c>
      <c r="E17" s="103" t="s">
        <v>39</v>
      </c>
      <c r="F17" s="3" t="s">
        <v>66</v>
      </c>
      <c r="G17" s="9" t="s">
        <v>65</v>
      </c>
      <c r="H17" s="9" t="s">
        <v>65</v>
      </c>
      <c r="I17" s="56" t="s">
        <v>51</v>
      </c>
      <c r="J17" s="78">
        <v>13537851.41</v>
      </c>
      <c r="K17" s="79" t="s">
        <v>104</v>
      </c>
      <c r="L17" s="78">
        <v>2572501.09</v>
      </c>
      <c r="M17" s="81">
        <v>16493.4</v>
      </c>
      <c r="N17" s="81">
        <f>J17+L17+M17</f>
        <v>16126845.9</v>
      </c>
      <c r="O17" s="3" t="s">
        <v>52</v>
      </c>
      <c r="P17" s="3" t="s">
        <v>104</v>
      </c>
      <c r="Q17" s="3" t="s">
        <v>104</v>
      </c>
      <c r="R17" s="3" t="s">
        <v>104</v>
      </c>
      <c r="S17" s="3" t="s">
        <v>104</v>
      </c>
      <c r="T17" s="3" t="s">
        <v>104</v>
      </c>
      <c r="U17" s="3" t="s">
        <v>104</v>
      </c>
      <c r="V17" s="3" t="s">
        <v>104</v>
      </c>
      <c r="W17" s="3" t="s">
        <v>104</v>
      </c>
      <c r="X17" s="3" t="s">
        <v>104</v>
      </c>
      <c r="Y17" s="84" t="s">
        <v>104</v>
      </c>
      <c r="Z17" s="70" t="s">
        <v>104</v>
      </c>
      <c r="AA17" s="104" t="s">
        <v>104</v>
      </c>
    </row>
    <row r="18" spans="1:27" ht="77.25" customHeight="1">
      <c r="A18" s="2">
        <v>10</v>
      </c>
      <c r="B18" s="8" t="s">
        <v>62</v>
      </c>
      <c r="C18" s="100" t="s">
        <v>24</v>
      </c>
      <c r="D18" s="52" t="s">
        <v>86</v>
      </c>
      <c r="E18" s="100" t="s">
        <v>40</v>
      </c>
      <c r="F18" s="3" t="s">
        <v>66</v>
      </c>
      <c r="G18" s="9" t="s">
        <v>65</v>
      </c>
      <c r="H18" s="9" t="s">
        <v>65</v>
      </c>
      <c r="I18" s="56" t="s">
        <v>51</v>
      </c>
      <c r="J18" s="78">
        <v>16289428.78</v>
      </c>
      <c r="K18" s="79" t="s">
        <v>104</v>
      </c>
      <c r="L18" s="78">
        <v>3095363.66</v>
      </c>
      <c r="M18" s="101">
        <v>0</v>
      </c>
      <c r="N18" s="81">
        <v>19384792.44</v>
      </c>
      <c r="O18" s="3" t="s">
        <v>52</v>
      </c>
      <c r="P18" s="3" t="s">
        <v>127</v>
      </c>
      <c r="Q18" s="3" t="s">
        <v>112</v>
      </c>
      <c r="R18" s="7">
        <v>12244</v>
      </c>
      <c r="S18" s="3" t="s">
        <v>162</v>
      </c>
      <c r="T18" s="7">
        <v>12244</v>
      </c>
      <c r="U18" s="69">
        <v>25</v>
      </c>
      <c r="V18" s="7" t="s">
        <v>128</v>
      </c>
      <c r="W18" s="7">
        <v>0</v>
      </c>
      <c r="X18" s="7">
        <v>0</v>
      </c>
      <c r="Y18" s="84">
        <v>10288.88</v>
      </c>
      <c r="Z18" s="70">
        <v>0</v>
      </c>
      <c r="AA18" s="105">
        <f>Y18</f>
        <v>10288.88</v>
      </c>
    </row>
    <row r="19" spans="1:27" ht="194.25" customHeight="1">
      <c r="A19" s="2">
        <v>11</v>
      </c>
      <c r="B19" s="8" t="s">
        <v>62</v>
      </c>
      <c r="C19" s="100" t="s">
        <v>73</v>
      </c>
      <c r="D19" s="52" t="s">
        <v>87</v>
      </c>
      <c r="E19" s="103" t="s">
        <v>41</v>
      </c>
      <c r="F19" s="3" t="s">
        <v>66</v>
      </c>
      <c r="G19" s="9" t="s">
        <v>65</v>
      </c>
      <c r="H19" s="9" t="s">
        <v>65</v>
      </c>
      <c r="I19" s="56" t="s">
        <v>51</v>
      </c>
      <c r="J19" s="78">
        <v>3648662.68</v>
      </c>
      <c r="K19" s="79" t="s">
        <v>104</v>
      </c>
      <c r="L19" s="78">
        <v>693329.27</v>
      </c>
      <c r="M19" s="101">
        <v>0</v>
      </c>
      <c r="N19" s="81">
        <v>4341991.95</v>
      </c>
      <c r="O19" s="3" t="s">
        <v>52</v>
      </c>
      <c r="P19" s="3" t="s">
        <v>129</v>
      </c>
      <c r="Q19" s="3" t="s">
        <v>112</v>
      </c>
      <c r="R19" s="7">
        <v>111039</v>
      </c>
      <c r="S19" s="3" t="s">
        <v>163</v>
      </c>
      <c r="T19" s="7">
        <v>62538</v>
      </c>
      <c r="U19" s="69">
        <v>13</v>
      </c>
      <c r="V19" s="3" t="s">
        <v>130</v>
      </c>
      <c r="W19" s="7">
        <v>0</v>
      </c>
      <c r="X19" s="7">
        <v>0</v>
      </c>
      <c r="Y19" s="84">
        <v>52551.93</v>
      </c>
      <c r="Z19" s="70">
        <v>0</v>
      </c>
      <c r="AA19" s="102">
        <f>Y19</f>
        <v>52551.93</v>
      </c>
    </row>
    <row r="20" spans="1:27" ht="179.25" customHeight="1">
      <c r="A20" s="2">
        <v>12</v>
      </c>
      <c r="B20" s="8" t="s">
        <v>62</v>
      </c>
      <c r="C20" s="100" t="s">
        <v>24</v>
      </c>
      <c r="D20" s="52" t="s">
        <v>88</v>
      </c>
      <c r="E20" s="103" t="s">
        <v>42</v>
      </c>
      <c r="F20" s="3" t="s">
        <v>66</v>
      </c>
      <c r="G20" s="9" t="s">
        <v>65</v>
      </c>
      <c r="H20" s="9" t="s">
        <v>65</v>
      </c>
      <c r="I20" s="56" t="s">
        <v>51</v>
      </c>
      <c r="J20" s="78">
        <v>3729103.61</v>
      </c>
      <c r="K20" s="79" t="s">
        <v>104</v>
      </c>
      <c r="L20" s="78">
        <v>708614.89</v>
      </c>
      <c r="M20" s="101">
        <v>0</v>
      </c>
      <c r="N20" s="81">
        <v>4437718.5</v>
      </c>
      <c r="O20" s="3" t="s">
        <v>52</v>
      </c>
      <c r="P20" s="3" t="s">
        <v>127</v>
      </c>
      <c r="Q20" s="3" t="s">
        <v>112</v>
      </c>
      <c r="R20" s="7">
        <v>16346.5</v>
      </c>
      <c r="S20" s="3" t="s">
        <v>121</v>
      </c>
      <c r="T20" s="7">
        <v>15550</v>
      </c>
      <c r="U20" s="69">
        <v>15</v>
      </c>
      <c r="V20" s="3" t="s">
        <v>119</v>
      </c>
      <c r="W20" s="7">
        <v>0</v>
      </c>
      <c r="X20" s="7">
        <v>0</v>
      </c>
      <c r="Y20" s="84">
        <v>13066.98</v>
      </c>
      <c r="Z20" s="70">
        <v>0</v>
      </c>
      <c r="AA20" s="105">
        <f>Y20</f>
        <v>13066.98</v>
      </c>
    </row>
    <row r="21" spans="1:27" ht="165.75">
      <c r="A21" s="2">
        <v>13</v>
      </c>
      <c r="B21" s="8" t="s">
        <v>62</v>
      </c>
      <c r="C21" s="100" t="s">
        <v>25</v>
      </c>
      <c r="D21" s="52" t="s">
        <v>89</v>
      </c>
      <c r="E21" s="100" t="s">
        <v>43</v>
      </c>
      <c r="F21" s="3" t="s">
        <v>66</v>
      </c>
      <c r="G21" s="9" t="s">
        <v>65</v>
      </c>
      <c r="H21" s="9" t="s">
        <v>65</v>
      </c>
      <c r="I21" s="56" t="s">
        <v>51</v>
      </c>
      <c r="J21" s="78">
        <v>10172092.99</v>
      </c>
      <c r="K21" s="79" t="s">
        <v>104</v>
      </c>
      <c r="L21" s="78">
        <v>1932930.09</v>
      </c>
      <c r="M21" s="101">
        <v>0</v>
      </c>
      <c r="N21" s="81">
        <v>12105023.08</v>
      </c>
      <c r="O21" s="3" t="s">
        <v>52</v>
      </c>
      <c r="P21" s="3" t="s">
        <v>104</v>
      </c>
      <c r="Q21" s="3" t="s">
        <v>104</v>
      </c>
      <c r="R21" s="3" t="s">
        <v>104</v>
      </c>
      <c r="S21" s="3" t="s">
        <v>104</v>
      </c>
      <c r="T21" s="3" t="s">
        <v>104</v>
      </c>
      <c r="U21" s="3"/>
      <c r="V21" s="3" t="s">
        <v>104</v>
      </c>
      <c r="W21" s="3" t="s">
        <v>104</v>
      </c>
      <c r="X21" s="3" t="s">
        <v>104</v>
      </c>
      <c r="Y21" s="3" t="s">
        <v>104</v>
      </c>
      <c r="Z21" s="70" t="s">
        <v>104</v>
      </c>
      <c r="AA21" s="102" t="s">
        <v>104</v>
      </c>
    </row>
    <row r="22" spans="1:27" ht="15">
      <c r="A22" s="61">
        <v>14</v>
      </c>
      <c r="B22" s="86" t="s">
        <v>62</v>
      </c>
      <c r="C22" s="87" t="s">
        <v>26</v>
      </c>
      <c r="D22" s="53" t="s">
        <v>90</v>
      </c>
      <c r="E22" s="87" t="s">
        <v>44</v>
      </c>
      <c r="F22" s="86" t="s">
        <v>66</v>
      </c>
      <c r="G22" s="66" t="s">
        <v>65</v>
      </c>
      <c r="H22" s="66" t="s">
        <v>65</v>
      </c>
      <c r="I22" s="53" t="s">
        <v>51</v>
      </c>
      <c r="J22" s="89">
        <v>13844922.41</v>
      </c>
      <c r="K22" s="67" t="s">
        <v>104</v>
      </c>
      <c r="L22" s="89">
        <v>2630851.59</v>
      </c>
      <c r="M22" s="106">
        <v>0</v>
      </c>
      <c r="N22" s="107">
        <v>16475774</v>
      </c>
      <c r="O22" s="86" t="s">
        <v>52</v>
      </c>
      <c r="P22" s="3" t="s">
        <v>164</v>
      </c>
      <c r="Q22" s="3" t="s">
        <v>168</v>
      </c>
      <c r="R22" s="7">
        <v>1135496</v>
      </c>
      <c r="S22" s="3" t="s">
        <v>158</v>
      </c>
      <c r="T22" s="7">
        <v>1135496</v>
      </c>
      <c r="U22" s="3">
        <v>1</v>
      </c>
      <c r="V22" s="3" t="s">
        <v>160</v>
      </c>
      <c r="W22" s="7">
        <v>954180</v>
      </c>
      <c r="X22" s="7">
        <v>0</v>
      </c>
      <c r="Y22" s="7">
        <v>0</v>
      </c>
      <c r="Z22" s="70">
        <v>0</v>
      </c>
      <c r="AA22" s="58">
        <f>W22+Y23+Y24</f>
        <v>1361691.08</v>
      </c>
    </row>
    <row r="23" spans="1:27" ht="15">
      <c r="A23" s="108"/>
      <c r="B23" s="109"/>
      <c r="C23" s="110"/>
      <c r="D23" s="55"/>
      <c r="E23" s="110"/>
      <c r="F23" s="109"/>
      <c r="G23" s="111"/>
      <c r="H23" s="111"/>
      <c r="I23" s="55"/>
      <c r="J23" s="112"/>
      <c r="K23" s="73"/>
      <c r="L23" s="112"/>
      <c r="M23" s="113"/>
      <c r="N23" s="114"/>
      <c r="O23" s="109"/>
      <c r="P23" s="3" t="s">
        <v>131</v>
      </c>
      <c r="Q23" s="3" t="s">
        <v>112</v>
      </c>
      <c r="R23" s="7">
        <v>484947.5</v>
      </c>
      <c r="S23" s="3" t="s">
        <v>166</v>
      </c>
      <c r="T23" s="7">
        <v>484947.5</v>
      </c>
      <c r="U23" s="3" t="s">
        <v>167</v>
      </c>
      <c r="V23" s="3" t="s">
        <v>133</v>
      </c>
      <c r="W23" s="7">
        <v>0</v>
      </c>
      <c r="X23" s="7">
        <v>0</v>
      </c>
      <c r="Y23" s="7">
        <v>407511.08</v>
      </c>
      <c r="Z23" s="70">
        <v>0</v>
      </c>
      <c r="AA23" s="60"/>
    </row>
    <row r="24" spans="1:27" ht="53.25" customHeight="1">
      <c r="A24" s="71"/>
      <c r="B24" s="93"/>
      <c r="C24" s="94"/>
      <c r="D24" s="54"/>
      <c r="E24" s="94"/>
      <c r="F24" s="93"/>
      <c r="G24" s="72"/>
      <c r="H24" s="72"/>
      <c r="I24" s="54"/>
      <c r="J24" s="96"/>
      <c r="K24" s="97"/>
      <c r="L24" s="96"/>
      <c r="M24" s="115"/>
      <c r="N24" s="116"/>
      <c r="O24" s="93"/>
      <c r="P24" s="3" t="s">
        <v>131</v>
      </c>
      <c r="Q24" s="3" t="s">
        <v>146</v>
      </c>
      <c r="R24" s="7">
        <v>605626</v>
      </c>
      <c r="S24" s="3" t="s">
        <v>169</v>
      </c>
      <c r="T24" s="7">
        <v>605626</v>
      </c>
      <c r="U24" s="7" t="s">
        <v>104</v>
      </c>
      <c r="V24" s="3" t="s">
        <v>104</v>
      </c>
      <c r="W24" s="7">
        <v>0</v>
      </c>
      <c r="X24" s="7">
        <v>508919.64</v>
      </c>
      <c r="Y24" s="7">
        <v>0</v>
      </c>
      <c r="Z24" s="70">
        <v>0</v>
      </c>
      <c r="AA24" s="59"/>
    </row>
    <row r="25" spans="1:27" ht="120.75" customHeight="1">
      <c r="A25" s="2">
        <v>15</v>
      </c>
      <c r="B25" s="8" t="s">
        <v>62</v>
      </c>
      <c r="C25" s="100" t="s">
        <v>27</v>
      </c>
      <c r="D25" s="52" t="s">
        <v>91</v>
      </c>
      <c r="E25" s="103" t="s">
        <v>45</v>
      </c>
      <c r="F25" s="3" t="s">
        <v>66</v>
      </c>
      <c r="G25" s="9" t="s">
        <v>65</v>
      </c>
      <c r="H25" s="9" t="s">
        <v>65</v>
      </c>
      <c r="I25" s="56" t="s">
        <v>51</v>
      </c>
      <c r="J25" s="78">
        <v>2961343.67</v>
      </c>
      <c r="K25" s="79" t="s">
        <v>104</v>
      </c>
      <c r="L25" s="78">
        <v>562722.96</v>
      </c>
      <c r="M25" s="81">
        <v>0.01000000024214387</v>
      </c>
      <c r="N25" s="81">
        <v>3524066.64</v>
      </c>
      <c r="O25" s="3" t="s">
        <v>52</v>
      </c>
      <c r="P25" s="3" t="s">
        <v>104</v>
      </c>
      <c r="Q25" s="3" t="s">
        <v>104</v>
      </c>
      <c r="R25" s="3" t="s">
        <v>104</v>
      </c>
      <c r="S25" s="3" t="s">
        <v>104</v>
      </c>
      <c r="T25" s="3" t="s">
        <v>104</v>
      </c>
      <c r="U25" s="3"/>
      <c r="V25" s="3" t="s">
        <v>104</v>
      </c>
      <c r="W25" s="3" t="s">
        <v>104</v>
      </c>
      <c r="X25" s="3" t="s">
        <v>104</v>
      </c>
      <c r="Y25" s="3" t="s">
        <v>104</v>
      </c>
      <c r="Z25" s="70" t="s">
        <v>104</v>
      </c>
      <c r="AA25" s="105" t="s">
        <v>104</v>
      </c>
    </row>
    <row r="26" spans="1:27" ht="38.25" customHeight="1">
      <c r="A26" s="61">
        <v>16</v>
      </c>
      <c r="B26" s="86" t="s">
        <v>62</v>
      </c>
      <c r="C26" s="87" t="s">
        <v>28</v>
      </c>
      <c r="D26" s="53" t="s">
        <v>92</v>
      </c>
      <c r="E26" s="53" t="s">
        <v>46</v>
      </c>
      <c r="F26" s="86" t="s">
        <v>66</v>
      </c>
      <c r="G26" s="66" t="s">
        <v>65</v>
      </c>
      <c r="H26" s="66" t="s">
        <v>65</v>
      </c>
      <c r="I26" s="53" t="s">
        <v>51</v>
      </c>
      <c r="J26" s="89">
        <v>31208453.94</v>
      </c>
      <c r="K26" s="67" t="s">
        <v>104</v>
      </c>
      <c r="L26" s="67">
        <v>5930319.31</v>
      </c>
      <c r="M26" s="90">
        <v>0</v>
      </c>
      <c r="N26" s="107">
        <v>37138773.25</v>
      </c>
      <c r="O26" s="86" t="s">
        <v>52</v>
      </c>
      <c r="P26" s="3" t="s">
        <v>129</v>
      </c>
      <c r="Q26" s="3" t="s">
        <v>168</v>
      </c>
      <c r="R26" s="7">
        <v>1234806</v>
      </c>
      <c r="S26" s="3" t="s">
        <v>150</v>
      </c>
      <c r="T26" s="7">
        <v>1234806</v>
      </c>
      <c r="U26" s="3">
        <v>7</v>
      </c>
      <c r="V26" s="3" t="s">
        <v>144</v>
      </c>
      <c r="W26" s="7">
        <v>1037632.18</v>
      </c>
      <c r="X26" s="7">
        <v>0</v>
      </c>
      <c r="Y26" s="7">
        <v>0</v>
      </c>
      <c r="Z26" s="70">
        <v>0</v>
      </c>
      <c r="AA26" s="58">
        <f>W26+W29+Y27</f>
        <v>2738808.87</v>
      </c>
    </row>
    <row r="27" spans="1:27" ht="39" customHeight="1">
      <c r="A27" s="108"/>
      <c r="B27" s="109"/>
      <c r="C27" s="110"/>
      <c r="D27" s="55"/>
      <c r="E27" s="55"/>
      <c r="F27" s="109"/>
      <c r="G27" s="111"/>
      <c r="H27" s="111"/>
      <c r="I27" s="55"/>
      <c r="J27" s="112"/>
      <c r="K27" s="73"/>
      <c r="L27" s="73"/>
      <c r="M27" s="117"/>
      <c r="N27" s="114"/>
      <c r="O27" s="109"/>
      <c r="P27" s="3" t="s">
        <v>170</v>
      </c>
      <c r="Q27" s="3" t="s">
        <v>112</v>
      </c>
      <c r="R27" s="7">
        <v>670787.8</v>
      </c>
      <c r="S27" s="3" t="s">
        <v>132</v>
      </c>
      <c r="T27" s="7">
        <v>670106.13</v>
      </c>
      <c r="U27" s="69" t="s">
        <v>171</v>
      </c>
      <c r="V27" s="3" t="s">
        <v>135</v>
      </c>
      <c r="W27" s="7">
        <v>0</v>
      </c>
      <c r="X27" s="7">
        <v>0</v>
      </c>
      <c r="Y27" s="7">
        <v>563103.58</v>
      </c>
      <c r="Z27" s="70">
        <v>0</v>
      </c>
      <c r="AA27" s="60"/>
    </row>
    <row r="28" spans="1:27" ht="39" customHeight="1">
      <c r="A28" s="108"/>
      <c r="B28" s="109"/>
      <c r="C28" s="110"/>
      <c r="D28" s="55"/>
      <c r="E28" s="55"/>
      <c r="F28" s="109"/>
      <c r="G28" s="111"/>
      <c r="H28" s="111"/>
      <c r="I28" s="55"/>
      <c r="J28" s="112"/>
      <c r="K28" s="73"/>
      <c r="L28" s="73"/>
      <c r="M28" s="117"/>
      <c r="N28" s="114"/>
      <c r="O28" s="109"/>
      <c r="P28" s="3" t="s">
        <v>173</v>
      </c>
      <c r="Q28" s="3" t="s">
        <v>146</v>
      </c>
      <c r="R28" s="7">
        <v>574470</v>
      </c>
      <c r="S28" s="3" t="s">
        <v>174</v>
      </c>
      <c r="T28" s="7">
        <v>575425</v>
      </c>
      <c r="U28" s="69" t="s">
        <v>104</v>
      </c>
      <c r="V28" s="3" t="s">
        <v>104</v>
      </c>
      <c r="W28" s="7">
        <v>0</v>
      </c>
      <c r="X28" s="7">
        <v>483578.95</v>
      </c>
      <c r="Y28" s="7">
        <v>0</v>
      </c>
      <c r="Z28" s="70">
        <v>0</v>
      </c>
      <c r="AA28" s="60"/>
    </row>
    <row r="29" spans="1:27" ht="27" customHeight="1">
      <c r="A29" s="71"/>
      <c r="B29" s="93"/>
      <c r="C29" s="94"/>
      <c r="D29" s="54"/>
      <c r="E29" s="54"/>
      <c r="F29" s="93"/>
      <c r="G29" s="72"/>
      <c r="H29" s="72"/>
      <c r="I29" s="54"/>
      <c r="J29" s="96"/>
      <c r="K29" s="97"/>
      <c r="L29" s="97"/>
      <c r="M29" s="98"/>
      <c r="N29" s="116"/>
      <c r="O29" s="93"/>
      <c r="P29" s="3" t="s">
        <v>169</v>
      </c>
      <c r="Q29" s="3" t="s">
        <v>172</v>
      </c>
      <c r="R29" s="7">
        <v>2013669</v>
      </c>
      <c r="S29" s="3" t="s">
        <v>118</v>
      </c>
      <c r="T29" s="7">
        <v>1354333</v>
      </c>
      <c r="U29" s="69">
        <v>39</v>
      </c>
      <c r="V29" s="3" t="s">
        <v>113</v>
      </c>
      <c r="W29" s="7">
        <v>1138073.11</v>
      </c>
      <c r="X29" s="7">
        <v>0</v>
      </c>
      <c r="Y29" s="7">
        <v>0</v>
      </c>
      <c r="Z29" s="70">
        <v>0</v>
      </c>
      <c r="AA29" s="59"/>
    </row>
    <row r="30" spans="1:27" ht="27" customHeight="1">
      <c r="A30" s="61">
        <v>17</v>
      </c>
      <c r="B30" s="86" t="s">
        <v>62</v>
      </c>
      <c r="C30" s="87" t="s">
        <v>25</v>
      </c>
      <c r="D30" s="53" t="s">
        <v>93</v>
      </c>
      <c r="E30" s="87" t="s">
        <v>47</v>
      </c>
      <c r="F30" s="86" t="s">
        <v>66</v>
      </c>
      <c r="G30" s="66" t="s">
        <v>65</v>
      </c>
      <c r="H30" s="66" t="s">
        <v>65</v>
      </c>
      <c r="I30" s="53" t="s">
        <v>51</v>
      </c>
      <c r="J30" s="89">
        <v>15501438.27</v>
      </c>
      <c r="K30" s="67" t="s">
        <v>104</v>
      </c>
      <c r="L30" s="89">
        <v>2945627.46</v>
      </c>
      <c r="M30" s="90">
        <v>0</v>
      </c>
      <c r="N30" s="107">
        <v>18447065.73</v>
      </c>
      <c r="O30" s="86" t="s">
        <v>52</v>
      </c>
      <c r="P30" s="3" t="s">
        <v>177</v>
      </c>
      <c r="Q30" s="3" t="s">
        <v>165</v>
      </c>
      <c r="R30" s="7">
        <v>557111</v>
      </c>
      <c r="S30" s="3" t="s">
        <v>178</v>
      </c>
      <c r="T30" s="7">
        <v>557680</v>
      </c>
      <c r="U30" s="69" t="s">
        <v>179</v>
      </c>
      <c r="V30" s="3" t="s">
        <v>180</v>
      </c>
      <c r="W30" s="7">
        <v>468629.65</v>
      </c>
      <c r="X30" s="7">
        <v>0</v>
      </c>
      <c r="Y30" s="7">
        <v>0</v>
      </c>
      <c r="Z30" s="70">
        <v>0</v>
      </c>
      <c r="AA30" s="58">
        <f>W30+W32</f>
        <v>906099.4</v>
      </c>
    </row>
    <row r="31" spans="1:27" ht="27" customHeight="1">
      <c r="A31" s="108"/>
      <c r="B31" s="109"/>
      <c r="C31" s="110"/>
      <c r="D31" s="55"/>
      <c r="E31" s="110"/>
      <c r="F31" s="109"/>
      <c r="G31" s="111"/>
      <c r="H31" s="111"/>
      <c r="I31" s="55"/>
      <c r="J31" s="112"/>
      <c r="K31" s="73"/>
      <c r="L31" s="112"/>
      <c r="M31" s="117"/>
      <c r="N31" s="114"/>
      <c r="O31" s="109"/>
      <c r="P31" s="3" t="s">
        <v>125</v>
      </c>
      <c r="Q31" s="3" t="s">
        <v>175</v>
      </c>
      <c r="R31" s="7">
        <v>501445</v>
      </c>
      <c r="S31" s="3" t="s">
        <v>176</v>
      </c>
      <c r="T31" s="7">
        <v>501445</v>
      </c>
      <c r="U31" s="69" t="s">
        <v>104</v>
      </c>
      <c r="V31" s="3" t="s">
        <v>104</v>
      </c>
      <c r="W31" s="7">
        <v>0</v>
      </c>
      <c r="X31" s="7">
        <v>421374.26</v>
      </c>
      <c r="Y31" s="7">
        <v>0</v>
      </c>
      <c r="Z31" s="70">
        <v>0</v>
      </c>
      <c r="AA31" s="60"/>
    </row>
    <row r="32" spans="1:27" ht="90" customHeight="1">
      <c r="A32" s="71"/>
      <c r="B32" s="93"/>
      <c r="C32" s="94"/>
      <c r="D32" s="54"/>
      <c r="E32" s="94"/>
      <c r="F32" s="93"/>
      <c r="G32" s="72"/>
      <c r="H32" s="72"/>
      <c r="I32" s="54"/>
      <c r="J32" s="96"/>
      <c r="K32" s="97"/>
      <c r="L32" s="96"/>
      <c r="M32" s="98"/>
      <c r="N32" s="116"/>
      <c r="O32" s="93"/>
      <c r="P32" s="3" t="s">
        <v>114</v>
      </c>
      <c r="Q32" s="3" t="s">
        <v>168</v>
      </c>
      <c r="R32" s="7">
        <v>576834</v>
      </c>
      <c r="S32" s="7" t="s">
        <v>151</v>
      </c>
      <c r="T32" s="7">
        <v>520599</v>
      </c>
      <c r="U32" s="3">
        <v>27</v>
      </c>
      <c r="V32" s="118" t="s">
        <v>115</v>
      </c>
      <c r="W32" s="7">
        <v>437469.75</v>
      </c>
      <c r="X32" s="7">
        <v>0</v>
      </c>
      <c r="Y32" s="7">
        <v>0</v>
      </c>
      <c r="Z32" s="7">
        <v>0</v>
      </c>
      <c r="AA32" s="59"/>
    </row>
    <row r="33" spans="1:27" ht="103.5" customHeight="1">
      <c r="A33" s="2">
        <v>18</v>
      </c>
      <c r="B33" s="8" t="s">
        <v>62</v>
      </c>
      <c r="C33" s="100" t="s">
        <v>29</v>
      </c>
      <c r="D33" s="52" t="s">
        <v>94</v>
      </c>
      <c r="E33" s="103" t="s">
        <v>48</v>
      </c>
      <c r="F33" s="3" t="s">
        <v>66</v>
      </c>
      <c r="G33" s="9" t="s">
        <v>65</v>
      </c>
      <c r="H33" s="9" t="s">
        <v>65</v>
      </c>
      <c r="I33" s="56" t="s">
        <v>51</v>
      </c>
      <c r="J33" s="78">
        <v>12198849.441459198</v>
      </c>
      <c r="K33" s="79" t="s">
        <v>104</v>
      </c>
      <c r="L33" s="78">
        <v>2318060.1185407997</v>
      </c>
      <c r="M33" s="101">
        <v>0</v>
      </c>
      <c r="N33" s="81">
        <v>14516909.559999999</v>
      </c>
      <c r="O33" s="3" t="s">
        <v>52</v>
      </c>
      <c r="P33" s="3" t="s">
        <v>140</v>
      </c>
      <c r="Q33" s="3" t="s">
        <v>112</v>
      </c>
      <c r="R33" s="7">
        <v>260695.01</v>
      </c>
      <c r="S33" s="3" t="s">
        <v>121</v>
      </c>
      <c r="T33" s="7">
        <v>257907.87</v>
      </c>
      <c r="U33" s="7" t="s">
        <v>181</v>
      </c>
      <c r="V33" s="3" t="s">
        <v>119</v>
      </c>
      <c r="W33" s="7">
        <v>0</v>
      </c>
      <c r="X33" s="7">
        <v>0</v>
      </c>
      <c r="Y33" s="7">
        <v>216725.13</v>
      </c>
      <c r="Z33" s="7">
        <v>0</v>
      </c>
      <c r="AA33" s="102">
        <f>Y33</f>
        <v>216725.13</v>
      </c>
    </row>
    <row r="34" spans="1:27" ht="156.75" customHeight="1">
      <c r="A34" s="2">
        <v>19</v>
      </c>
      <c r="B34" s="8" t="s">
        <v>62</v>
      </c>
      <c r="C34" s="100" t="s">
        <v>25</v>
      </c>
      <c r="D34" s="52" t="s">
        <v>103</v>
      </c>
      <c r="E34" s="103" t="s">
        <v>49</v>
      </c>
      <c r="F34" s="3" t="s">
        <v>66</v>
      </c>
      <c r="G34" s="9" t="s">
        <v>65</v>
      </c>
      <c r="H34" s="9" t="s">
        <v>65</v>
      </c>
      <c r="I34" s="56" t="s">
        <v>51</v>
      </c>
      <c r="J34" s="78">
        <v>19559213.69</v>
      </c>
      <c r="K34" s="79" t="s">
        <v>104</v>
      </c>
      <c r="L34" s="78">
        <v>3716697.5</v>
      </c>
      <c r="M34" s="101">
        <v>0</v>
      </c>
      <c r="N34" s="81">
        <v>23275911.19</v>
      </c>
      <c r="O34" s="3" t="s">
        <v>52</v>
      </c>
      <c r="P34" s="3" t="s">
        <v>104</v>
      </c>
      <c r="Q34" s="3" t="s">
        <v>104</v>
      </c>
      <c r="R34" s="3" t="s">
        <v>104</v>
      </c>
      <c r="S34" s="3" t="s">
        <v>104</v>
      </c>
      <c r="T34" s="3" t="s">
        <v>104</v>
      </c>
      <c r="U34" s="3"/>
      <c r="V34" s="3" t="s">
        <v>104</v>
      </c>
      <c r="W34" s="3" t="s">
        <v>104</v>
      </c>
      <c r="X34" s="3" t="s">
        <v>104</v>
      </c>
      <c r="Y34" s="3" t="s">
        <v>104</v>
      </c>
      <c r="Z34" s="3" t="s">
        <v>104</v>
      </c>
      <c r="AA34" s="102" t="s">
        <v>104</v>
      </c>
    </row>
    <row r="35" spans="1:27" ht="114.75">
      <c r="A35" s="2">
        <v>20</v>
      </c>
      <c r="B35" s="8" t="s">
        <v>62</v>
      </c>
      <c r="C35" s="100" t="s">
        <v>30</v>
      </c>
      <c r="D35" s="52" t="s">
        <v>95</v>
      </c>
      <c r="E35" s="100" t="s">
        <v>50</v>
      </c>
      <c r="F35" s="3" t="s">
        <v>66</v>
      </c>
      <c r="G35" s="9" t="s">
        <v>65</v>
      </c>
      <c r="H35" s="9" t="s">
        <v>65</v>
      </c>
      <c r="I35" s="56" t="s">
        <v>51</v>
      </c>
      <c r="J35" s="78">
        <v>11149353.32</v>
      </c>
      <c r="K35" s="79" t="s">
        <v>104</v>
      </c>
      <c r="L35" s="78">
        <v>2118631.88</v>
      </c>
      <c r="M35" s="101">
        <v>0</v>
      </c>
      <c r="N35" s="81">
        <v>13267985.2</v>
      </c>
      <c r="O35" s="3" t="s">
        <v>52</v>
      </c>
      <c r="P35" s="3" t="s">
        <v>141</v>
      </c>
      <c r="Q35" s="3" t="s">
        <v>112</v>
      </c>
      <c r="R35" s="7">
        <v>67968.01</v>
      </c>
      <c r="S35" s="3" t="s">
        <v>118</v>
      </c>
      <c r="T35" s="7">
        <v>67968.01</v>
      </c>
      <c r="U35" s="69">
        <v>40</v>
      </c>
      <c r="V35" s="3" t="s">
        <v>113</v>
      </c>
      <c r="W35" s="7">
        <v>0</v>
      </c>
      <c r="X35" s="7">
        <v>0</v>
      </c>
      <c r="Y35" s="7">
        <v>57114.88</v>
      </c>
      <c r="Z35" s="7">
        <v>0</v>
      </c>
      <c r="AA35" s="102">
        <f>W35+Y35</f>
        <v>57114.88</v>
      </c>
    </row>
    <row r="36" spans="1:27" ht="173.25" customHeight="1">
      <c r="A36" s="2">
        <v>21</v>
      </c>
      <c r="B36" s="8" t="s">
        <v>62</v>
      </c>
      <c r="C36" s="100" t="s">
        <v>70</v>
      </c>
      <c r="D36" s="52" t="s">
        <v>96</v>
      </c>
      <c r="E36" s="103" t="s">
        <v>69</v>
      </c>
      <c r="F36" s="3" t="s">
        <v>66</v>
      </c>
      <c r="G36" s="9" t="s">
        <v>65</v>
      </c>
      <c r="H36" s="9" t="s">
        <v>65</v>
      </c>
      <c r="I36" s="56" t="s">
        <v>51</v>
      </c>
      <c r="J36" s="78">
        <v>18114738.28</v>
      </c>
      <c r="K36" s="79" t="s">
        <v>104</v>
      </c>
      <c r="L36" s="78">
        <v>3442214.17</v>
      </c>
      <c r="M36" s="101"/>
      <c r="N36" s="81">
        <f>J36+L36</f>
        <v>21556952.450000003</v>
      </c>
      <c r="O36" s="3" t="s">
        <v>52</v>
      </c>
      <c r="P36" s="3" t="s">
        <v>163</v>
      </c>
      <c r="Q36" s="3" t="s">
        <v>165</v>
      </c>
      <c r="R36" s="3">
        <v>405384.54</v>
      </c>
      <c r="S36" s="3" t="s">
        <v>138</v>
      </c>
      <c r="T36" s="3">
        <v>405384.54</v>
      </c>
      <c r="U36" s="3" t="s">
        <v>183</v>
      </c>
      <c r="V36" s="3" t="s">
        <v>125</v>
      </c>
      <c r="W36" s="7">
        <v>340652.74</v>
      </c>
      <c r="X36" s="7">
        <v>0</v>
      </c>
      <c r="Y36" s="7">
        <v>0</v>
      </c>
      <c r="Z36" s="7">
        <v>0</v>
      </c>
      <c r="AA36" s="102">
        <f>W36+Y36</f>
        <v>340652.74</v>
      </c>
    </row>
    <row r="37" spans="1:27" ht="102">
      <c r="A37" s="2">
        <v>22</v>
      </c>
      <c r="B37" s="8" t="s">
        <v>62</v>
      </c>
      <c r="C37" s="100" t="s">
        <v>72</v>
      </c>
      <c r="D37" s="52" t="s">
        <v>97</v>
      </c>
      <c r="E37" s="103" t="s">
        <v>71</v>
      </c>
      <c r="F37" s="3" t="s">
        <v>66</v>
      </c>
      <c r="G37" s="9" t="s">
        <v>65</v>
      </c>
      <c r="H37" s="9" t="s">
        <v>65</v>
      </c>
      <c r="I37" s="56" t="s">
        <v>51</v>
      </c>
      <c r="J37" s="78">
        <v>8344315.08</v>
      </c>
      <c r="K37" s="79" t="s">
        <v>104</v>
      </c>
      <c r="L37" s="78">
        <v>1585610.52</v>
      </c>
      <c r="M37" s="101"/>
      <c r="N37" s="81">
        <v>9929925.6</v>
      </c>
      <c r="O37" s="3" t="s">
        <v>52</v>
      </c>
      <c r="P37" s="3" t="s">
        <v>104</v>
      </c>
      <c r="Q37" s="3" t="s">
        <v>104</v>
      </c>
      <c r="R37" s="3" t="s">
        <v>104</v>
      </c>
      <c r="S37" s="3" t="s">
        <v>104</v>
      </c>
      <c r="T37" s="3" t="s">
        <v>104</v>
      </c>
      <c r="U37" s="3"/>
      <c r="V37" s="3" t="s">
        <v>104</v>
      </c>
      <c r="W37" s="3" t="s">
        <v>104</v>
      </c>
      <c r="X37" s="3" t="s">
        <v>104</v>
      </c>
      <c r="Y37" s="3" t="s">
        <v>104</v>
      </c>
      <c r="Z37" s="3" t="s">
        <v>104</v>
      </c>
      <c r="AA37" s="104" t="s">
        <v>104</v>
      </c>
    </row>
    <row r="38" spans="1:27" ht="152.25" customHeight="1">
      <c r="A38" s="2">
        <v>23</v>
      </c>
      <c r="B38" s="8" t="s">
        <v>62</v>
      </c>
      <c r="C38" s="100" t="s">
        <v>186</v>
      </c>
      <c r="D38" s="52" t="s">
        <v>187</v>
      </c>
      <c r="E38" s="103" t="s">
        <v>188</v>
      </c>
      <c r="F38" s="3" t="s">
        <v>66</v>
      </c>
      <c r="G38" s="9" t="s">
        <v>65</v>
      </c>
      <c r="H38" s="9" t="s">
        <v>65</v>
      </c>
      <c r="I38" s="119" t="s">
        <v>51</v>
      </c>
      <c r="J38" s="78">
        <v>10216528.88</v>
      </c>
      <c r="K38" s="79" t="s">
        <v>104</v>
      </c>
      <c r="L38" s="78">
        <v>1941373.92</v>
      </c>
      <c r="M38" s="101"/>
      <c r="N38" s="81">
        <v>12157902.8</v>
      </c>
      <c r="O38" s="3" t="s">
        <v>52</v>
      </c>
      <c r="P38" s="3" t="s">
        <v>104</v>
      </c>
      <c r="Q38" s="3" t="s">
        <v>104</v>
      </c>
      <c r="R38" s="3" t="s">
        <v>104</v>
      </c>
      <c r="S38" s="3" t="s">
        <v>104</v>
      </c>
      <c r="T38" s="3" t="s">
        <v>104</v>
      </c>
      <c r="U38" s="3"/>
      <c r="V38" s="3" t="s">
        <v>104</v>
      </c>
      <c r="W38" s="3" t="s">
        <v>104</v>
      </c>
      <c r="X38" s="3" t="s">
        <v>104</v>
      </c>
      <c r="Y38" s="3" t="s">
        <v>104</v>
      </c>
      <c r="Z38" s="3" t="s">
        <v>104</v>
      </c>
      <c r="AA38" s="104" t="s">
        <v>104</v>
      </c>
    </row>
    <row r="39" spans="1:27" ht="126.75" customHeight="1">
      <c r="A39" s="2">
        <v>24</v>
      </c>
      <c r="B39" s="8" t="s">
        <v>62</v>
      </c>
      <c r="C39" s="100" t="s">
        <v>27</v>
      </c>
      <c r="D39" s="52" t="s">
        <v>190</v>
      </c>
      <c r="E39" s="103" t="s">
        <v>189</v>
      </c>
      <c r="F39" s="3" t="s">
        <v>66</v>
      </c>
      <c r="G39" s="9" t="s">
        <v>65</v>
      </c>
      <c r="H39" s="9" t="s">
        <v>65</v>
      </c>
      <c r="I39" s="119" t="s">
        <v>51</v>
      </c>
      <c r="J39" s="78">
        <v>1723807.97</v>
      </c>
      <c r="K39" s="79" t="s">
        <v>104</v>
      </c>
      <c r="L39" s="78">
        <v>327562.9</v>
      </c>
      <c r="M39" s="101"/>
      <c r="N39" s="81">
        <v>2051370.87</v>
      </c>
      <c r="O39" s="3" t="s">
        <v>52</v>
      </c>
      <c r="P39" s="3" t="s">
        <v>104</v>
      </c>
      <c r="Q39" s="3" t="s">
        <v>104</v>
      </c>
      <c r="R39" s="3" t="s">
        <v>104</v>
      </c>
      <c r="S39" s="3" t="s">
        <v>104</v>
      </c>
      <c r="T39" s="3" t="s">
        <v>104</v>
      </c>
      <c r="U39" s="3"/>
      <c r="V39" s="3" t="s">
        <v>104</v>
      </c>
      <c r="W39" s="3" t="s">
        <v>104</v>
      </c>
      <c r="X39" s="3" t="s">
        <v>104</v>
      </c>
      <c r="Y39" s="3" t="s">
        <v>104</v>
      </c>
      <c r="Z39" s="3" t="s">
        <v>104</v>
      </c>
      <c r="AA39" s="104" t="s">
        <v>104</v>
      </c>
    </row>
    <row r="40" spans="1:27" ht="38.25">
      <c r="A40" s="10"/>
      <c r="B40" s="11" t="s">
        <v>15</v>
      </c>
      <c r="C40" s="18"/>
      <c r="D40" s="11"/>
      <c r="E40" s="11"/>
      <c r="F40" s="3" t="s">
        <v>66</v>
      </c>
      <c r="G40" s="9" t="s">
        <v>65</v>
      </c>
      <c r="H40" s="9" t="s">
        <v>65</v>
      </c>
      <c r="I40" s="12"/>
      <c r="J40" s="101">
        <f>SUM(J5:J39)</f>
        <v>340188247.31145924</v>
      </c>
      <c r="K40" s="120">
        <f>SUM(K5:K37)</f>
        <v>0</v>
      </c>
      <c r="L40" s="101">
        <f>SUM(L5:L39)</f>
        <v>64643539.80254081</v>
      </c>
      <c r="M40" s="101">
        <v>75769.0700000008</v>
      </c>
      <c r="N40" s="121">
        <f>SUM(N5:N39)</f>
        <v>404907556.184</v>
      </c>
      <c r="O40" s="120">
        <f>SUM(O5:O35)</f>
        <v>0</v>
      </c>
      <c r="P40" s="120"/>
      <c r="Q40" s="120"/>
      <c r="R40" s="84"/>
      <c r="S40" s="84"/>
      <c r="T40" s="84"/>
      <c r="U40" s="84"/>
      <c r="V40" s="84"/>
      <c r="W40" s="84">
        <f>SUM(W5:W37)</f>
        <v>6077884.19</v>
      </c>
      <c r="X40" s="84">
        <f>SUM(X5:X37)</f>
        <v>1413872.85</v>
      </c>
      <c r="Y40" s="84">
        <f>SUM(Y5:Y37)</f>
        <v>6770040.89</v>
      </c>
      <c r="Z40" s="84">
        <f>SUM(Z5:Z37)</f>
        <v>0</v>
      </c>
      <c r="AA40" s="85">
        <f>SUM(AA5:AA37)</f>
        <v>12847925.080000002</v>
      </c>
    </row>
    <row r="41" spans="1:27" ht="15">
      <c r="A41" s="10"/>
      <c r="B41" s="3"/>
      <c r="C41" s="19"/>
      <c r="D41" s="13"/>
      <c r="E41" s="11"/>
      <c r="F41" s="3"/>
      <c r="G41" s="9"/>
      <c r="H41" s="9"/>
      <c r="I41" s="23"/>
      <c r="J41" s="101"/>
      <c r="K41" s="84"/>
      <c r="L41" s="101"/>
      <c r="M41" s="101"/>
      <c r="N41" s="121"/>
      <c r="O41" s="122"/>
      <c r="P41" s="122"/>
      <c r="Q41" s="122"/>
      <c r="R41" s="91"/>
      <c r="S41" s="91"/>
      <c r="T41" s="91"/>
      <c r="U41" s="91"/>
      <c r="V41" s="91"/>
      <c r="W41" s="91"/>
      <c r="X41" s="91"/>
      <c r="Y41" s="84"/>
      <c r="Z41" s="123"/>
      <c r="AA41" s="85"/>
    </row>
    <row r="42" spans="1:27" ht="38.25">
      <c r="A42" s="10"/>
      <c r="B42" s="3" t="s">
        <v>19</v>
      </c>
      <c r="C42" s="19"/>
      <c r="D42" s="13"/>
      <c r="E42" s="11"/>
      <c r="F42" s="3" t="s">
        <v>66</v>
      </c>
      <c r="G42" s="9" t="s">
        <v>65</v>
      </c>
      <c r="H42" s="9" t="s">
        <v>65</v>
      </c>
      <c r="I42" s="14"/>
      <c r="J42" s="101"/>
      <c r="K42" s="120"/>
      <c r="L42" s="101"/>
      <c r="M42" s="101"/>
      <c r="N42" s="121"/>
      <c r="O42" s="3"/>
      <c r="P42" s="3"/>
      <c r="Q42" s="3"/>
      <c r="R42" s="3"/>
      <c r="S42" s="3"/>
      <c r="T42" s="3"/>
      <c r="U42" s="3"/>
      <c r="V42" s="3"/>
      <c r="W42" s="7"/>
      <c r="X42" s="3"/>
      <c r="Y42" s="15"/>
      <c r="Z42" s="124"/>
      <c r="AA42" s="125"/>
    </row>
    <row r="43" spans="1:27" ht="90.75" customHeight="1">
      <c r="A43" s="126">
        <v>23</v>
      </c>
      <c r="B43" s="11" t="s">
        <v>74</v>
      </c>
      <c r="C43" s="100" t="s">
        <v>54</v>
      </c>
      <c r="D43" s="52" t="s">
        <v>99</v>
      </c>
      <c r="E43" s="103" t="s">
        <v>55</v>
      </c>
      <c r="F43" s="3" t="s">
        <v>66</v>
      </c>
      <c r="G43" s="9" t="s">
        <v>65</v>
      </c>
      <c r="H43" s="9" t="s">
        <v>65</v>
      </c>
      <c r="I43" s="127" t="s">
        <v>51</v>
      </c>
      <c r="J43" s="128">
        <v>1933378</v>
      </c>
      <c r="K43" s="129" t="s">
        <v>104</v>
      </c>
      <c r="L43" s="128">
        <v>367386</v>
      </c>
      <c r="M43" s="130"/>
      <c r="N43" s="131">
        <f>J43+L43</f>
        <v>2300764</v>
      </c>
      <c r="O43" s="3" t="s">
        <v>52</v>
      </c>
      <c r="P43" s="3" t="s">
        <v>104</v>
      </c>
      <c r="Q43" s="3" t="s">
        <v>104</v>
      </c>
      <c r="R43" s="3" t="s">
        <v>104</v>
      </c>
      <c r="S43" s="3" t="s">
        <v>104</v>
      </c>
      <c r="T43" s="3" t="s">
        <v>104</v>
      </c>
      <c r="U43" s="3"/>
      <c r="V43" s="3" t="s">
        <v>104</v>
      </c>
      <c r="W43" s="3" t="s">
        <v>104</v>
      </c>
      <c r="X43" s="3" t="s">
        <v>104</v>
      </c>
      <c r="Y43" s="3" t="s">
        <v>104</v>
      </c>
      <c r="Z43" s="3" t="s">
        <v>104</v>
      </c>
      <c r="AA43" s="20" t="s">
        <v>104</v>
      </c>
    </row>
    <row r="44" spans="1:27" ht="97.5" customHeight="1">
      <c r="A44" s="126">
        <v>24</v>
      </c>
      <c r="B44" s="11" t="s">
        <v>74</v>
      </c>
      <c r="C44" s="100" t="s">
        <v>54</v>
      </c>
      <c r="D44" s="52" t="s">
        <v>98</v>
      </c>
      <c r="E44" s="103" t="s">
        <v>75</v>
      </c>
      <c r="F44" s="3" t="s">
        <v>66</v>
      </c>
      <c r="G44" s="9" t="s">
        <v>65</v>
      </c>
      <c r="H44" s="9" t="s">
        <v>65</v>
      </c>
      <c r="I44" s="132" t="s">
        <v>51</v>
      </c>
      <c r="J44" s="133">
        <v>4143333.89</v>
      </c>
      <c r="K44" s="134" t="s">
        <v>104</v>
      </c>
      <c r="L44" s="133">
        <v>787328.11</v>
      </c>
      <c r="M44" s="135"/>
      <c r="N44" s="83">
        <v>4930662</v>
      </c>
      <c r="O44" s="3" t="s">
        <v>52</v>
      </c>
      <c r="P44" s="3" t="s">
        <v>104</v>
      </c>
      <c r="Q44" s="3" t="s">
        <v>104</v>
      </c>
      <c r="R44" s="3" t="s">
        <v>104</v>
      </c>
      <c r="S44" s="3" t="s">
        <v>104</v>
      </c>
      <c r="T44" s="3" t="s">
        <v>104</v>
      </c>
      <c r="U44" s="3"/>
      <c r="V44" s="3" t="s">
        <v>104</v>
      </c>
      <c r="W44" s="3" t="s">
        <v>104</v>
      </c>
      <c r="X44" s="3" t="s">
        <v>104</v>
      </c>
      <c r="Y44" s="3" t="s">
        <v>104</v>
      </c>
      <c r="Z44" s="3" t="s">
        <v>104</v>
      </c>
      <c r="AA44" s="20" t="s">
        <v>104</v>
      </c>
    </row>
    <row r="45" spans="1:27" ht="38.25">
      <c r="A45" s="10"/>
      <c r="B45" s="11" t="s">
        <v>53</v>
      </c>
      <c r="C45" s="18"/>
      <c r="D45" s="11"/>
      <c r="E45" s="11"/>
      <c r="F45" s="3" t="s">
        <v>66</v>
      </c>
      <c r="G45" s="9" t="s">
        <v>65</v>
      </c>
      <c r="H45" s="9" t="s">
        <v>65</v>
      </c>
      <c r="I45" s="15"/>
      <c r="J45" s="101">
        <f>J43+J44</f>
        <v>6076711.890000001</v>
      </c>
      <c r="K45" s="134" t="s">
        <v>104</v>
      </c>
      <c r="L45" s="101">
        <f>L43+L44</f>
        <v>1154714.1099999999</v>
      </c>
      <c r="M45" s="101">
        <f>M43+M44</f>
        <v>0</v>
      </c>
      <c r="N45" s="121">
        <f>N43+N44</f>
        <v>7231426</v>
      </c>
      <c r="O45" s="3" t="str">
        <f>O43</f>
        <v>implementare</v>
      </c>
      <c r="P45" s="120"/>
      <c r="Q45" s="120"/>
      <c r="R45" s="84"/>
      <c r="S45" s="84"/>
      <c r="T45" s="84"/>
      <c r="U45" s="84"/>
      <c r="V45" s="84"/>
      <c r="W45" s="136">
        <v>0</v>
      </c>
      <c r="X45" s="136">
        <v>0</v>
      </c>
      <c r="Y45" s="136">
        <v>0</v>
      </c>
      <c r="Z45" s="136">
        <v>0</v>
      </c>
      <c r="AA45" s="137">
        <v>0</v>
      </c>
    </row>
    <row r="46" spans="1:27" ht="38.25">
      <c r="A46" s="10"/>
      <c r="B46" s="3" t="s">
        <v>61</v>
      </c>
      <c r="C46" s="19"/>
      <c r="D46" s="13"/>
      <c r="E46" s="11"/>
      <c r="F46" s="3" t="s">
        <v>66</v>
      </c>
      <c r="G46" s="9" t="s">
        <v>65</v>
      </c>
      <c r="H46" s="9" t="s">
        <v>65</v>
      </c>
      <c r="I46" s="14"/>
      <c r="J46" s="101"/>
      <c r="K46" s="120"/>
      <c r="L46" s="101"/>
      <c r="M46" s="101"/>
      <c r="N46" s="121"/>
      <c r="O46" s="3"/>
      <c r="P46" s="3"/>
      <c r="Q46" s="3"/>
      <c r="R46" s="3"/>
      <c r="S46" s="3"/>
      <c r="T46" s="3"/>
      <c r="U46" s="3"/>
      <c r="V46" s="3"/>
      <c r="W46" s="3"/>
      <c r="X46" s="3"/>
      <c r="Y46" s="15"/>
      <c r="Z46" s="124"/>
      <c r="AA46" s="125"/>
    </row>
    <row r="47" spans="1:27" ht="76.5">
      <c r="A47" s="10">
        <v>25</v>
      </c>
      <c r="B47" s="8" t="s">
        <v>63</v>
      </c>
      <c r="C47" s="138" t="s">
        <v>56</v>
      </c>
      <c r="D47" s="56" t="s">
        <v>100</v>
      </c>
      <c r="E47" s="100" t="s">
        <v>57</v>
      </c>
      <c r="F47" s="3" t="s">
        <v>66</v>
      </c>
      <c r="G47" s="9" t="s">
        <v>65</v>
      </c>
      <c r="H47" s="9" t="s">
        <v>65</v>
      </c>
      <c r="I47" s="132" t="s">
        <v>51</v>
      </c>
      <c r="J47" s="78">
        <v>50827200</v>
      </c>
      <c r="K47" s="79" t="s">
        <v>104</v>
      </c>
      <c r="L47" s="78">
        <v>9172800</v>
      </c>
      <c r="M47" s="78">
        <v>500000</v>
      </c>
      <c r="N47" s="81">
        <v>60500000</v>
      </c>
      <c r="O47" s="3" t="s">
        <v>52</v>
      </c>
      <c r="P47" s="3" t="s">
        <v>137</v>
      </c>
      <c r="Q47" s="3" t="s">
        <v>112</v>
      </c>
      <c r="R47" s="7">
        <v>4094415.61</v>
      </c>
      <c r="S47" s="3" t="s">
        <v>184</v>
      </c>
      <c r="T47" s="7">
        <v>4094398.73</v>
      </c>
      <c r="U47" s="69">
        <v>24</v>
      </c>
      <c r="V47" s="3" t="s">
        <v>139</v>
      </c>
      <c r="W47" s="7">
        <v>0</v>
      </c>
      <c r="X47" s="7">
        <v>0</v>
      </c>
      <c r="Y47" s="7">
        <v>3468447.05</v>
      </c>
      <c r="Z47" s="70">
        <v>0</v>
      </c>
      <c r="AA47" s="105">
        <f>Y47</f>
        <v>3468447.05</v>
      </c>
    </row>
    <row r="48" spans="1:27" ht="63.75">
      <c r="A48" s="10">
        <v>26</v>
      </c>
      <c r="B48" s="8" t="s">
        <v>63</v>
      </c>
      <c r="C48" s="138" t="s">
        <v>56</v>
      </c>
      <c r="D48" s="56" t="s">
        <v>101</v>
      </c>
      <c r="E48" s="103" t="s">
        <v>58</v>
      </c>
      <c r="F48" s="3" t="s">
        <v>66</v>
      </c>
      <c r="G48" s="9" t="s">
        <v>65</v>
      </c>
      <c r="H48" s="9" t="s">
        <v>65</v>
      </c>
      <c r="I48" s="132" t="s">
        <v>51</v>
      </c>
      <c r="J48" s="78">
        <v>59213688</v>
      </c>
      <c r="K48" s="79" t="s">
        <v>104</v>
      </c>
      <c r="L48" s="78">
        <v>10686312</v>
      </c>
      <c r="M48" s="78">
        <v>600000</v>
      </c>
      <c r="N48" s="81">
        <v>70500000</v>
      </c>
      <c r="O48" s="3" t="s">
        <v>52</v>
      </c>
      <c r="P48" s="3" t="s">
        <v>135</v>
      </c>
      <c r="Q48" s="3" t="s">
        <v>112</v>
      </c>
      <c r="R48" s="7">
        <v>272321.86</v>
      </c>
      <c r="S48" s="3" t="s">
        <v>185</v>
      </c>
      <c r="T48" s="7">
        <v>272287.73</v>
      </c>
      <c r="U48" s="69">
        <v>29</v>
      </c>
      <c r="V48" s="118" t="s">
        <v>136</v>
      </c>
      <c r="W48" s="7">
        <v>0</v>
      </c>
      <c r="X48" s="7">
        <v>0</v>
      </c>
      <c r="Y48" s="7">
        <v>230660.38</v>
      </c>
      <c r="Z48" s="70">
        <v>0</v>
      </c>
      <c r="AA48" s="105">
        <f>Y48</f>
        <v>230660.38</v>
      </c>
    </row>
    <row r="49" spans="1:27" ht="76.5">
      <c r="A49" s="126">
        <v>27</v>
      </c>
      <c r="B49" s="8" t="s">
        <v>64</v>
      </c>
      <c r="C49" s="138" t="s">
        <v>56</v>
      </c>
      <c r="D49" s="56" t="s">
        <v>102</v>
      </c>
      <c r="E49" s="103" t="s">
        <v>59</v>
      </c>
      <c r="F49" s="3" t="s">
        <v>66</v>
      </c>
      <c r="G49" s="9" t="s">
        <v>65</v>
      </c>
      <c r="H49" s="9" t="s">
        <v>65</v>
      </c>
      <c r="I49" s="132" t="s">
        <v>51</v>
      </c>
      <c r="J49" s="78">
        <v>16942400</v>
      </c>
      <c r="K49" s="79" t="s">
        <v>104</v>
      </c>
      <c r="L49" s="78">
        <v>3057600</v>
      </c>
      <c r="M49" s="78">
        <v>200000</v>
      </c>
      <c r="N49" s="81">
        <v>20200000</v>
      </c>
      <c r="O49" s="3" t="s">
        <v>52</v>
      </c>
      <c r="P49" s="3" t="s">
        <v>104</v>
      </c>
      <c r="Q49" s="3" t="s">
        <v>104</v>
      </c>
      <c r="R49" s="3" t="s">
        <v>104</v>
      </c>
      <c r="S49" s="3" t="s">
        <v>104</v>
      </c>
      <c r="T49" s="3" t="s">
        <v>104</v>
      </c>
      <c r="U49" s="3" t="s">
        <v>104</v>
      </c>
      <c r="V49" s="3" t="s">
        <v>104</v>
      </c>
      <c r="W49" s="3" t="s">
        <v>104</v>
      </c>
      <c r="X49" s="3" t="s">
        <v>104</v>
      </c>
      <c r="Y49" s="3" t="s">
        <v>104</v>
      </c>
      <c r="Z49" s="70" t="s">
        <v>104</v>
      </c>
      <c r="AA49" s="20" t="s">
        <v>104</v>
      </c>
    </row>
    <row r="50" spans="1:27" ht="15">
      <c r="A50" s="10"/>
      <c r="B50" s="11" t="s">
        <v>60</v>
      </c>
      <c r="C50" s="11"/>
      <c r="D50" s="11"/>
      <c r="E50" s="11"/>
      <c r="F50" s="11"/>
      <c r="G50" s="15"/>
      <c r="H50" s="15"/>
      <c r="I50" s="15"/>
      <c r="J50" s="101">
        <f>SUM(J47:J49)</f>
        <v>126983288</v>
      </c>
      <c r="K50" s="79" t="s">
        <v>104</v>
      </c>
      <c r="L50" s="101">
        <f>SUM(L47:L49)</f>
        <v>22916712</v>
      </c>
      <c r="M50" s="101">
        <v>1300000</v>
      </c>
      <c r="N50" s="121">
        <f>SUM(N47:N49)</f>
        <v>151200000</v>
      </c>
      <c r="O50" s="120"/>
      <c r="P50" s="120"/>
      <c r="Q50" s="120"/>
      <c r="R50" s="84"/>
      <c r="S50" s="84"/>
      <c r="T50" s="84"/>
      <c r="U50" s="84"/>
      <c r="V50" s="84"/>
      <c r="W50" s="7">
        <v>0</v>
      </c>
      <c r="X50" s="7">
        <v>0</v>
      </c>
      <c r="Y50" s="139">
        <f>SUM(Y47:Y49)</f>
        <v>3699107.4299999997</v>
      </c>
      <c r="Z50" s="7">
        <v>0</v>
      </c>
      <c r="AA50" s="102">
        <f>AA47+AA48</f>
        <v>3699107.4299999997</v>
      </c>
    </row>
    <row r="51" spans="1:27" s="17" customFormat="1" ht="21.75" customHeight="1" thickBot="1">
      <c r="A51" s="140"/>
      <c r="B51" s="16" t="s">
        <v>13</v>
      </c>
      <c r="C51" s="49"/>
      <c r="D51" s="16"/>
      <c r="E51" s="49"/>
      <c r="F51" s="49"/>
      <c r="G51" s="49"/>
      <c r="H51" s="49"/>
      <c r="I51" s="49"/>
      <c r="J51" s="156">
        <f>J50+J45+J40</f>
        <v>473248247.2014592</v>
      </c>
      <c r="K51" s="141"/>
      <c r="L51" s="156">
        <f>L50+L45+L40</f>
        <v>88714965.91254081</v>
      </c>
      <c r="M51" s="157">
        <f>M50+M45+M40</f>
        <v>1375769.0700000008</v>
      </c>
      <c r="N51" s="158">
        <f>N50+N45+N40</f>
        <v>563338982.184</v>
      </c>
      <c r="O51" s="141"/>
      <c r="P51" s="141"/>
      <c r="Q51" s="141"/>
      <c r="R51" s="142"/>
      <c r="S51" s="142"/>
      <c r="T51" s="142"/>
      <c r="U51" s="142"/>
      <c r="V51" s="142"/>
      <c r="W51" s="159">
        <f>W40+W45+W50</f>
        <v>6077884.19</v>
      </c>
      <c r="X51" s="159">
        <f>X40+X45+X50</f>
        <v>1413872.85</v>
      </c>
      <c r="Y51" s="159">
        <f>Y50+Y45+Y40</f>
        <v>10469148.32</v>
      </c>
      <c r="Z51" s="160">
        <f>Z40+Z45+Z50</f>
        <v>0</v>
      </c>
      <c r="AA51" s="143">
        <f>AA40+AA45+AA50</f>
        <v>16547032.510000002</v>
      </c>
    </row>
    <row r="52" spans="10:27" ht="15">
      <c r="J52" s="145"/>
      <c r="L52" s="145"/>
      <c r="M52" s="145"/>
      <c r="N52" s="145"/>
      <c r="P52" s="145"/>
      <c r="Q52" s="145"/>
      <c r="R52" s="146"/>
      <c r="S52" s="146"/>
      <c r="U52" s="146"/>
      <c r="V52" s="146"/>
      <c r="W52" s="146"/>
      <c r="X52" s="146"/>
      <c r="Y52" s="146"/>
      <c r="Z52" s="146"/>
      <c r="AA52" s="146"/>
    </row>
    <row r="53" spans="1:24" ht="15">
      <c r="A53" s="147" t="s">
        <v>67</v>
      </c>
      <c r="B53" s="148" t="s">
        <v>68</v>
      </c>
      <c r="J53" s="149"/>
      <c r="N53" s="149"/>
      <c r="O53" s="150"/>
      <c r="P53" s="150"/>
      <c r="Q53" s="150"/>
      <c r="R53" s="151"/>
      <c r="S53" s="151"/>
      <c r="T53" s="151"/>
      <c r="U53" s="151"/>
      <c r="V53" s="151"/>
      <c r="W53" s="151"/>
      <c r="X53" s="151"/>
    </row>
    <row r="54" spans="10:24" ht="15">
      <c r="J54" s="149"/>
      <c r="K54" s="149"/>
      <c r="O54" s="147"/>
      <c r="P54" s="147"/>
      <c r="Q54" s="147"/>
      <c r="R54" s="152"/>
      <c r="S54" s="152"/>
      <c r="T54" s="152"/>
      <c r="U54" s="152"/>
      <c r="V54" s="152"/>
      <c r="W54" s="152"/>
      <c r="X54" s="152"/>
    </row>
    <row r="55" spans="15:24" ht="15">
      <c r="O55" s="147"/>
      <c r="P55" s="147"/>
      <c r="Q55" s="147"/>
      <c r="R55" s="152"/>
      <c r="S55" s="152"/>
      <c r="T55" s="152"/>
      <c r="U55" s="152"/>
      <c r="V55" s="152"/>
      <c r="W55" s="152"/>
      <c r="X55" s="152"/>
    </row>
  </sheetData>
  <sheetProtection/>
  <mergeCells count="137">
    <mergeCell ref="N30:N32"/>
    <mergeCell ref="O30:O32"/>
    <mergeCell ref="AA30:AA32"/>
    <mergeCell ref="H30:H32"/>
    <mergeCell ref="I30:I32"/>
    <mergeCell ref="J30:J32"/>
    <mergeCell ref="K30:K32"/>
    <mergeCell ref="L30:L32"/>
    <mergeCell ref="M30:M32"/>
    <mergeCell ref="N26:N29"/>
    <mergeCell ref="O26:O29"/>
    <mergeCell ref="AA26:AA29"/>
    <mergeCell ref="A30:A32"/>
    <mergeCell ref="B30:B32"/>
    <mergeCell ref="C30:C32"/>
    <mergeCell ref="D30:D32"/>
    <mergeCell ref="E30:E32"/>
    <mergeCell ref="F30:F32"/>
    <mergeCell ref="G30:G32"/>
    <mergeCell ref="H26:H29"/>
    <mergeCell ref="I26:I29"/>
    <mergeCell ref="J26:J29"/>
    <mergeCell ref="K26:K29"/>
    <mergeCell ref="L26:L29"/>
    <mergeCell ref="M26:M29"/>
    <mergeCell ref="O22:O24"/>
    <mergeCell ref="AA22:AA24"/>
    <mergeCell ref="AA12:AA13"/>
    <mergeCell ref="A26:A29"/>
    <mergeCell ref="B26:B29"/>
    <mergeCell ref="C26:C29"/>
    <mergeCell ref="D26:D29"/>
    <mergeCell ref="E26:E29"/>
    <mergeCell ref="F26:F29"/>
    <mergeCell ref="G26:G29"/>
    <mergeCell ref="I22:I24"/>
    <mergeCell ref="J22:J24"/>
    <mergeCell ref="K22:K24"/>
    <mergeCell ref="L22:L24"/>
    <mergeCell ref="M22:M24"/>
    <mergeCell ref="N22:N24"/>
    <mergeCell ref="O14:O15"/>
    <mergeCell ref="AA14:AA15"/>
    <mergeCell ref="A22:A24"/>
    <mergeCell ref="B22:B24"/>
    <mergeCell ref="C22:C24"/>
    <mergeCell ref="D22:D24"/>
    <mergeCell ref="E22:E24"/>
    <mergeCell ref="F22:F24"/>
    <mergeCell ref="G22:G24"/>
    <mergeCell ref="H22:H24"/>
    <mergeCell ref="I14:I15"/>
    <mergeCell ref="J14:J15"/>
    <mergeCell ref="K14:K15"/>
    <mergeCell ref="L14:L15"/>
    <mergeCell ref="M14:M15"/>
    <mergeCell ref="N14:N15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M9:M10"/>
    <mergeCell ref="N9:N10"/>
    <mergeCell ref="O9:O10"/>
    <mergeCell ref="G12:G13"/>
    <mergeCell ref="H12:H13"/>
    <mergeCell ref="I12:I13"/>
    <mergeCell ref="J12:J13"/>
    <mergeCell ref="K12:K13"/>
    <mergeCell ref="L12:L13"/>
    <mergeCell ref="M12:M13"/>
    <mergeCell ref="G9:G10"/>
    <mergeCell ref="H9:H10"/>
    <mergeCell ref="I9:I10"/>
    <mergeCell ref="J9:J10"/>
    <mergeCell ref="K9:K10"/>
    <mergeCell ref="L9:L10"/>
    <mergeCell ref="M5:M6"/>
    <mergeCell ref="N5:N6"/>
    <mergeCell ref="O5:O6"/>
    <mergeCell ref="AA5:AA6"/>
    <mergeCell ref="A9:A10"/>
    <mergeCell ref="B9:B10"/>
    <mergeCell ref="C9:C10"/>
    <mergeCell ref="D9:D10"/>
    <mergeCell ref="E9:E10"/>
    <mergeCell ref="F9:F10"/>
    <mergeCell ref="G5:G6"/>
    <mergeCell ref="H5:H6"/>
    <mergeCell ref="I5:I6"/>
    <mergeCell ref="J5:J6"/>
    <mergeCell ref="K5:K6"/>
    <mergeCell ref="L5:L6"/>
    <mergeCell ref="B5:B6"/>
    <mergeCell ref="A5:A6"/>
    <mergeCell ref="C5:C6"/>
    <mergeCell ref="D5:D6"/>
    <mergeCell ref="E5:E6"/>
    <mergeCell ref="F5:F6"/>
    <mergeCell ref="W1:Z1"/>
    <mergeCell ref="W2:Y3"/>
    <mergeCell ref="AA1:AA3"/>
    <mergeCell ref="H1:H3"/>
    <mergeCell ref="P1:P3"/>
    <mergeCell ref="Q1:Q3"/>
    <mergeCell ref="R1:R3"/>
    <mergeCell ref="S1:S3"/>
    <mergeCell ref="T1:T3"/>
    <mergeCell ref="Z2:Z3"/>
    <mergeCell ref="I1:I3"/>
    <mergeCell ref="B1:B3"/>
    <mergeCell ref="E1:E3"/>
    <mergeCell ref="G1:G3"/>
    <mergeCell ref="F1:F3"/>
    <mergeCell ref="C1:C3"/>
    <mergeCell ref="D1:D3"/>
    <mergeCell ref="U1:U3"/>
    <mergeCell ref="J1:L1"/>
    <mergeCell ref="N1:N3"/>
    <mergeCell ref="O1:O3"/>
    <mergeCell ref="J2:K2"/>
    <mergeCell ref="L2:L3"/>
    <mergeCell ref="M2:M3"/>
    <mergeCell ref="A1:A3"/>
    <mergeCell ref="V1:V3"/>
  </mergeCells>
  <printOptions/>
  <pageMargins left="0.7" right="0.7" top="0.75" bottom="0.75" header="0.3" footer="0.3"/>
  <pageSetup fitToHeight="0" fitToWidth="1" orientation="landscape" paperSize="9" scale="47" r:id="rId1"/>
  <ignoredErrors>
    <ignoredError sqref="U9" numberStoredAsText="1"/>
    <ignoredError sqref="Y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Viorela Coman</dc:creator>
  <cp:keywords/>
  <dc:description/>
  <cp:lastModifiedBy>mircea.pavel</cp:lastModifiedBy>
  <cp:lastPrinted>2016-09-30T06:54:31Z</cp:lastPrinted>
  <dcterms:created xsi:type="dcterms:W3CDTF">2016-07-18T10:59:34Z</dcterms:created>
  <dcterms:modified xsi:type="dcterms:W3CDTF">2016-11-14T09:08:15Z</dcterms:modified>
  <cp:category/>
  <cp:version/>
  <cp:contentType/>
  <cp:contentStatus/>
</cp:coreProperties>
</file>