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CHELT boli rare " sheetId="1" r:id="rId1"/>
  </sheets>
  <calcPr calcId="145621"/>
</workbook>
</file>

<file path=xl/calcChain.xml><?xml version="1.0" encoding="utf-8"?>
<calcChain xmlns="http://schemas.openxmlformats.org/spreadsheetml/2006/main">
  <c r="AN54" i="1" l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54" i="1" s="1"/>
</calcChain>
</file>

<file path=xl/sharedStrings.xml><?xml version="1.0" encoding="utf-8"?>
<sst xmlns="http://schemas.openxmlformats.org/spreadsheetml/2006/main" count="135" uniqueCount="130">
  <si>
    <t>Programul naţional de diagnostic şi tratament pentru boli rare</t>
  </si>
  <si>
    <t>Situaţia cheltuielilor pe tip de boală realizate înîn TRIMESTRUL I 2022</t>
  </si>
  <si>
    <t>Lei</t>
  </si>
  <si>
    <t>CAS</t>
  </si>
  <si>
    <t>Cheltuieli pentru medicamente/materiale sanitare eliberate prin farmaciile cu circuit inchis, pentru:</t>
  </si>
  <si>
    <t>Cheltuieli cu medicamente eliberate prin farmaciile cu circuit deschis, pentru:</t>
  </si>
  <si>
    <t>Total cheltuieli</t>
  </si>
  <si>
    <t>Boli neurologice degenerative/ inflamator-imune forme cronice</t>
  </si>
  <si>
    <t>Boli neurologice degenerative/ inflamator-imune forme acute</t>
  </si>
  <si>
    <t>Boala Fabry</t>
  </si>
  <si>
    <t>Boala Pompe</t>
  </si>
  <si>
    <t>Tirozinemie</t>
  </si>
  <si>
    <t>Mucopolizaharidoză tip II (sindromul Hunter)</t>
  </si>
  <si>
    <t>Mucopolizaharidoză tip I (sindromul Hurler)</t>
  </si>
  <si>
    <t>Afibrinogenemie congenitală</t>
  </si>
  <si>
    <t>Sindrom de imunodeficienţă primară</t>
  </si>
  <si>
    <t>HTPA</t>
  </si>
  <si>
    <t>Amiloidoză cu transtiretină:</t>
  </si>
  <si>
    <t>Scleroză sistemică şi ulcerele digitale evolutive</t>
  </si>
  <si>
    <t xml:space="preserve">Purpura trombocitopenică imună cronică </t>
  </si>
  <si>
    <t>Hiprerfenilalaninemie la bolnavii diagnosticaţi cu fenilcetonurie sau deficit de tetrahidrobiopterină (BH4)</t>
  </si>
  <si>
    <t>Scleroza tuberoasă</t>
  </si>
  <si>
    <t>Osteogeneză imperfectă</t>
  </si>
  <si>
    <t>Epidermoliză buloasă</t>
  </si>
  <si>
    <t>Atrofie musculară spinală</t>
  </si>
  <si>
    <t>Boala Castelman</t>
  </si>
  <si>
    <t>Mucopolizaharidoza Tip IVA</t>
  </si>
  <si>
    <t>Lipofuscinoza ceroida TIP 2 (TPP1)</t>
  </si>
  <si>
    <t>Sindrom hemolitic uremic atipic (SHUa)</t>
  </si>
  <si>
    <t>Hemoglobinurie paroxistică nocturnă(HPN)</t>
  </si>
  <si>
    <t>Mucoviscidoză copii</t>
  </si>
  <si>
    <t>Mucoviscidoză adulţi</t>
  </si>
  <si>
    <t>Scleroză laterală amiotrofică</t>
  </si>
  <si>
    <t>Sindrom Prader Willi</t>
  </si>
  <si>
    <t>fibroză pulmonară idiopatică</t>
  </si>
  <si>
    <t>distrofie musculară Duchenne</t>
  </si>
  <si>
    <t>angioedem ereditar</t>
  </si>
  <si>
    <t>Neuropatie optică ereditară Leber</t>
  </si>
  <si>
    <t>Limfangioleiomiomatoză</t>
  </si>
  <si>
    <t>afectare neurologică</t>
  </si>
  <si>
    <t xml:space="preserve"> afectare cardiacă sau formă mixtă</t>
  </si>
  <si>
    <t>medicamente</t>
  </si>
  <si>
    <t>materiale sanitare</t>
  </si>
  <si>
    <t>Total</t>
  </si>
  <si>
    <t xml:space="preserve">bolnav adult / copil cu greutate &gt; 40 Kg </t>
  </si>
  <si>
    <t xml:space="preserve">bolnav copil cu greutate &lt; 40 Kg 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</si>
  <si>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</si>
  <si>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</si>
  <si>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</si>
  <si>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</si>
  <si>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</si>
  <si>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</si>
  <si>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</si>
  <si>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</si>
  <si>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</si>
  <si>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</si>
  <si>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</si>
  <si>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</si>
  <si>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</si>
  <si>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</si>
  <si>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</si>
  <si>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</si>
  <si>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</si>
  <si>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</si>
  <si>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</si>
  <si>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C19=C17+C18</t>
  </si>
  <si>
    <t>C20</t>
  </si>
  <si>
    <t>C21</t>
  </si>
  <si>
    <t>C22=C20+C21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</si>
  <si>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</si>
  <si>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</si>
  <si>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</si>
  <si>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</si>
  <si>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</si>
  <si>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</si>
  <si>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</si>
  <si>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</si>
  <si>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</si>
  <si>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</si>
  <si>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</si>
  <si>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</si>
  <si>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</si>
  <si>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</si>
  <si>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</si>
  <si>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</si>
  <si>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</si>
  <si>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</si>
  <si>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Alba</t>
  </si>
  <si>
    <t>Arad</t>
  </si>
  <si>
    <t>Arges</t>
  </si>
  <si>
    <t>Bacau</t>
  </si>
  <si>
    <t>Bihor</t>
  </si>
  <si>
    <t>Bistrita-Nasaud</t>
  </si>
  <si>
    <t>Botosani</t>
  </si>
  <si>
    <t>Brasov</t>
  </si>
  <si>
    <t>Braila</t>
  </si>
  <si>
    <t>Buzau</t>
  </si>
  <si>
    <t>Caras-Severin</t>
  </si>
  <si>
    <t>Calarasi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</si>
  <si>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</si>
  <si>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</si>
  <si>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</si>
  <si>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</si>
  <si>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</si>
  <si>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</si>
  <si>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</si>
  <si>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</si>
  <si>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</si>
  <si>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</si>
  <si>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</si>
  <si>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</si>
  <si>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Maramures</t>
  </si>
  <si>
    <t>Mehedinti</t>
  </si>
  <si>
    <t>Mures</t>
  </si>
  <si>
    <t>Neamt</t>
  </si>
  <si>
    <t>Olt</t>
  </si>
  <si>
    <t>Prahova</t>
  </si>
  <si>
    <t>Satu Mare</t>
  </si>
  <si>
    <t>Salaj</t>
  </si>
  <si>
    <t>Sibiu</t>
  </si>
  <si>
    <t>Suceava</t>
  </si>
  <si>
    <t>Teleorman</t>
  </si>
  <si>
    <t>Timis</t>
  </si>
  <si>
    <t>Tulcea</t>
  </si>
  <si>
    <t>Vaslui</t>
  </si>
  <si>
    <t>Valcea</t>
  </si>
  <si>
    <t>Vrancea</t>
  </si>
  <si>
    <t>Bucuresti</t>
  </si>
  <si>
    <t>Ilfov</t>
  </si>
  <si>
    <t>AOPSNAJ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</si>
</sst>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  <charset val="238"/>
    </font>
    <font>
      <b/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/>
    <xf numFmtId="0" fontId="7" fillId="0" borderId="0"/>
    <xf numFmtId="0" fontId="7" fillId="0" borderId="0"/>
    <xf numFmtId="0" fontId="4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1" fillId="4" borderId="0" applyNumberFormat="0" applyBorder="0" applyAlignment="0" applyProtection="0"/>
    <xf numFmtId="0" fontId="12" fillId="21" borderId="30" applyNumberFormat="0" applyAlignment="0" applyProtection="0"/>
    <xf numFmtId="0" fontId="13" fillId="22" borderId="31" applyNumberFormat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0" borderId="32" applyNumberFormat="0" applyFill="0" applyAlignment="0" applyProtection="0"/>
    <xf numFmtId="0" fontId="17" fillId="0" borderId="33" applyNumberFormat="0" applyFill="0" applyAlignment="0" applyProtection="0"/>
    <xf numFmtId="0" fontId="18" fillId="0" borderId="34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30" applyNumberFormat="0" applyAlignment="0" applyProtection="0"/>
    <xf numFmtId="0" fontId="20" fillId="0" borderId="35" applyNumberFormat="0" applyFill="0" applyAlignment="0" applyProtection="0"/>
    <xf numFmtId="0" fontId="21" fillId="23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" fillId="0" borderId="0"/>
    <xf numFmtId="0" fontId="7" fillId="24" borderId="36" applyNumberFormat="0" applyFont="0" applyAlignment="0" applyProtection="0"/>
    <xf numFmtId="0" fontId="22" fillId="21" borderId="37" applyNumberFormat="0" applyAlignment="0" applyProtection="0"/>
    <xf numFmtId="0" fontId="23" fillId="0" borderId="0" applyNumberFormat="0" applyFill="0" applyBorder="0" applyAlignment="0" applyProtection="0"/>
    <xf numFmtId="0" fontId="24" fillId="0" borderId="38" applyNumberFormat="0" applyFill="0" applyAlignment="0" applyProtection="0"/>
    <xf numFmtId="0" fontId="25" fillId="0" borderId="0" applyNumberFormat="0" applyFill="0" applyBorder="0" applyAlignment="0" applyProtection="0"/>
  </cellStyleXfs>
  <cellXfs count="73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Fill="1"/>
    <xf numFmtId="0" fontId="2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right" vertical="top"/>
    </xf>
    <xf numFmtId="0" fontId="5" fillId="0" borderId="1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0" xfId="0" applyFont="1"/>
    <xf numFmtId="0" fontId="5" fillId="0" borderId="5" xfId="0" applyFont="1" applyFill="1" applyBorder="1" applyAlignment="1">
      <alignment horizontal="center" vertical="center"/>
    </xf>
    <xf numFmtId="3" fontId="5" fillId="2" borderId="4" xfId="1" applyNumberFormat="1" applyFont="1" applyFill="1" applyBorder="1" applyAlignment="1">
      <alignment horizontal="center" vertical="center" wrapText="1"/>
    </xf>
    <xf numFmtId="3" fontId="5" fillId="2" borderId="6" xfId="1" applyNumberFormat="1" applyFont="1" applyFill="1" applyBorder="1" applyAlignment="1">
      <alignment horizontal="center" vertical="center" wrapText="1"/>
    </xf>
    <xf numFmtId="3" fontId="5" fillId="2" borderId="7" xfId="1" applyNumberFormat="1" applyFont="1" applyFill="1" applyBorder="1" applyAlignment="1">
      <alignment horizontal="center" vertical="center" wrapText="1"/>
    </xf>
    <xf numFmtId="3" fontId="5" fillId="2" borderId="8" xfId="1" applyNumberFormat="1" applyFont="1" applyFill="1" applyBorder="1" applyAlignment="1">
      <alignment horizontal="center" vertical="center" wrapText="1"/>
    </xf>
    <xf numFmtId="3" fontId="5" fillId="2" borderId="9" xfId="1" applyNumberFormat="1" applyFont="1" applyFill="1" applyBorder="1" applyAlignment="1">
      <alignment horizontal="center" vertical="center" wrapText="1"/>
    </xf>
    <xf numFmtId="3" fontId="5" fillId="2" borderId="10" xfId="1" applyNumberFormat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3" fontId="5" fillId="2" borderId="4" xfId="2" applyNumberFormat="1" applyFont="1" applyFill="1" applyBorder="1" applyAlignment="1">
      <alignment horizontal="center" vertical="center" wrapText="1"/>
    </xf>
    <xf numFmtId="3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3" fontId="5" fillId="2" borderId="13" xfId="1" applyNumberFormat="1" applyFont="1" applyFill="1" applyBorder="1" applyAlignment="1">
      <alignment horizontal="center" vertical="center" wrapText="1"/>
    </xf>
    <xf numFmtId="3" fontId="5" fillId="2" borderId="14" xfId="1" applyNumberFormat="1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5" fillId="2" borderId="15" xfId="1" applyFont="1" applyFill="1" applyBorder="1" applyAlignment="1">
      <alignment horizontal="center" vertical="center" wrapText="1"/>
    </xf>
    <xf numFmtId="3" fontId="5" fillId="2" borderId="13" xfId="2" applyNumberFormat="1" applyFont="1" applyFill="1" applyBorder="1" applyAlignment="1">
      <alignment horizontal="center" vertical="center" wrapText="1"/>
    </xf>
    <xf numFmtId="3" fontId="5" fillId="0" borderId="13" xfId="0" applyNumberFormat="1" applyFont="1" applyFill="1" applyBorder="1" applyAlignment="1">
      <alignment horizontal="center" vertical="center" wrapText="1"/>
    </xf>
    <xf numFmtId="4" fontId="6" fillId="2" borderId="16" xfId="0" applyNumberFormat="1" applyFont="1" applyFill="1" applyBorder="1"/>
    <xf numFmtId="4" fontId="6" fillId="2" borderId="17" xfId="0" applyNumberFormat="1" applyFont="1" applyFill="1" applyBorder="1" applyAlignment="1">
      <alignment horizontal="right" vertical="center" wrapText="1"/>
    </xf>
    <xf numFmtId="4" fontId="6" fillId="2" borderId="7" xfId="0" applyNumberFormat="1" applyFont="1" applyFill="1" applyBorder="1" applyAlignment="1">
      <alignment horizontal="right" vertical="center" wrapText="1"/>
    </xf>
    <xf numFmtId="4" fontId="6" fillId="2" borderId="7" xfId="3" applyNumberFormat="1" applyFont="1" applyFill="1" applyBorder="1"/>
    <xf numFmtId="4" fontId="6" fillId="2" borderId="18" xfId="3" applyNumberFormat="1" applyFont="1" applyFill="1" applyBorder="1"/>
    <xf numFmtId="4" fontId="6" fillId="2" borderId="17" xfId="3" applyNumberFormat="1" applyFont="1" applyFill="1" applyBorder="1"/>
    <xf numFmtId="4" fontId="6" fillId="2" borderId="7" xfId="0" quotePrefix="1" applyNumberFormat="1" applyFont="1" applyFill="1" applyBorder="1"/>
    <xf numFmtId="4" fontId="6" fillId="2" borderId="7" xfId="0" applyNumberFormat="1" applyFont="1" applyFill="1" applyBorder="1"/>
    <xf numFmtId="4" fontId="6" fillId="2" borderId="19" xfId="0" applyNumberFormat="1" applyFont="1" applyFill="1" applyBorder="1"/>
    <xf numFmtId="0" fontId="6" fillId="2" borderId="0" xfId="0" applyFont="1" applyFill="1"/>
    <xf numFmtId="4" fontId="6" fillId="2" borderId="5" xfId="0" applyNumberFormat="1" applyFont="1" applyFill="1" applyBorder="1"/>
    <xf numFmtId="4" fontId="6" fillId="2" borderId="20" xfId="0" applyNumberFormat="1" applyFont="1" applyFill="1" applyBorder="1" applyAlignment="1">
      <alignment horizontal="right" vertical="center" wrapText="1"/>
    </xf>
    <xf numFmtId="4" fontId="6" fillId="2" borderId="21" xfId="0" applyNumberFormat="1" applyFont="1" applyFill="1" applyBorder="1" applyAlignment="1">
      <alignment horizontal="right" vertical="center" wrapText="1"/>
    </xf>
    <xf numFmtId="4" fontId="6" fillId="2" borderId="22" xfId="0" applyNumberFormat="1" applyFont="1" applyFill="1" applyBorder="1" applyAlignment="1">
      <alignment horizontal="right" vertical="center" wrapText="1"/>
    </xf>
    <xf numFmtId="4" fontId="6" fillId="2" borderId="20" xfId="3" applyNumberFormat="1" applyFont="1" applyFill="1" applyBorder="1"/>
    <xf numFmtId="4" fontId="6" fillId="2" borderId="21" xfId="3" applyNumberFormat="1" applyFont="1" applyFill="1" applyBorder="1"/>
    <xf numFmtId="4" fontId="6" fillId="2" borderId="22" xfId="3" applyNumberFormat="1" applyFont="1" applyFill="1" applyBorder="1"/>
    <xf numFmtId="4" fontId="6" fillId="2" borderId="21" xfId="0" quotePrefix="1" applyNumberFormat="1" applyFont="1" applyFill="1" applyBorder="1"/>
    <xf numFmtId="4" fontId="6" fillId="2" borderId="21" xfId="0" applyNumberFormat="1" applyFont="1" applyFill="1" applyBorder="1"/>
    <xf numFmtId="4" fontId="6" fillId="2" borderId="23" xfId="0" applyNumberFormat="1" applyFont="1" applyFill="1" applyBorder="1"/>
    <xf numFmtId="4" fontId="6" fillId="2" borderId="21" xfId="0" applyNumberFormat="1" applyFont="1" applyFill="1" applyBorder="1" applyAlignment="1">
      <alignment horizontal="right"/>
    </xf>
    <xf numFmtId="4" fontId="6" fillId="2" borderId="12" xfId="0" applyNumberFormat="1" applyFont="1" applyFill="1" applyBorder="1"/>
    <xf numFmtId="4" fontId="6" fillId="2" borderId="24" xfId="0" applyNumberFormat="1" applyFont="1" applyFill="1" applyBorder="1" applyAlignment="1">
      <alignment horizontal="right" vertical="center" wrapText="1"/>
    </xf>
    <xf numFmtId="4" fontId="6" fillId="2" borderId="25" xfId="0" applyNumberFormat="1" applyFont="1" applyFill="1" applyBorder="1" applyAlignment="1">
      <alignment horizontal="right" vertical="center" wrapText="1"/>
    </xf>
    <xf numFmtId="4" fontId="6" fillId="2" borderId="26" xfId="0" applyNumberFormat="1" applyFont="1" applyFill="1" applyBorder="1" applyAlignment="1">
      <alignment horizontal="right" vertical="center" wrapText="1"/>
    </xf>
    <xf numFmtId="4" fontId="6" fillId="2" borderId="24" xfId="3" applyNumberFormat="1" applyFont="1" applyFill="1" applyBorder="1"/>
    <xf numFmtId="4" fontId="6" fillId="2" borderId="25" xfId="3" applyNumberFormat="1" applyFont="1" applyFill="1" applyBorder="1"/>
    <xf numFmtId="4" fontId="6" fillId="2" borderId="26" xfId="3" applyNumberFormat="1" applyFont="1" applyFill="1" applyBorder="1"/>
    <xf numFmtId="4" fontId="6" fillId="2" borderId="25" xfId="0" quotePrefix="1" applyNumberFormat="1" applyFont="1" applyFill="1" applyBorder="1"/>
    <xf numFmtId="4" fontId="6" fillId="2" borderId="25" xfId="0" applyNumberFormat="1" applyFont="1" applyFill="1" applyBorder="1"/>
    <xf numFmtId="4" fontId="6" fillId="2" borderId="27" xfId="0" applyNumberFormat="1" applyFont="1" applyFill="1" applyBorder="1"/>
    <xf numFmtId="4" fontId="5" fillId="2" borderId="2" xfId="0" applyNumberFormat="1" applyFont="1" applyFill="1" applyBorder="1"/>
    <xf numFmtId="4" fontId="5" fillId="2" borderId="8" xfId="0" applyNumberFormat="1" applyFont="1" applyFill="1" applyBorder="1" applyAlignment="1">
      <alignment vertical="center" wrapText="1"/>
    </xf>
    <xf numFmtId="4" fontId="5" fillId="2" borderId="28" xfId="0" applyNumberFormat="1" applyFont="1" applyFill="1" applyBorder="1" applyAlignment="1">
      <alignment vertical="center" wrapText="1"/>
    </xf>
    <xf numFmtId="4" fontId="5" fillId="2" borderId="29" xfId="0" applyNumberFormat="1" applyFont="1" applyFill="1" applyBorder="1" applyAlignment="1">
      <alignment vertical="center" wrapText="1"/>
    </xf>
    <xf numFmtId="4" fontId="6" fillId="2" borderId="0" xfId="0" applyNumberFormat="1" applyFont="1" applyFill="1"/>
    <xf numFmtId="4" fontId="5" fillId="2" borderId="0" xfId="0" applyNumberFormat="1" applyFont="1" applyFill="1" applyBorder="1"/>
    <xf numFmtId="3" fontId="5" fillId="2" borderId="0" xfId="0" applyNumberFormat="1" applyFont="1" applyFill="1" applyBorder="1" applyAlignment="1">
      <alignment vertical="center" wrapText="1"/>
    </xf>
    <xf numFmtId="3" fontId="5" fillId="2" borderId="0" xfId="3" applyNumberFormat="1" applyFont="1" applyFill="1" applyBorder="1" applyAlignment="1">
      <alignment horizontal="right" vertical="top" wrapText="1"/>
    </xf>
    <xf numFmtId="3" fontId="5" fillId="2" borderId="0" xfId="0" applyNumberFormat="1" applyFont="1" applyFill="1" applyBorder="1" applyAlignment="1">
      <alignment horizontal="right" vertical="center" wrapText="1"/>
    </xf>
    <xf numFmtId="3" fontId="6" fillId="2" borderId="0" xfId="0" quotePrefix="1" applyNumberFormat="1" applyFont="1" applyFill="1"/>
    <xf numFmtId="3" fontId="4" fillId="2" borderId="0" xfId="0" applyNumberFormat="1" applyFont="1" applyFill="1"/>
  </cellXfs>
  <cellStyles count="49">
    <cellStyle name="20% - Accent1 2" xfId="4"/>
    <cellStyle name="20% - Accent2 2" xfId="5"/>
    <cellStyle name="20% - Accent3 2" xfId="6"/>
    <cellStyle name="20% - Accent4 2" xfId="7"/>
    <cellStyle name="20% - Accent5 2" xfId="8"/>
    <cellStyle name="20% - Accent6 2" xfId="9"/>
    <cellStyle name="40% - Accent1 2" xfId="10"/>
    <cellStyle name="40% - Accent2 2" xfId="11"/>
    <cellStyle name="40% - Accent3 2" xfId="12"/>
    <cellStyle name="40% - Accent4 2" xfId="13"/>
    <cellStyle name="40% - Accent5 2" xfId="14"/>
    <cellStyle name="40% - Accent6 2" xfId="15"/>
    <cellStyle name="60% - Accent1 2" xfId="16"/>
    <cellStyle name="60% - Accent2 2" xfId="17"/>
    <cellStyle name="60% - Accent3 2" xfId="18"/>
    <cellStyle name="60% - Accent4 2" xfId="19"/>
    <cellStyle name="60% - Accent5 2" xfId="20"/>
    <cellStyle name="60% - Accent6 2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Bad 2" xfId="28"/>
    <cellStyle name="Calculation 2" xfId="29"/>
    <cellStyle name="Check Cell 2" xfId="30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2"/>
    <cellStyle name="Normal 2 2" xfId="40"/>
    <cellStyle name="Normal 3" xfId="41"/>
    <cellStyle name="Normal 4" xfId="42"/>
    <cellStyle name="Normal 5 2" xfId="1"/>
    <cellStyle name="Normal 6" xfId="43"/>
    <cellStyle name="Normal_Foaie de lucru din cnas" xfId="3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BB59"/>
  <sheetViews>
    <sheetView tabSelected="1" zoomScaleNormal="100" workbookViewId="0">
      <selection activeCell="AO12" sqref="AO12:AO53"/>
    </sheetView>
  </sheetViews>
  <sheetFormatPr defaultColWidth="11.5703125" defaultRowHeight="12.75" x14ac:dyDescent="0.2"/>
  <cols>
    <col min="1" max="1" width="11.5703125" style="6"/>
    <col min="2" max="23" width="11.7109375" style="6" bestFit="1" customWidth="1"/>
    <col min="24" max="24" width="12.7109375" style="6" bestFit="1" customWidth="1"/>
    <col min="25" max="35" width="11.7109375" style="6" bestFit="1" customWidth="1"/>
    <col min="36" max="36" width="12.7109375" style="6" bestFit="1" customWidth="1"/>
    <col min="37" max="39" width="11.7109375" style="6" bestFit="1" customWidth="1"/>
    <col min="40" max="40" width="12" style="6" bestFit="1" customWidth="1"/>
    <col min="41" max="41" width="13.7109375" style="6" customWidth="1"/>
    <col min="42" max="16384" width="11.5703125" style="6"/>
  </cols>
  <sheetData>
    <row r="1" spans="1:54" s="1" customFormat="1" ht="15" x14ac:dyDescent="0.2"/>
    <row r="2" spans="1:54" s="1" customFormat="1" ht="15.75" x14ac:dyDescent="0.25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54" s="1" customFormat="1" ht="15" x14ac:dyDescent="0.2">
      <c r="A3" s="3"/>
      <c r="W3" s="4"/>
      <c r="AJ3" s="4"/>
    </row>
    <row r="4" spans="1:54" s="1" customFormat="1" ht="15" x14ac:dyDescent="0.2">
      <c r="A4" s="5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</row>
    <row r="5" spans="1:54" x14ac:dyDescent="0.2">
      <c r="AO5" s="7" t="s">
        <v>2</v>
      </c>
    </row>
    <row r="6" spans="1:54" ht="13.5" thickBot="1" x14ac:dyDescent="0.25"/>
    <row r="7" spans="1:54" s="13" customFormat="1" ht="44.45" customHeight="1" thickBot="1" x14ac:dyDescent="0.25">
      <c r="A7" s="8" t="s">
        <v>3</v>
      </c>
      <c r="B7" s="9" t="s">
        <v>4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9" t="s">
        <v>5</v>
      </c>
      <c r="AF7" s="10"/>
      <c r="AG7" s="10"/>
      <c r="AH7" s="10"/>
      <c r="AI7" s="10"/>
      <c r="AJ7" s="10"/>
      <c r="AK7" s="10"/>
      <c r="AL7" s="10"/>
      <c r="AM7" s="10"/>
      <c r="AN7" s="10"/>
      <c r="AO7" s="11" t="s">
        <v>6</v>
      </c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</row>
    <row r="8" spans="1:54" s="13" customFormat="1" ht="34.9" customHeight="1" thickBot="1" x14ac:dyDescent="0.25">
      <c r="A8" s="14"/>
      <c r="B8" s="15" t="s">
        <v>7</v>
      </c>
      <c r="C8" s="15" t="s">
        <v>8</v>
      </c>
      <c r="D8" s="15" t="s">
        <v>9</v>
      </c>
      <c r="E8" s="15" t="s">
        <v>10</v>
      </c>
      <c r="F8" s="15" t="s">
        <v>11</v>
      </c>
      <c r="G8" s="15" t="s">
        <v>12</v>
      </c>
      <c r="H8" s="15" t="s">
        <v>13</v>
      </c>
      <c r="I8" s="15" t="s">
        <v>14</v>
      </c>
      <c r="J8" s="15" t="s">
        <v>15</v>
      </c>
      <c r="K8" s="15" t="s">
        <v>16</v>
      </c>
      <c r="L8" s="16" t="s">
        <v>17</v>
      </c>
      <c r="M8" s="17"/>
      <c r="N8" s="15" t="s">
        <v>18</v>
      </c>
      <c r="O8" s="15" t="s">
        <v>19</v>
      </c>
      <c r="P8" s="15" t="s">
        <v>20</v>
      </c>
      <c r="Q8" s="15" t="s">
        <v>21</v>
      </c>
      <c r="R8" s="18" t="s">
        <v>22</v>
      </c>
      <c r="S8" s="19"/>
      <c r="T8" s="20"/>
      <c r="U8" s="18" t="s">
        <v>23</v>
      </c>
      <c r="V8" s="19"/>
      <c r="W8" s="20"/>
      <c r="X8" s="15" t="s">
        <v>24</v>
      </c>
      <c r="Y8" s="15" t="s">
        <v>25</v>
      </c>
      <c r="Z8" s="15" t="s">
        <v>26</v>
      </c>
      <c r="AA8" s="15" t="s">
        <v>27</v>
      </c>
      <c r="AB8" s="21" t="s">
        <v>28</v>
      </c>
      <c r="AC8" s="21"/>
      <c r="AD8" s="22" t="s">
        <v>29</v>
      </c>
      <c r="AE8" s="22" t="s">
        <v>30</v>
      </c>
      <c r="AF8" s="22" t="s">
        <v>31</v>
      </c>
      <c r="AG8" s="22" t="s">
        <v>32</v>
      </c>
      <c r="AH8" s="22" t="s">
        <v>33</v>
      </c>
      <c r="AI8" s="22" t="s">
        <v>34</v>
      </c>
      <c r="AJ8" s="22" t="s">
        <v>35</v>
      </c>
      <c r="AK8" s="22" t="s">
        <v>36</v>
      </c>
      <c r="AL8" s="22" t="s">
        <v>37</v>
      </c>
      <c r="AM8" s="22" t="s">
        <v>38</v>
      </c>
      <c r="AN8" s="22" t="s">
        <v>19</v>
      </c>
      <c r="AO8" s="23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</row>
    <row r="9" spans="1:54" s="13" customFormat="1" ht="58.15" customHeight="1" thickBot="1" x14ac:dyDescent="0.25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26" t="s">
        <v>39</v>
      </c>
      <c r="M9" s="26" t="s">
        <v>40</v>
      </c>
      <c r="N9" s="25"/>
      <c r="O9" s="25"/>
      <c r="P9" s="25"/>
      <c r="Q9" s="25"/>
      <c r="R9" s="26" t="s">
        <v>41</v>
      </c>
      <c r="S9" s="26" t="s">
        <v>42</v>
      </c>
      <c r="T9" s="26" t="s">
        <v>43</v>
      </c>
      <c r="U9" s="26" t="s">
        <v>41</v>
      </c>
      <c r="V9" s="26" t="s">
        <v>42</v>
      </c>
      <c r="W9" s="26" t="s">
        <v>43</v>
      </c>
      <c r="X9" s="25"/>
      <c r="Y9" s="25"/>
      <c r="Z9" s="25"/>
      <c r="AA9" s="25"/>
      <c r="AB9" s="27" t="s">
        <v>44</v>
      </c>
      <c r="AC9" s="28" t="s">
        <v>45</v>
      </c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30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</row>
    <row r="10" spans="1:54" s="13" customFormat="1" ht="12" thickBot="1" x14ac:dyDescent="0.25">
      <c r="A10" s="26" t="s">
        <v>46</v>
      </c>
      <c r="B10" s="26" t="s">
        <v>47</v>
      </c>
      <c r="C10" s="26" t="s">
        <v>48</v>
      </c>
      <c r="D10" s="26" t="s">
        <v>49</v>
      </c>
      <c r="E10" s="26" t="s">
        <v>50</v>
      </c>
      <c r="F10" s="26" t="s">
        <v>51</v>
      </c>
      <c r="G10" s="26" t="s">
        <v>52</v>
      </c>
      <c r="H10" s="26" t="s">
        <v>53</v>
      </c>
      <c r="I10" s="26" t="s">
        <v>54</v>
      </c>
      <c r="J10" s="26" t="s">
        <v>55</v>
      </c>
      <c r="K10" s="26" t="s">
        <v>56</v>
      </c>
      <c r="L10" s="26" t="s">
        <v>57</v>
      </c>
      <c r="M10" s="26" t="s">
        <v>58</v>
      </c>
      <c r="N10" s="26" t="s">
        <v>59</v>
      </c>
      <c r="O10" s="26" t="s">
        <v>60</v>
      </c>
      <c r="P10" s="26" t="s">
        <v>61</v>
      </c>
      <c r="Q10" s="26" t="s">
        <v>62</v>
      </c>
      <c r="R10" s="26" t="s">
        <v>63</v>
      </c>
      <c r="S10" s="26" t="s">
        <v>64</v>
      </c>
      <c r="T10" s="26" t="s">
        <v>65</v>
      </c>
      <c r="U10" s="26" t="s">
        <v>66</v>
      </c>
      <c r="V10" s="26" t="s">
        <v>67</v>
      </c>
      <c r="W10" s="26" t="s">
        <v>68</v>
      </c>
      <c r="X10" s="26" t="s">
        <v>69</v>
      </c>
      <c r="Y10" s="26" t="s">
        <v>70</v>
      </c>
      <c r="Z10" s="26" t="s">
        <v>71</v>
      </c>
      <c r="AA10" s="26" t="s">
        <v>72</v>
      </c>
      <c r="AB10" s="26" t="s">
        <v>73</v>
      </c>
      <c r="AC10" s="26" t="s">
        <v>74</v>
      </c>
      <c r="AD10" s="26" t="s">
        <v>75</v>
      </c>
      <c r="AE10" s="26" t="s">
        <v>76</v>
      </c>
      <c r="AF10" s="26" t="s">
        <v>77</v>
      </c>
      <c r="AG10" s="26" t="s">
        <v>78</v>
      </c>
      <c r="AH10" s="26" t="s">
        <v>79</v>
      </c>
      <c r="AI10" s="26" t="s">
        <v>80</v>
      </c>
      <c r="AJ10" s="26" t="s">
        <v>81</v>
      </c>
      <c r="AK10" s="26" t="s">
        <v>82</v>
      </c>
      <c r="AL10" s="26" t="s">
        <v>83</v>
      </c>
      <c r="AM10" s="26" t="s">
        <v>84</v>
      </c>
      <c r="AN10" s="26" t="s">
        <v>85</v>
      </c>
      <c r="AO10" s="26" t="s">
        <v>86</v>
      </c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</row>
    <row r="11" spans="1:54" s="40" customFormat="1" ht="11.25" x14ac:dyDescent="0.2">
      <c r="A11" s="31" t="s">
        <v>87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0</v>
      </c>
      <c r="P11" s="33">
        <v>0</v>
      </c>
      <c r="Q11" s="33">
        <v>0</v>
      </c>
      <c r="R11" s="33">
        <v>0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4">
        <v>0</v>
      </c>
      <c r="AB11" s="34">
        <v>0</v>
      </c>
      <c r="AC11" s="34">
        <v>0</v>
      </c>
      <c r="AD11" s="35">
        <v>0</v>
      </c>
      <c r="AE11" s="36">
        <v>29052.26</v>
      </c>
      <c r="AF11" s="34">
        <v>0</v>
      </c>
      <c r="AG11" s="34">
        <v>8161.22</v>
      </c>
      <c r="AH11" s="34">
        <v>0</v>
      </c>
      <c r="AI11" s="34">
        <v>30889.35</v>
      </c>
      <c r="AJ11" s="33">
        <v>0</v>
      </c>
      <c r="AK11" s="37">
        <v>341215.5</v>
      </c>
      <c r="AL11" s="38">
        <v>75155.28</v>
      </c>
      <c r="AM11" s="38">
        <v>0</v>
      </c>
      <c r="AN11" s="38">
        <v>0</v>
      </c>
      <c r="AO11" s="39">
        <f>B11+C11+D11+E11+F11+G11+H11+I11+J11+K11+L11+M11+N11+O11+P11+Q11+R11+S11+U11+V11+X11+Y11+Z11+AA11+AB11+AC11+AD11+AE11+AF11+AG11+AH11+AI11+AJ11+AK11+AL11+AM11+AN11</f>
        <v>484473.61</v>
      </c>
    </row>
    <row r="12" spans="1:54" s="40" customFormat="1" ht="11.25" x14ac:dyDescent="0.2">
      <c r="A12" s="41" t="s">
        <v>88</v>
      </c>
      <c r="B12" s="42">
        <v>0</v>
      </c>
      <c r="C12" s="43">
        <v>0</v>
      </c>
      <c r="D12" s="43">
        <v>150330.79</v>
      </c>
      <c r="E12" s="43">
        <v>0</v>
      </c>
      <c r="F12" s="43">
        <v>0</v>
      </c>
      <c r="G12" s="43">
        <v>530294.37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  <c r="N12" s="43">
        <v>22269.83</v>
      </c>
      <c r="O12" s="43">
        <v>30385.72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4">
        <v>0</v>
      </c>
      <c r="AA12" s="45">
        <v>0</v>
      </c>
      <c r="AB12" s="46">
        <v>0</v>
      </c>
      <c r="AC12" s="46">
        <v>0</v>
      </c>
      <c r="AD12" s="47">
        <v>0</v>
      </c>
      <c r="AE12" s="45">
        <v>0</v>
      </c>
      <c r="AF12" s="46">
        <v>0</v>
      </c>
      <c r="AG12" s="46">
        <v>8140.5</v>
      </c>
      <c r="AH12" s="46">
        <v>0</v>
      </c>
      <c r="AI12" s="46">
        <v>148559.07999999999</v>
      </c>
      <c r="AJ12" s="43">
        <v>269556.47999999998</v>
      </c>
      <c r="AK12" s="48">
        <v>0</v>
      </c>
      <c r="AL12" s="49">
        <v>0</v>
      </c>
      <c r="AM12" s="49">
        <v>4835.01</v>
      </c>
      <c r="AN12" s="49">
        <v>11935.62</v>
      </c>
      <c r="AO12" s="50">
        <f t="shared" ref="AO12:AO53" si="0">B12+C12+D12+E12+F12+G12+H12+I12+J12+K12+L12+M12+N12+O12+P12+Q12+R12+S12+U12+V12+X12+Y12+Z12+AA12+AB12+AC12+AD12+AE12+AF12+AG12+AH12+AI12+AJ12+AK12+AL12+AM12+AN12</f>
        <v>1176307.4000000001</v>
      </c>
    </row>
    <row r="13" spans="1:54" s="40" customFormat="1" ht="11.25" x14ac:dyDescent="0.2">
      <c r="A13" s="41" t="s">
        <v>89</v>
      </c>
      <c r="B13" s="42">
        <v>0</v>
      </c>
      <c r="C13" s="43">
        <v>0</v>
      </c>
      <c r="D13" s="43">
        <v>572869.07999999996</v>
      </c>
      <c r="E13" s="43">
        <v>0</v>
      </c>
      <c r="F13" s="43">
        <v>43539.45</v>
      </c>
      <c r="G13" s="43">
        <v>432873.91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4">
        <v>0</v>
      </c>
      <c r="AA13" s="45">
        <v>0</v>
      </c>
      <c r="AB13" s="46">
        <v>0</v>
      </c>
      <c r="AC13" s="46">
        <v>0</v>
      </c>
      <c r="AD13" s="47">
        <v>0</v>
      </c>
      <c r="AE13" s="45">
        <v>36864.550000000003</v>
      </c>
      <c r="AF13" s="46">
        <v>16934.64</v>
      </c>
      <c r="AG13" s="46">
        <v>7422.66</v>
      </c>
      <c r="AH13" s="46">
        <v>0</v>
      </c>
      <c r="AI13" s="46">
        <v>50922.93</v>
      </c>
      <c r="AJ13" s="43">
        <v>0</v>
      </c>
      <c r="AK13" s="48">
        <v>28215.119999999999</v>
      </c>
      <c r="AL13" s="49">
        <v>0</v>
      </c>
      <c r="AM13" s="49">
        <v>0</v>
      </c>
      <c r="AN13" s="49">
        <v>0</v>
      </c>
      <c r="AO13" s="50">
        <f t="shared" si="0"/>
        <v>1189642.3399999999</v>
      </c>
    </row>
    <row r="14" spans="1:54" s="40" customFormat="1" ht="11.25" x14ac:dyDescent="0.2">
      <c r="A14" s="41" t="s">
        <v>90</v>
      </c>
      <c r="B14" s="42">
        <v>0</v>
      </c>
      <c r="C14" s="43">
        <v>0</v>
      </c>
      <c r="D14" s="43">
        <v>148958.15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4">
        <v>0</v>
      </c>
      <c r="AA14" s="45">
        <v>0</v>
      </c>
      <c r="AB14" s="46">
        <v>0</v>
      </c>
      <c r="AC14" s="46">
        <v>0</v>
      </c>
      <c r="AD14" s="47">
        <v>0</v>
      </c>
      <c r="AE14" s="45">
        <v>81971.839999999997</v>
      </c>
      <c r="AF14" s="46">
        <v>36120.870000000003</v>
      </c>
      <c r="AG14" s="46">
        <v>14451.69</v>
      </c>
      <c r="AH14" s="46">
        <v>0</v>
      </c>
      <c r="AI14" s="46">
        <v>171922.04</v>
      </c>
      <c r="AJ14" s="43">
        <v>0</v>
      </c>
      <c r="AK14" s="48">
        <v>304322.12</v>
      </c>
      <c r="AL14" s="49">
        <v>0</v>
      </c>
      <c r="AM14" s="49">
        <v>0</v>
      </c>
      <c r="AN14" s="49">
        <v>0</v>
      </c>
      <c r="AO14" s="50">
        <f t="shared" si="0"/>
        <v>757746.71</v>
      </c>
    </row>
    <row r="15" spans="1:54" s="40" customFormat="1" ht="11.25" x14ac:dyDescent="0.2">
      <c r="A15" s="41" t="s">
        <v>91</v>
      </c>
      <c r="B15" s="42">
        <v>205414.71</v>
      </c>
      <c r="C15" s="43">
        <v>40295.82</v>
      </c>
      <c r="D15" s="43">
        <v>0</v>
      </c>
      <c r="E15" s="43">
        <v>0</v>
      </c>
      <c r="F15" s="43">
        <v>0</v>
      </c>
      <c r="G15" s="43">
        <v>0</v>
      </c>
      <c r="H15" s="43">
        <v>326701.14</v>
      </c>
      <c r="I15" s="43">
        <v>0</v>
      </c>
      <c r="J15" s="43">
        <v>76292.97</v>
      </c>
      <c r="K15" s="43">
        <v>18679.55</v>
      </c>
      <c r="L15" s="43">
        <v>0</v>
      </c>
      <c r="M15" s="43">
        <v>0</v>
      </c>
      <c r="N15" s="43">
        <v>0</v>
      </c>
      <c r="O15" s="43">
        <v>23386.41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4">
        <v>0</v>
      </c>
      <c r="AA15" s="45">
        <v>0</v>
      </c>
      <c r="AB15" s="46">
        <v>0</v>
      </c>
      <c r="AC15" s="46">
        <v>0</v>
      </c>
      <c r="AD15" s="47">
        <v>0</v>
      </c>
      <c r="AE15" s="45">
        <v>79130.3</v>
      </c>
      <c r="AF15" s="46">
        <v>15033.93</v>
      </c>
      <c r="AG15" s="46">
        <v>14569.73</v>
      </c>
      <c r="AH15" s="46">
        <v>0</v>
      </c>
      <c r="AI15" s="46">
        <v>217454.46</v>
      </c>
      <c r="AJ15" s="43">
        <v>224299.6</v>
      </c>
      <c r="AK15" s="48">
        <v>103843.7</v>
      </c>
      <c r="AL15" s="49">
        <v>0</v>
      </c>
      <c r="AM15" s="49">
        <v>0</v>
      </c>
      <c r="AN15" s="49">
        <v>23802.26</v>
      </c>
      <c r="AO15" s="50">
        <f t="shared" si="0"/>
        <v>1368904.58</v>
      </c>
    </row>
    <row r="16" spans="1:54" s="40" customFormat="1" ht="11.25" x14ac:dyDescent="0.2">
      <c r="A16" s="41" t="s">
        <v>92</v>
      </c>
      <c r="B16" s="42">
        <v>0</v>
      </c>
      <c r="C16" s="43">
        <v>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107708.35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4">
        <v>0</v>
      </c>
      <c r="AA16" s="45">
        <v>0</v>
      </c>
      <c r="AB16" s="46">
        <v>0</v>
      </c>
      <c r="AC16" s="46">
        <v>0</v>
      </c>
      <c r="AD16" s="47">
        <v>0</v>
      </c>
      <c r="AE16" s="45">
        <v>0</v>
      </c>
      <c r="AF16" s="46">
        <v>8241.4599999999991</v>
      </c>
      <c r="AG16" s="46">
        <v>4247.0200000000004</v>
      </c>
      <c r="AH16" s="46">
        <v>0</v>
      </c>
      <c r="AI16" s="46">
        <v>26621.41</v>
      </c>
      <c r="AJ16" s="43">
        <v>0</v>
      </c>
      <c r="AK16" s="48">
        <v>46339.66</v>
      </c>
      <c r="AL16" s="49">
        <v>0</v>
      </c>
      <c r="AM16" s="49">
        <v>0</v>
      </c>
      <c r="AN16" s="49">
        <v>0</v>
      </c>
      <c r="AO16" s="50">
        <f t="shared" si="0"/>
        <v>193157.9</v>
      </c>
    </row>
    <row r="17" spans="1:41" s="40" customFormat="1" ht="11.25" x14ac:dyDescent="0.2">
      <c r="A17" s="41" t="s">
        <v>93</v>
      </c>
      <c r="B17" s="42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4">
        <v>0</v>
      </c>
      <c r="AA17" s="45">
        <v>0</v>
      </c>
      <c r="AB17" s="46">
        <v>0</v>
      </c>
      <c r="AC17" s="46">
        <v>0</v>
      </c>
      <c r="AD17" s="47">
        <v>0</v>
      </c>
      <c r="AE17" s="45">
        <v>56534.68</v>
      </c>
      <c r="AF17" s="46">
        <v>0</v>
      </c>
      <c r="AG17" s="46">
        <v>1741.76</v>
      </c>
      <c r="AH17" s="46">
        <v>0</v>
      </c>
      <c r="AI17" s="46">
        <v>0</v>
      </c>
      <c r="AJ17" s="43">
        <v>0</v>
      </c>
      <c r="AK17" s="48">
        <v>0</v>
      </c>
      <c r="AL17" s="49">
        <v>0</v>
      </c>
      <c r="AM17" s="49">
        <v>0</v>
      </c>
      <c r="AN17" s="49">
        <v>0</v>
      </c>
      <c r="AO17" s="50">
        <f t="shared" si="0"/>
        <v>58276.44</v>
      </c>
    </row>
    <row r="18" spans="1:41" s="40" customFormat="1" ht="11.25" x14ac:dyDescent="0.2">
      <c r="A18" s="41" t="s">
        <v>94</v>
      </c>
      <c r="B18" s="42">
        <v>0</v>
      </c>
      <c r="C18" s="43">
        <v>0</v>
      </c>
      <c r="D18" s="43">
        <v>0</v>
      </c>
      <c r="E18" s="43">
        <v>0</v>
      </c>
      <c r="F18" s="43">
        <v>0</v>
      </c>
      <c r="G18" s="43">
        <v>920066.4</v>
      </c>
      <c r="H18" s="43">
        <v>0</v>
      </c>
      <c r="I18" s="43">
        <v>0</v>
      </c>
      <c r="J18" s="43">
        <v>96703.61</v>
      </c>
      <c r="K18" s="43">
        <v>0</v>
      </c>
      <c r="L18" s="43">
        <v>0</v>
      </c>
      <c r="M18" s="43">
        <v>0</v>
      </c>
      <c r="N18" s="43">
        <v>0</v>
      </c>
      <c r="O18" s="43">
        <v>15115.34</v>
      </c>
      <c r="P18" s="43">
        <v>0</v>
      </c>
      <c r="Q18" s="43">
        <v>35112.1</v>
      </c>
      <c r="R18" s="43"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4">
        <v>0</v>
      </c>
      <c r="AA18" s="45">
        <v>0</v>
      </c>
      <c r="AB18" s="46">
        <v>0</v>
      </c>
      <c r="AC18" s="46">
        <v>0</v>
      </c>
      <c r="AD18" s="47">
        <v>0</v>
      </c>
      <c r="AE18" s="45">
        <v>317543.2</v>
      </c>
      <c r="AF18" s="46">
        <v>20674.79</v>
      </c>
      <c r="AG18" s="46">
        <v>22033.24</v>
      </c>
      <c r="AH18" s="46">
        <v>0</v>
      </c>
      <c r="AI18" s="46">
        <v>41026.050000000003</v>
      </c>
      <c r="AJ18" s="43">
        <v>0</v>
      </c>
      <c r="AK18" s="48">
        <v>103002.7</v>
      </c>
      <c r="AL18" s="49">
        <v>0</v>
      </c>
      <c r="AM18" s="49">
        <v>0</v>
      </c>
      <c r="AN18" s="49">
        <v>0</v>
      </c>
      <c r="AO18" s="50">
        <f t="shared" si="0"/>
        <v>1571277.43</v>
      </c>
    </row>
    <row r="19" spans="1:41" s="40" customFormat="1" ht="11.25" x14ac:dyDescent="0.2">
      <c r="A19" s="41" t="s">
        <v>95</v>
      </c>
      <c r="B19" s="42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51">
        <v>0</v>
      </c>
      <c r="O19" s="43">
        <v>0</v>
      </c>
      <c r="P19" s="43">
        <v>0</v>
      </c>
      <c r="Q19" s="43">
        <v>0</v>
      </c>
      <c r="R19" s="43">
        <v>0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4">
        <v>0</v>
      </c>
      <c r="AA19" s="45">
        <v>0</v>
      </c>
      <c r="AB19" s="46">
        <v>0</v>
      </c>
      <c r="AC19" s="46">
        <v>0</v>
      </c>
      <c r="AD19" s="47">
        <v>0</v>
      </c>
      <c r="AE19" s="45">
        <v>375127.87</v>
      </c>
      <c r="AF19" s="46">
        <v>22629.4</v>
      </c>
      <c r="AG19" s="46">
        <v>6921.32</v>
      </c>
      <c r="AH19" s="46">
        <v>2012.18</v>
      </c>
      <c r="AI19" s="46">
        <v>30889.35</v>
      </c>
      <c r="AJ19" s="43">
        <v>584357.81999999995</v>
      </c>
      <c r="AK19" s="48">
        <v>0</v>
      </c>
      <c r="AL19" s="49">
        <v>0</v>
      </c>
      <c r="AM19" s="49">
        <v>0</v>
      </c>
      <c r="AN19" s="49">
        <v>0</v>
      </c>
      <c r="AO19" s="50">
        <f t="shared" si="0"/>
        <v>1021937.94</v>
      </c>
    </row>
    <row r="20" spans="1:41" s="40" customFormat="1" ht="11.25" x14ac:dyDescent="0.2">
      <c r="A20" s="41" t="s">
        <v>96</v>
      </c>
      <c r="B20" s="42">
        <v>0</v>
      </c>
      <c r="C20" s="43">
        <v>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3">
        <v>21159.78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4">
        <v>0</v>
      </c>
      <c r="AA20" s="45">
        <v>0</v>
      </c>
      <c r="AB20" s="46">
        <v>0</v>
      </c>
      <c r="AC20" s="46">
        <v>0</v>
      </c>
      <c r="AD20" s="47">
        <v>0</v>
      </c>
      <c r="AE20" s="45">
        <v>26506.83</v>
      </c>
      <c r="AF20" s="46">
        <v>0</v>
      </c>
      <c r="AG20" s="46">
        <v>12473.98</v>
      </c>
      <c r="AH20" s="46">
        <v>0</v>
      </c>
      <c r="AI20" s="46">
        <v>0</v>
      </c>
      <c r="AJ20" s="43">
        <v>404440.98</v>
      </c>
      <c r="AK20" s="48">
        <v>0</v>
      </c>
      <c r="AL20" s="49">
        <v>0</v>
      </c>
      <c r="AM20" s="49">
        <v>0</v>
      </c>
      <c r="AN20" s="49">
        <v>0</v>
      </c>
      <c r="AO20" s="50">
        <f t="shared" si="0"/>
        <v>464581.56999999995</v>
      </c>
    </row>
    <row r="21" spans="1:41" s="40" customFormat="1" ht="11.25" x14ac:dyDescent="0.2">
      <c r="A21" s="41" t="s">
        <v>97</v>
      </c>
      <c r="B21" s="42">
        <v>0</v>
      </c>
      <c r="C21" s="43">
        <v>0</v>
      </c>
      <c r="D21" s="43">
        <v>0</v>
      </c>
      <c r="E21" s="43">
        <v>429512.54</v>
      </c>
      <c r="F21" s="43">
        <v>0</v>
      </c>
      <c r="G21" s="43">
        <v>0</v>
      </c>
      <c r="H21" s="43">
        <v>0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  <c r="N21" s="43">
        <v>0</v>
      </c>
      <c r="O21" s="43">
        <v>10657.68</v>
      </c>
      <c r="P21" s="43">
        <v>0</v>
      </c>
      <c r="Q21" s="43">
        <v>0</v>
      </c>
      <c r="R21" s="43">
        <v>0</v>
      </c>
      <c r="S21" s="43">
        <v>0</v>
      </c>
      <c r="T21" s="43">
        <v>0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4">
        <v>0</v>
      </c>
      <c r="AA21" s="45">
        <v>0</v>
      </c>
      <c r="AB21" s="46">
        <v>0</v>
      </c>
      <c r="AC21" s="46">
        <v>0</v>
      </c>
      <c r="AD21" s="47">
        <v>0</v>
      </c>
      <c r="AE21" s="45">
        <v>0</v>
      </c>
      <c r="AF21" s="46">
        <v>0</v>
      </c>
      <c r="AG21" s="46">
        <v>11203.45</v>
      </c>
      <c r="AH21" s="46">
        <v>0</v>
      </c>
      <c r="AI21" s="46">
        <v>50336.89</v>
      </c>
      <c r="AJ21" s="43">
        <v>808669.44</v>
      </c>
      <c r="AK21" s="48">
        <v>0</v>
      </c>
      <c r="AL21" s="49">
        <v>0</v>
      </c>
      <c r="AM21" s="49">
        <v>0</v>
      </c>
      <c r="AN21" s="49">
        <v>0</v>
      </c>
      <c r="AO21" s="50">
        <f t="shared" si="0"/>
        <v>1310380</v>
      </c>
    </row>
    <row r="22" spans="1:41" s="40" customFormat="1" ht="11.25" x14ac:dyDescent="0.2">
      <c r="A22" s="41" t="s">
        <v>98</v>
      </c>
      <c r="B22" s="42">
        <v>0</v>
      </c>
      <c r="C22" s="43">
        <v>0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43"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4">
        <v>0</v>
      </c>
      <c r="AA22" s="45">
        <v>0</v>
      </c>
      <c r="AB22" s="46">
        <v>0</v>
      </c>
      <c r="AC22" s="46">
        <v>0</v>
      </c>
      <c r="AD22" s="47">
        <v>0</v>
      </c>
      <c r="AE22" s="45">
        <v>8948.68</v>
      </c>
      <c r="AF22" s="46">
        <v>0</v>
      </c>
      <c r="AG22" s="46">
        <v>2187.42</v>
      </c>
      <c r="AH22" s="46">
        <v>0</v>
      </c>
      <c r="AI22" s="46">
        <v>5715.15</v>
      </c>
      <c r="AJ22" s="43">
        <v>0</v>
      </c>
      <c r="AK22" s="48">
        <v>86536.45</v>
      </c>
      <c r="AL22" s="49">
        <v>0</v>
      </c>
      <c r="AM22" s="49">
        <v>0</v>
      </c>
      <c r="AN22" s="49">
        <v>0</v>
      </c>
      <c r="AO22" s="50">
        <f t="shared" si="0"/>
        <v>103387.7</v>
      </c>
    </row>
    <row r="23" spans="1:41" s="40" customFormat="1" ht="11.25" x14ac:dyDescent="0.2">
      <c r="A23" s="41" t="s">
        <v>99</v>
      </c>
      <c r="B23" s="42">
        <v>330281.85920000001</v>
      </c>
      <c r="C23" s="43">
        <v>96598.764800000004</v>
      </c>
      <c r="D23" s="43">
        <v>444136.95900000003</v>
      </c>
      <c r="E23" s="43">
        <v>0</v>
      </c>
      <c r="F23" s="43">
        <v>0</v>
      </c>
      <c r="G23" s="43">
        <v>0</v>
      </c>
      <c r="H23" s="43">
        <v>0</v>
      </c>
      <c r="I23" s="43">
        <v>0</v>
      </c>
      <c r="J23" s="43">
        <v>1014946.817769</v>
      </c>
      <c r="K23" s="43">
        <v>2243800.4576670001</v>
      </c>
      <c r="L23" s="43">
        <v>0</v>
      </c>
      <c r="M23" s="51">
        <v>0</v>
      </c>
      <c r="N23" s="51">
        <v>56995.184399999998</v>
      </c>
      <c r="O23" s="43">
        <v>1344276.458414</v>
      </c>
      <c r="P23" s="43">
        <v>195013.64200000002</v>
      </c>
      <c r="Q23" s="43">
        <v>240303.47100000002</v>
      </c>
      <c r="R23" s="43">
        <v>0</v>
      </c>
      <c r="S23" s="43">
        <v>0</v>
      </c>
      <c r="T23" s="43">
        <v>0</v>
      </c>
      <c r="U23" s="43">
        <v>4902.0788000000002</v>
      </c>
      <c r="V23" s="43">
        <v>151251.04561</v>
      </c>
      <c r="W23" s="43">
        <v>156153.12440999999</v>
      </c>
      <c r="X23" s="43">
        <v>2473197.0863000001</v>
      </c>
      <c r="Y23" s="43">
        <v>246372.47450000001</v>
      </c>
      <c r="Z23" s="44">
        <v>0</v>
      </c>
      <c r="AA23" s="45">
        <v>0</v>
      </c>
      <c r="AB23" s="46">
        <v>0</v>
      </c>
      <c r="AC23" s="46">
        <v>0</v>
      </c>
      <c r="AD23" s="47">
        <v>0</v>
      </c>
      <c r="AE23" s="45">
        <v>46188.62</v>
      </c>
      <c r="AF23" s="46">
        <v>68389.08</v>
      </c>
      <c r="AG23" s="46">
        <v>20233.23</v>
      </c>
      <c r="AH23" s="46">
        <v>8643.39</v>
      </c>
      <c r="AI23" s="46">
        <v>807324.75</v>
      </c>
      <c r="AJ23" s="43">
        <v>0</v>
      </c>
      <c r="AK23" s="48">
        <v>0</v>
      </c>
      <c r="AL23" s="49">
        <v>0</v>
      </c>
      <c r="AM23" s="49">
        <v>0</v>
      </c>
      <c r="AN23" s="49">
        <v>0</v>
      </c>
      <c r="AO23" s="50">
        <f t="shared" si="0"/>
        <v>9792855.3694600016</v>
      </c>
    </row>
    <row r="24" spans="1:41" s="40" customFormat="1" ht="11.25" x14ac:dyDescent="0.2">
      <c r="A24" s="41" t="s">
        <v>100</v>
      </c>
      <c r="B24" s="42">
        <v>22246.82</v>
      </c>
      <c r="C24" s="43">
        <v>0</v>
      </c>
      <c r="D24" s="43">
        <v>290618.53000000003</v>
      </c>
      <c r="E24" s="43">
        <v>486679.7</v>
      </c>
      <c r="F24" s="43">
        <v>37484.67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11479.75</v>
      </c>
      <c r="O24" s="43">
        <v>29136.02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1402066.12</v>
      </c>
      <c r="Y24" s="43">
        <v>0</v>
      </c>
      <c r="Z24" s="44">
        <v>0</v>
      </c>
      <c r="AA24" s="45">
        <v>0</v>
      </c>
      <c r="AB24" s="46">
        <v>0</v>
      </c>
      <c r="AC24" s="46">
        <v>0</v>
      </c>
      <c r="AD24" s="47">
        <v>0</v>
      </c>
      <c r="AE24" s="45">
        <v>111854.69</v>
      </c>
      <c r="AF24" s="46">
        <v>40650.71</v>
      </c>
      <c r="AG24" s="46">
        <v>23829.39</v>
      </c>
      <c r="AH24" s="46">
        <v>0</v>
      </c>
      <c r="AI24" s="46">
        <v>51642.020000000004</v>
      </c>
      <c r="AJ24" s="43">
        <v>764062.14</v>
      </c>
      <c r="AK24" s="48">
        <v>52202.2</v>
      </c>
      <c r="AL24" s="49">
        <v>0</v>
      </c>
      <c r="AM24" s="49">
        <v>3223.34</v>
      </c>
      <c r="AN24" s="49">
        <v>0</v>
      </c>
      <c r="AO24" s="50">
        <f t="shared" si="0"/>
        <v>3327176.1000000006</v>
      </c>
    </row>
    <row r="25" spans="1:41" s="40" customFormat="1" ht="11.25" x14ac:dyDescent="0.2">
      <c r="A25" s="41" t="s">
        <v>101</v>
      </c>
      <c r="B25" s="42">
        <v>0</v>
      </c>
      <c r="C25" s="43">
        <v>0</v>
      </c>
      <c r="D25" s="43">
        <v>0</v>
      </c>
      <c r="E25" s="43">
        <v>0</v>
      </c>
      <c r="F25" s="43">
        <v>0</v>
      </c>
      <c r="G25" s="43">
        <v>372209.68</v>
      </c>
      <c r="H25" s="43">
        <v>297502.57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4">
        <v>0</v>
      </c>
      <c r="AA25" s="45">
        <v>0</v>
      </c>
      <c r="AB25" s="46">
        <v>0</v>
      </c>
      <c r="AC25" s="46">
        <v>0</v>
      </c>
      <c r="AD25" s="47">
        <v>0</v>
      </c>
      <c r="AE25" s="45">
        <v>15510.75</v>
      </c>
      <c r="AF25" s="46">
        <v>31965.94</v>
      </c>
      <c r="AG25" s="46">
        <v>6432.87</v>
      </c>
      <c r="AH25" s="46">
        <v>0</v>
      </c>
      <c r="AI25" s="46">
        <v>0</v>
      </c>
      <c r="AJ25" s="43">
        <v>0</v>
      </c>
      <c r="AK25" s="48">
        <v>0</v>
      </c>
      <c r="AL25" s="49">
        <v>0</v>
      </c>
      <c r="AM25" s="49">
        <v>0</v>
      </c>
      <c r="AN25" s="49">
        <v>0</v>
      </c>
      <c r="AO25" s="50">
        <f t="shared" si="0"/>
        <v>723621.80999999994</v>
      </c>
    </row>
    <row r="26" spans="1:41" s="40" customFormat="1" ht="11.25" x14ac:dyDescent="0.2">
      <c r="A26" s="41" t="s">
        <v>102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169320.93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  <c r="N26" s="43">
        <v>0</v>
      </c>
      <c r="O26" s="43">
        <v>0</v>
      </c>
      <c r="P26" s="43">
        <v>0</v>
      </c>
      <c r="Q26" s="43">
        <v>0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4">
        <v>0</v>
      </c>
      <c r="AA26" s="45">
        <v>0</v>
      </c>
      <c r="AB26" s="46">
        <v>0</v>
      </c>
      <c r="AC26" s="46">
        <v>0</v>
      </c>
      <c r="AD26" s="47">
        <v>0</v>
      </c>
      <c r="AE26" s="45">
        <v>82758.149999999994</v>
      </c>
      <c r="AF26" s="46">
        <v>35116.400000000001</v>
      </c>
      <c r="AG26" s="46">
        <v>8227.0400000000009</v>
      </c>
      <c r="AH26" s="46">
        <v>0</v>
      </c>
      <c r="AI26" s="46">
        <v>30889.35</v>
      </c>
      <c r="AJ26" s="43">
        <v>0</v>
      </c>
      <c r="AK26" s="48">
        <v>184517.65</v>
      </c>
      <c r="AL26" s="49">
        <v>0</v>
      </c>
      <c r="AM26" s="49">
        <v>0</v>
      </c>
      <c r="AN26" s="49">
        <v>0</v>
      </c>
      <c r="AO26" s="50">
        <f t="shared" si="0"/>
        <v>510829.5199999999</v>
      </c>
    </row>
    <row r="27" spans="1:41" s="40" customFormat="1" ht="11.25" x14ac:dyDescent="0.2">
      <c r="A27" s="41" t="s">
        <v>103</v>
      </c>
      <c r="B27" s="42">
        <v>0</v>
      </c>
      <c r="C27" s="43">
        <v>0</v>
      </c>
      <c r="D27" s="43">
        <v>481297.58779999998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1763.3148000000001</v>
      </c>
      <c r="K27" s="43">
        <v>0</v>
      </c>
      <c r="L27" s="43">
        <v>0</v>
      </c>
      <c r="M27" s="43">
        <v>0</v>
      </c>
      <c r="N27" s="43">
        <v>0</v>
      </c>
      <c r="O27" s="43">
        <v>35018.643940000002</v>
      </c>
      <c r="P27" s="43">
        <v>0</v>
      </c>
      <c r="Q27" s="43">
        <v>0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4">
        <v>0</v>
      </c>
      <c r="AA27" s="45">
        <v>0</v>
      </c>
      <c r="AB27" s="46">
        <v>0</v>
      </c>
      <c r="AC27" s="46">
        <v>0</v>
      </c>
      <c r="AD27" s="47">
        <v>0</v>
      </c>
      <c r="AE27" s="45">
        <v>32730.5</v>
      </c>
      <c r="AF27" s="46">
        <v>5991.81</v>
      </c>
      <c r="AG27" s="46">
        <v>14963.96</v>
      </c>
      <c r="AH27" s="46">
        <v>2479.7399999999998</v>
      </c>
      <c r="AI27" s="46">
        <v>0</v>
      </c>
      <c r="AJ27" s="43">
        <v>179850.81</v>
      </c>
      <c r="AK27" s="48">
        <v>5862.54</v>
      </c>
      <c r="AL27" s="49">
        <v>0</v>
      </c>
      <c r="AM27" s="49">
        <v>0</v>
      </c>
      <c r="AN27" s="49">
        <v>0</v>
      </c>
      <c r="AO27" s="50">
        <f t="shared" si="0"/>
        <v>759958.90654000011</v>
      </c>
    </row>
    <row r="28" spans="1:41" s="40" customFormat="1" ht="11.25" x14ac:dyDescent="0.2">
      <c r="A28" s="41" t="s">
        <v>104</v>
      </c>
      <c r="B28" s="42">
        <v>46163.05</v>
      </c>
      <c r="C28" s="43">
        <v>61098.15</v>
      </c>
      <c r="D28" s="43">
        <v>0</v>
      </c>
      <c r="E28" s="43">
        <v>0</v>
      </c>
      <c r="F28" s="43">
        <v>0</v>
      </c>
      <c r="G28" s="43">
        <v>24194.25</v>
      </c>
      <c r="H28" s="43">
        <v>0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  <c r="N28" s="43">
        <v>0</v>
      </c>
      <c r="O28" s="43">
        <v>0</v>
      </c>
      <c r="P28" s="43">
        <v>0</v>
      </c>
      <c r="Q28" s="43">
        <v>0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4">
        <v>0</v>
      </c>
      <c r="AA28" s="45">
        <v>0</v>
      </c>
      <c r="AB28" s="46">
        <v>0</v>
      </c>
      <c r="AC28" s="46">
        <v>0</v>
      </c>
      <c r="AD28" s="47">
        <v>0</v>
      </c>
      <c r="AE28" s="45">
        <v>37337.519999999997</v>
      </c>
      <c r="AF28" s="46">
        <v>617.03</v>
      </c>
      <c r="AG28" s="46">
        <v>9518.2900000000009</v>
      </c>
      <c r="AH28" s="46">
        <v>0</v>
      </c>
      <c r="AI28" s="46">
        <v>77814.69</v>
      </c>
      <c r="AJ28" s="43">
        <v>179916.84</v>
      </c>
      <c r="AK28" s="48">
        <v>0</v>
      </c>
      <c r="AL28" s="49">
        <v>0</v>
      </c>
      <c r="AM28" s="49">
        <v>0</v>
      </c>
      <c r="AN28" s="49">
        <v>0</v>
      </c>
      <c r="AO28" s="50">
        <f t="shared" si="0"/>
        <v>436659.82</v>
      </c>
    </row>
    <row r="29" spans="1:41" s="40" customFormat="1" ht="11.25" x14ac:dyDescent="0.2">
      <c r="A29" s="41" t="s">
        <v>105</v>
      </c>
      <c r="B29" s="42">
        <v>0</v>
      </c>
      <c r="C29" s="43">
        <v>0</v>
      </c>
      <c r="D29" s="43">
        <v>0</v>
      </c>
      <c r="E29" s="43">
        <v>0</v>
      </c>
      <c r="F29" s="43">
        <v>0</v>
      </c>
      <c r="G29" s="43">
        <v>0</v>
      </c>
      <c r="H29" s="43">
        <v>556052.87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  <c r="N29" s="43">
        <v>0</v>
      </c>
      <c r="O29" s="43">
        <v>0</v>
      </c>
      <c r="P29" s="43">
        <v>0</v>
      </c>
      <c r="Q29" s="43">
        <v>0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4">
        <v>0</v>
      </c>
      <c r="AA29" s="45">
        <v>0</v>
      </c>
      <c r="AB29" s="46">
        <v>0</v>
      </c>
      <c r="AC29" s="46">
        <v>0</v>
      </c>
      <c r="AD29" s="47">
        <v>0</v>
      </c>
      <c r="AE29" s="45">
        <v>33222.75</v>
      </c>
      <c r="AF29" s="46">
        <v>19920.82</v>
      </c>
      <c r="AG29" s="46">
        <v>1214.33</v>
      </c>
      <c r="AH29" s="46">
        <v>1109.9100000000001</v>
      </c>
      <c r="AI29" s="46">
        <v>0</v>
      </c>
      <c r="AJ29" s="43">
        <v>0</v>
      </c>
      <c r="AK29" s="48">
        <v>17587.62</v>
      </c>
      <c r="AL29" s="49">
        <v>0</v>
      </c>
      <c r="AM29" s="49">
        <v>0</v>
      </c>
      <c r="AN29" s="49">
        <v>0</v>
      </c>
      <c r="AO29" s="50">
        <f t="shared" si="0"/>
        <v>629108.29999999993</v>
      </c>
    </row>
    <row r="30" spans="1:41" s="40" customFormat="1" ht="11.25" x14ac:dyDescent="0.2">
      <c r="A30" s="41" t="s">
        <v>106</v>
      </c>
      <c r="B30" s="42">
        <v>0</v>
      </c>
      <c r="C30" s="43">
        <v>0</v>
      </c>
      <c r="D30" s="43">
        <v>0</v>
      </c>
      <c r="E30" s="43">
        <v>0</v>
      </c>
      <c r="F30" s="43">
        <v>0</v>
      </c>
      <c r="G30" s="43">
        <v>0</v>
      </c>
      <c r="H30" s="43">
        <v>0</v>
      </c>
      <c r="I30" s="43">
        <v>0</v>
      </c>
      <c r="J30" s="43">
        <v>14194.61</v>
      </c>
      <c r="K30" s="43">
        <v>0</v>
      </c>
      <c r="L30" s="43">
        <v>0</v>
      </c>
      <c r="M30" s="43">
        <v>0</v>
      </c>
      <c r="N30" s="43">
        <v>0</v>
      </c>
      <c r="O30" s="43">
        <v>0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4">
        <v>0</v>
      </c>
      <c r="AA30" s="45">
        <v>0</v>
      </c>
      <c r="AB30" s="46">
        <v>0</v>
      </c>
      <c r="AC30" s="46">
        <v>0</v>
      </c>
      <c r="AD30" s="47">
        <v>0</v>
      </c>
      <c r="AE30" s="45">
        <v>35030.43</v>
      </c>
      <c r="AF30" s="46">
        <v>8676.25</v>
      </c>
      <c r="AG30" s="46">
        <v>4384.7700000000004</v>
      </c>
      <c r="AH30" s="46">
        <v>0</v>
      </c>
      <c r="AI30" s="46">
        <v>41026</v>
      </c>
      <c r="AJ30" s="43">
        <v>0</v>
      </c>
      <c r="AK30" s="48">
        <v>0</v>
      </c>
      <c r="AL30" s="49">
        <v>0</v>
      </c>
      <c r="AM30" s="49">
        <v>0</v>
      </c>
      <c r="AN30" s="49">
        <v>0</v>
      </c>
      <c r="AO30" s="50">
        <f t="shared" si="0"/>
        <v>103312.06</v>
      </c>
    </row>
    <row r="31" spans="1:41" s="40" customFormat="1" ht="11.25" x14ac:dyDescent="0.2">
      <c r="A31" s="41" t="s">
        <v>107</v>
      </c>
      <c r="B31" s="42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4">
        <v>0</v>
      </c>
      <c r="AA31" s="45">
        <v>0</v>
      </c>
      <c r="AB31" s="46">
        <v>0</v>
      </c>
      <c r="AC31" s="46">
        <v>0</v>
      </c>
      <c r="AD31" s="47">
        <v>0</v>
      </c>
      <c r="AE31" s="45">
        <v>21008.81</v>
      </c>
      <c r="AF31" s="46">
        <v>0</v>
      </c>
      <c r="AG31" s="46">
        <v>12517.88</v>
      </c>
      <c r="AH31" s="46">
        <v>2844.72</v>
      </c>
      <c r="AI31" s="46">
        <v>10585.42</v>
      </c>
      <c r="AJ31" s="43">
        <v>0</v>
      </c>
      <c r="AK31" s="48">
        <v>34334.25</v>
      </c>
      <c r="AL31" s="49">
        <v>0</v>
      </c>
      <c r="AM31" s="49">
        <v>0</v>
      </c>
      <c r="AN31" s="49">
        <v>0</v>
      </c>
      <c r="AO31" s="50">
        <f t="shared" si="0"/>
        <v>81291.08</v>
      </c>
    </row>
    <row r="32" spans="1:41" s="40" customFormat="1" ht="11.25" x14ac:dyDescent="0.2">
      <c r="A32" s="41" t="s">
        <v>108</v>
      </c>
      <c r="B32" s="42">
        <v>0</v>
      </c>
      <c r="C32" s="43">
        <v>0</v>
      </c>
      <c r="D32" s="43">
        <v>0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3">
        <v>24680.98</v>
      </c>
      <c r="K32" s="43">
        <v>0</v>
      </c>
      <c r="L32" s="43">
        <v>0</v>
      </c>
      <c r="M32" s="51">
        <v>0</v>
      </c>
      <c r="N32" s="51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4">
        <v>0</v>
      </c>
      <c r="AA32" s="45">
        <v>0</v>
      </c>
      <c r="AB32" s="46">
        <v>0</v>
      </c>
      <c r="AC32" s="46">
        <v>0</v>
      </c>
      <c r="AD32" s="47">
        <v>0</v>
      </c>
      <c r="AE32" s="45">
        <v>0</v>
      </c>
      <c r="AF32" s="46">
        <v>0</v>
      </c>
      <c r="AG32" s="46">
        <v>10814.09</v>
      </c>
      <c r="AH32" s="46">
        <v>0</v>
      </c>
      <c r="AI32" s="46">
        <v>156969.76</v>
      </c>
      <c r="AJ32" s="43">
        <v>0</v>
      </c>
      <c r="AK32" s="48">
        <v>0</v>
      </c>
      <c r="AL32" s="49">
        <v>57314.98</v>
      </c>
      <c r="AM32" s="49">
        <v>0</v>
      </c>
      <c r="AN32" s="49">
        <v>0</v>
      </c>
      <c r="AO32" s="50">
        <f t="shared" si="0"/>
        <v>249779.81000000003</v>
      </c>
    </row>
    <row r="33" spans="1:41" s="40" customFormat="1" ht="11.25" x14ac:dyDescent="0.2">
      <c r="A33" s="41" t="s">
        <v>109</v>
      </c>
      <c r="B33" s="42">
        <v>0</v>
      </c>
      <c r="C33" s="43">
        <v>0</v>
      </c>
      <c r="D33" s="43">
        <v>0</v>
      </c>
      <c r="E33" s="43">
        <v>245529.91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  <c r="N33" s="43">
        <v>0</v>
      </c>
      <c r="O33" s="43">
        <v>0</v>
      </c>
      <c r="P33" s="43">
        <v>0</v>
      </c>
      <c r="Q33" s="43">
        <v>0</v>
      </c>
      <c r="R33" s="43">
        <v>0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4">
        <v>0</v>
      </c>
      <c r="AA33" s="45">
        <v>0</v>
      </c>
      <c r="AB33" s="46">
        <v>0</v>
      </c>
      <c r="AC33" s="46">
        <v>0</v>
      </c>
      <c r="AD33" s="47">
        <v>0</v>
      </c>
      <c r="AE33" s="45">
        <v>43760.02</v>
      </c>
      <c r="AF33" s="46">
        <v>18611.240000000002</v>
      </c>
      <c r="AG33" s="46">
        <v>4293.05</v>
      </c>
      <c r="AH33" s="46">
        <v>0</v>
      </c>
      <c r="AI33" s="46">
        <v>46404.07</v>
      </c>
      <c r="AJ33" s="43">
        <v>0</v>
      </c>
      <c r="AK33" s="48">
        <v>0</v>
      </c>
      <c r="AL33" s="49">
        <v>0</v>
      </c>
      <c r="AM33" s="49">
        <v>0</v>
      </c>
      <c r="AN33" s="49">
        <v>0</v>
      </c>
      <c r="AO33" s="50">
        <f t="shared" si="0"/>
        <v>358598.29</v>
      </c>
    </row>
    <row r="34" spans="1:41" s="40" customFormat="1" ht="11.25" x14ac:dyDescent="0.2">
      <c r="A34" s="41" t="s">
        <v>110</v>
      </c>
      <c r="B34" s="42">
        <v>147300</v>
      </c>
      <c r="C34" s="43">
        <v>358684.13</v>
      </c>
      <c r="D34" s="43">
        <v>344732.58</v>
      </c>
      <c r="E34" s="43">
        <v>681276.94</v>
      </c>
      <c r="F34" s="43">
        <v>0</v>
      </c>
      <c r="G34" s="43">
        <v>0</v>
      </c>
      <c r="H34" s="43">
        <v>0</v>
      </c>
      <c r="I34" s="43">
        <v>18913.04</v>
      </c>
      <c r="J34" s="43">
        <v>125582.44</v>
      </c>
      <c r="K34" s="43">
        <v>241968.68</v>
      </c>
      <c r="L34" s="43">
        <v>0</v>
      </c>
      <c r="M34" s="43">
        <v>0</v>
      </c>
      <c r="N34" s="43">
        <v>104547.04</v>
      </c>
      <c r="O34" s="43">
        <v>781962.45</v>
      </c>
      <c r="P34" s="43">
        <v>21029.05</v>
      </c>
      <c r="Q34" s="43">
        <v>136185.03</v>
      </c>
      <c r="R34" s="43">
        <v>0</v>
      </c>
      <c r="S34" s="43">
        <v>0</v>
      </c>
      <c r="T34" s="43">
        <v>0</v>
      </c>
      <c r="U34" s="43">
        <v>2907.37</v>
      </c>
      <c r="V34" s="43">
        <v>141874.43</v>
      </c>
      <c r="W34" s="43">
        <v>144781.79999999999</v>
      </c>
      <c r="X34" s="43">
        <v>0</v>
      </c>
      <c r="Y34" s="43">
        <v>0</v>
      </c>
      <c r="Z34" s="44">
        <v>0</v>
      </c>
      <c r="AA34" s="45">
        <v>0</v>
      </c>
      <c r="AB34" s="46">
        <v>0</v>
      </c>
      <c r="AC34" s="46">
        <v>0</v>
      </c>
      <c r="AD34" s="47">
        <v>0</v>
      </c>
      <c r="AE34" s="45">
        <v>179280.36</v>
      </c>
      <c r="AF34" s="46">
        <v>68925.299999999988</v>
      </c>
      <c r="AG34" s="46">
        <v>14448.99</v>
      </c>
      <c r="AH34" s="46">
        <v>0</v>
      </c>
      <c r="AI34" s="46">
        <v>198094.62</v>
      </c>
      <c r="AJ34" s="43">
        <v>0</v>
      </c>
      <c r="AK34" s="48">
        <v>0</v>
      </c>
      <c r="AL34" s="49">
        <v>57314.98</v>
      </c>
      <c r="AM34" s="49">
        <v>11460.96</v>
      </c>
      <c r="AN34" s="49">
        <v>0</v>
      </c>
      <c r="AO34" s="50">
        <f t="shared" si="0"/>
        <v>3636488.3899999997</v>
      </c>
    </row>
    <row r="35" spans="1:41" s="40" customFormat="1" ht="11.25" x14ac:dyDescent="0.2">
      <c r="A35" s="41" t="s">
        <v>111</v>
      </c>
      <c r="B35" s="42">
        <v>0</v>
      </c>
      <c r="C35" s="43">
        <v>0</v>
      </c>
      <c r="D35" s="43">
        <v>0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16285.19</v>
      </c>
      <c r="K35" s="43">
        <v>0</v>
      </c>
      <c r="L35" s="43">
        <v>0</v>
      </c>
      <c r="M35" s="43">
        <v>0</v>
      </c>
      <c r="N35" s="43">
        <v>0</v>
      </c>
      <c r="O35" s="43">
        <v>1299398.5</v>
      </c>
      <c r="P35" s="43">
        <v>0</v>
      </c>
      <c r="Q35" s="43">
        <v>0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4">
        <v>0</v>
      </c>
      <c r="AA35" s="45">
        <v>0</v>
      </c>
      <c r="AB35" s="46">
        <v>0</v>
      </c>
      <c r="AC35" s="46">
        <v>0</v>
      </c>
      <c r="AD35" s="47">
        <v>0</v>
      </c>
      <c r="AE35" s="45">
        <v>16955.23</v>
      </c>
      <c r="AF35" s="46">
        <v>0</v>
      </c>
      <c r="AG35" s="46">
        <v>11623.61</v>
      </c>
      <c r="AH35" s="46">
        <v>21681.77</v>
      </c>
      <c r="AI35" s="46">
        <v>92764.65</v>
      </c>
      <c r="AJ35" s="43">
        <v>0</v>
      </c>
      <c r="AK35" s="48">
        <v>108573.8</v>
      </c>
      <c r="AL35" s="49">
        <v>0</v>
      </c>
      <c r="AM35" s="49">
        <v>0</v>
      </c>
      <c r="AN35" s="49">
        <v>0</v>
      </c>
      <c r="AO35" s="50">
        <f t="shared" si="0"/>
        <v>1567282.75</v>
      </c>
    </row>
    <row r="36" spans="1:41" s="40" customFormat="1" ht="11.25" x14ac:dyDescent="0.2">
      <c r="A36" s="41" t="s">
        <v>112</v>
      </c>
      <c r="B36" s="42">
        <v>0</v>
      </c>
      <c r="C36" s="43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4">
        <v>0</v>
      </c>
      <c r="AA36" s="45">
        <v>0</v>
      </c>
      <c r="AB36" s="46">
        <v>0</v>
      </c>
      <c r="AC36" s="46">
        <v>0</v>
      </c>
      <c r="AD36" s="47">
        <v>0</v>
      </c>
      <c r="AE36" s="45">
        <v>20649.71</v>
      </c>
      <c r="AF36" s="46">
        <v>0</v>
      </c>
      <c r="AG36" s="46">
        <v>7725.36</v>
      </c>
      <c r="AH36" s="46">
        <v>0</v>
      </c>
      <c r="AI36" s="46">
        <v>0</v>
      </c>
      <c r="AJ36" s="43">
        <v>0</v>
      </c>
      <c r="AK36" s="48">
        <v>0</v>
      </c>
      <c r="AL36" s="49">
        <v>0</v>
      </c>
      <c r="AM36" s="49">
        <v>0</v>
      </c>
      <c r="AN36" s="49">
        <v>0</v>
      </c>
      <c r="AO36" s="50">
        <f t="shared" si="0"/>
        <v>28375.07</v>
      </c>
    </row>
    <row r="37" spans="1:41" s="40" customFormat="1" ht="11.25" x14ac:dyDescent="0.2">
      <c r="A37" s="41" t="s">
        <v>113</v>
      </c>
      <c r="B37" s="42">
        <v>0</v>
      </c>
      <c r="C37" s="43">
        <v>0</v>
      </c>
      <c r="D37" s="43">
        <v>0</v>
      </c>
      <c r="E37" s="43">
        <v>660418.35</v>
      </c>
      <c r="F37" s="43">
        <v>0</v>
      </c>
      <c r="G37" s="43">
        <v>292601.17</v>
      </c>
      <c r="H37" s="43">
        <v>0</v>
      </c>
      <c r="I37" s="43">
        <v>0</v>
      </c>
      <c r="J37" s="43">
        <v>90841.32</v>
      </c>
      <c r="K37" s="43">
        <v>623152.49</v>
      </c>
      <c r="L37" s="43">
        <v>0</v>
      </c>
      <c r="M37" s="43">
        <v>0</v>
      </c>
      <c r="N37" s="43">
        <v>57991.49</v>
      </c>
      <c r="O37" s="43">
        <v>187780.56</v>
      </c>
      <c r="P37" s="43">
        <v>0</v>
      </c>
      <c r="Q37" s="43">
        <v>0</v>
      </c>
      <c r="R37" s="43">
        <v>0</v>
      </c>
      <c r="S37" s="43">
        <v>0</v>
      </c>
      <c r="T37" s="43">
        <v>0</v>
      </c>
      <c r="U37" s="43">
        <v>0</v>
      </c>
      <c r="V37" s="43">
        <v>22894.78</v>
      </c>
      <c r="W37" s="43">
        <v>22894.78</v>
      </c>
      <c r="X37" s="43">
        <v>0</v>
      </c>
      <c r="Y37" s="43">
        <v>0</v>
      </c>
      <c r="Z37" s="44">
        <v>0</v>
      </c>
      <c r="AA37" s="45">
        <v>0</v>
      </c>
      <c r="AB37" s="46">
        <v>0</v>
      </c>
      <c r="AC37" s="46">
        <v>0</v>
      </c>
      <c r="AD37" s="47">
        <v>0</v>
      </c>
      <c r="AE37" s="45">
        <v>264850.02</v>
      </c>
      <c r="AF37" s="46">
        <v>5947.18</v>
      </c>
      <c r="AG37" s="46">
        <v>11807.02</v>
      </c>
      <c r="AH37" s="46">
        <v>0</v>
      </c>
      <c r="AI37" s="46">
        <v>10585.42</v>
      </c>
      <c r="AJ37" s="43">
        <v>254711.81</v>
      </c>
      <c r="AK37" s="48">
        <v>28549.32</v>
      </c>
      <c r="AL37" s="49">
        <v>0</v>
      </c>
      <c r="AM37" s="49">
        <v>0</v>
      </c>
      <c r="AN37" s="49">
        <v>0</v>
      </c>
      <c r="AO37" s="50">
        <f t="shared" si="0"/>
        <v>2512130.9300000002</v>
      </c>
    </row>
    <row r="38" spans="1:41" s="40" customFormat="1" ht="11.25" x14ac:dyDescent="0.2">
      <c r="A38" s="41" t="s">
        <v>114</v>
      </c>
      <c r="B38" s="42">
        <v>0</v>
      </c>
      <c r="C38" s="43">
        <v>0</v>
      </c>
      <c r="D38" s="43">
        <v>334060.86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3">
        <v>0</v>
      </c>
      <c r="K38" s="43">
        <v>0</v>
      </c>
      <c r="L38" s="43">
        <v>0</v>
      </c>
      <c r="M38" s="43">
        <v>0</v>
      </c>
      <c r="N38" s="43">
        <v>0</v>
      </c>
      <c r="O38" s="43">
        <v>0</v>
      </c>
      <c r="P38" s="43">
        <v>0</v>
      </c>
      <c r="Q38" s="43">
        <v>0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4">
        <v>0</v>
      </c>
      <c r="AA38" s="45">
        <v>0</v>
      </c>
      <c r="AB38" s="46">
        <v>0</v>
      </c>
      <c r="AC38" s="46">
        <v>0</v>
      </c>
      <c r="AD38" s="47">
        <v>0</v>
      </c>
      <c r="AE38" s="45">
        <v>66361.81</v>
      </c>
      <c r="AF38" s="46">
        <v>16437.8</v>
      </c>
      <c r="AG38" s="46">
        <v>11583.12</v>
      </c>
      <c r="AH38" s="46">
        <v>9204.58</v>
      </c>
      <c r="AI38" s="46">
        <v>26779.27</v>
      </c>
      <c r="AJ38" s="43">
        <v>0</v>
      </c>
      <c r="AK38" s="48">
        <v>243837.26</v>
      </c>
      <c r="AL38" s="49">
        <v>0</v>
      </c>
      <c r="AM38" s="49">
        <v>0</v>
      </c>
      <c r="AN38" s="49">
        <v>0</v>
      </c>
      <c r="AO38" s="50">
        <f t="shared" si="0"/>
        <v>708264.7</v>
      </c>
    </row>
    <row r="39" spans="1:41" s="40" customFormat="1" ht="11.25" x14ac:dyDescent="0.2">
      <c r="A39" s="41" t="s">
        <v>115</v>
      </c>
      <c r="B39" s="42">
        <v>0</v>
      </c>
      <c r="C39" s="43">
        <v>0</v>
      </c>
      <c r="D39" s="43">
        <v>0</v>
      </c>
      <c r="E39" s="43">
        <v>0</v>
      </c>
      <c r="F39" s="43">
        <v>42596.42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4">
        <v>0</v>
      </c>
      <c r="AA39" s="45">
        <v>0</v>
      </c>
      <c r="AB39" s="46">
        <v>0</v>
      </c>
      <c r="AC39" s="46">
        <v>0</v>
      </c>
      <c r="AD39" s="47">
        <v>0</v>
      </c>
      <c r="AE39" s="45">
        <v>21356.91</v>
      </c>
      <c r="AF39" s="46">
        <v>33074.839999999997</v>
      </c>
      <c r="AG39" s="46">
        <v>7694.5</v>
      </c>
      <c r="AH39" s="46">
        <v>0</v>
      </c>
      <c r="AI39" s="46">
        <v>30889.35</v>
      </c>
      <c r="AJ39" s="43">
        <v>0</v>
      </c>
      <c r="AK39" s="48">
        <v>471983.5</v>
      </c>
      <c r="AL39" s="49">
        <v>0</v>
      </c>
      <c r="AM39" s="49">
        <v>6446.68</v>
      </c>
      <c r="AN39" s="49">
        <v>0</v>
      </c>
      <c r="AO39" s="50">
        <f t="shared" si="0"/>
        <v>614042.20000000007</v>
      </c>
    </row>
    <row r="40" spans="1:41" s="40" customFormat="1" ht="11.25" x14ac:dyDescent="0.2">
      <c r="A40" s="41" t="s">
        <v>116</v>
      </c>
      <c r="B40" s="42">
        <v>0</v>
      </c>
      <c r="C40" s="43">
        <v>0</v>
      </c>
      <c r="D40" s="43">
        <v>0</v>
      </c>
      <c r="E40" s="43">
        <v>0</v>
      </c>
      <c r="F40" s="43">
        <v>0</v>
      </c>
      <c r="G40" s="43">
        <v>72131.23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0</v>
      </c>
      <c r="O40" s="43">
        <v>216456.72</v>
      </c>
      <c r="P40" s="43">
        <v>0</v>
      </c>
      <c r="Q40" s="43">
        <v>0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4">
        <v>0</v>
      </c>
      <c r="AA40" s="45">
        <v>0</v>
      </c>
      <c r="AB40" s="46">
        <v>0</v>
      </c>
      <c r="AC40" s="46">
        <v>0</v>
      </c>
      <c r="AD40" s="47">
        <v>0</v>
      </c>
      <c r="AE40" s="45">
        <v>178471.56</v>
      </c>
      <c r="AF40" s="46">
        <v>116352.6</v>
      </c>
      <c r="AG40" s="46">
        <v>13790.45</v>
      </c>
      <c r="AH40" s="46">
        <v>1372.12</v>
      </c>
      <c r="AI40" s="46">
        <v>30889.35</v>
      </c>
      <c r="AJ40" s="43">
        <v>0</v>
      </c>
      <c r="AK40" s="48">
        <v>110547.27</v>
      </c>
      <c r="AL40" s="49">
        <v>0</v>
      </c>
      <c r="AM40" s="49">
        <v>0</v>
      </c>
      <c r="AN40" s="49">
        <v>0</v>
      </c>
      <c r="AO40" s="50">
        <f t="shared" si="0"/>
        <v>740011.29999999993</v>
      </c>
    </row>
    <row r="41" spans="1:41" s="40" customFormat="1" ht="11.25" x14ac:dyDescent="0.2">
      <c r="A41" s="41" t="s">
        <v>117</v>
      </c>
      <c r="B41" s="42">
        <v>43970.6</v>
      </c>
      <c r="C41" s="43">
        <v>66045.22</v>
      </c>
      <c r="D41" s="43">
        <v>0</v>
      </c>
      <c r="E41" s="43">
        <v>0</v>
      </c>
      <c r="F41" s="43">
        <v>0</v>
      </c>
      <c r="G41" s="43">
        <v>0</v>
      </c>
      <c r="H41" s="43">
        <v>0</v>
      </c>
      <c r="I41" s="43">
        <v>0</v>
      </c>
      <c r="J41" s="43">
        <v>27808.52</v>
      </c>
      <c r="K41" s="43">
        <v>0</v>
      </c>
      <c r="L41" s="43">
        <v>0</v>
      </c>
      <c r="M41" s="43">
        <v>0</v>
      </c>
      <c r="N41" s="43">
        <v>0</v>
      </c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4">
        <v>0</v>
      </c>
      <c r="AA41" s="45">
        <v>0</v>
      </c>
      <c r="AB41" s="46">
        <v>0</v>
      </c>
      <c r="AC41" s="46">
        <v>0</v>
      </c>
      <c r="AD41" s="47">
        <v>0</v>
      </c>
      <c r="AE41" s="45">
        <v>36784.35</v>
      </c>
      <c r="AF41" s="46">
        <v>54869.46</v>
      </c>
      <c r="AG41" s="46">
        <v>10473.65</v>
      </c>
      <c r="AH41" s="46">
        <v>0</v>
      </c>
      <c r="AI41" s="46">
        <v>66121.490000000005</v>
      </c>
      <c r="AJ41" s="43">
        <v>269556.47999999998</v>
      </c>
      <c r="AK41" s="48">
        <v>34334.25</v>
      </c>
      <c r="AL41" s="49">
        <v>0</v>
      </c>
      <c r="AM41" s="49">
        <v>0</v>
      </c>
      <c r="AN41" s="49">
        <v>0</v>
      </c>
      <c r="AO41" s="50">
        <f t="shared" si="0"/>
        <v>609964.02</v>
      </c>
    </row>
    <row r="42" spans="1:41" s="40" customFormat="1" ht="11.25" x14ac:dyDescent="0.2">
      <c r="A42" s="41" t="s">
        <v>118</v>
      </c>
      <c r="B42" s="42">
        <v>0</v>
      </c>
      <c r="C42" s="43">
        <v>0</v>
      </c>
      <c r="D42" s="43">
        <v>0</v>
      </c>
      <c r="E42" s="43">
        <v>0</v>
      </c>
      <c r="F42" s="43">
        <v>0</v>
      </c>
      <c r="G42" s="43">
        <v>0</v>
      </c>
      <c r="H42" s="43">
        <v>0</v>
      </c>
      <c r="I42" s="43">
        <v>0</v>
      </c>
      <c r="J42" s="43">
        <v>8372.25</v>
      </c>
      <c r="K42" s="43">
        <v>0</v>
      </c>
      <c r="L42" s="43">
        <v>0</v>
      </c>
      <c r="M42" s="43">
        <v>0</v>
      </c>
      <c r="N42" s="43">
        <v>0</v>
      </c>
      <c r="O42" s="43">
        <v>0</v>
      </c>
      <c r="P42" s="43">
        <v>0</v>
      </c>
      <c r="Q42" s="43">
        <v>0</v>
      </c>
      <c r="R42" s="43"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4">
        <v>0</v>
      </c>
      <c r="AA42" s="45">
        <v>0</v>
      </c>
      <c r="AB42" s="46">
        <v>0</v>
      </c>
      <c r="AC42" s="46">
        <v>0</v>
      </c>
      <c r="AD42" s="47">
        <v>0</v>
      </c>
      <c r="AE42" s="45">
        <v>0</v>
      </c>
      <c r="AF42" s="46">
        <v>0</v>
      </c>
      <c r="AG42" s="46">
        <v>4292.38</v>
      </c>
      <c r="AH42" s="46">
        <v>2510.34</v>
      </c>
      <c r="AI42" s="46">
        <v>0</v>
      </c>
      <c r="AJ42" s="43">
        <v>0</v>
      </c>
      <c r="AK42" s="48">
        <v>68948.83</v>
      </c>
      <c r="AL42" s="49">
        <v>0</v>
      </c>
      <c r="AM42" s="49">
        <v>0</v>
      </c>
      <c r="AN42" s="49">
        <v>0</v>
      </c>
      <c r="AO42" s="50">
        <f t="shared" si="0"/>
        <v>84123.8</v>
      </c>
    </row>
    <row r="43" spans="1:41" s="40" customFormat="1" ht="11.25" x14ac:dyDescent="0.2">
      <c r="A43" s="41" t="s">
        <v>119</v>
      </c>
      <c r="B43" s="42">
        <v>0</v>
      </c>
      <c r="C43" s="43">
        <v>0</v>
      </c>
      <c r="D43" s="43">
        <v>0</v>
      </c>
      <c r="E43" s="43">
        <v>0</v>
      </c>
      <c r="F43" s="43">
        <v>0</v>
      </c>
      <c r="G43" s="43">
        <v>0</v>
      </c>
      <c r="H43" s="43">
        <v>0</v>
      </c>
      <c r="I43" s="43">
        <v>0</v>
      </c>
      <c r="J43" s="43">
        <v>41017.550000000003</v>
      </c>
      <c r="K43" s="43">
        <v>0</v>
      </c>
      <c r="L43" s="43">
        <v>0</v>
      </c>
      <c r="M43" s="43">
        <v>0</v>
      </c>
      <c r="N43" s="43">
        <v>0</v>
      </c>
      <c r="O43" s="43">
        <v>555435.28</v>
      </c>
      <c r="P43" s="43">
        <v>0</v>
      </c>
      <c r="Q43" s="43">
        <v>104659.62</v>
      </c>
      <c r="R43" s="43">
        <v>0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43">
        <v>1081562.56</v>
      </c>
      <c r="Y43" s="43">
        <v>0</v>
      </c>
      <c r="Z43" s="44">
        <v>0</v>
      </c>
      <c r="AA43" s="45">
        <v>0</v>
      </c>
      <c r="AB43" s="46">
        <v>0</v>
      </c>
      <c r="AC43" s="46">
        <v>0</v>
      </c>
      <c r="AD43" s="47">
        <v>0</v>
      </c>
      <c r="AE43" s="45">
        <v>30156.98</v>
      </c>
      <c r="AF43" s="46">
        <v>3194.66</v>
      </c>
      <c r="AG43" s="46">
        <v>4683.59</v>
      </c>
      <c r="AH43" s="46">
        <v>0</v>
      </c>
      <c r="AI43" s="46">
        <v>0</v>
      </c>
      <c r="AJ43" s="43">
        <v>1123258.26</v>
      </c>
      <c r="AK43" s="48">
        <v>0</v>
      </c>
      <c r="AL43" s="49">
        <v>114629.96</v>
      </c>
      <c r="AM43" s="49">
        <v>0</v>
      </c>
      <c r="AN43" s="49">
        <v>0</v>
      </c>
      <c r="AO43" s="50">
        <f t="shared" si="0"/>
        <v>3058598.46</v>
      </c>
    </row>
    <row r="44" spans="1:41" s="40" customFormat="1" ht="11.25" x14ac:dyDescent="0.2">
      <c r="A44" s="41" t="s">
        <v>120</v>
      </c>
      <c r="B44" s="42">
        <v>0</v>
      </c>
      <c r="C44" s="43">
        <v>49140.39</v>
      </c>
      <c r="D44" s="43">
        <v>192784.8</v>
      </c>
      <c r="E44" s="43">
        <v>0</v>
      </c>
      <c r="F44" s="43">
        <v>0</v>
      </c>
      <c r="G44" s="43">
        <v>120691.16</v>
      </c>
      <c r="H44" s="43">
        <v>0</v>
      </c>
      <c r="I44" s="43">
        <v>0</v>
      </c>
      <c r="J44" s="43">
        <v>0</v>
      </c>
      <c r="K44" s="43">
        <v>0</v>
      </c>
      <c r="L44" s="43">
        <v>566271.13</v>
      </c>
      <c r="M44" s="43">
        <v>0</v>
      </c>
      <c r="N44" s="43">
        <v>0</v>
      </c>
      <c r="O44" s="43">
        <v>0</v>
      </c>
      <c r="P44" s="43">
        <v>0</v>
      </c>
      <c r="Q44" s="43">
        <v>0</v>
      </c>
      <c r="R44" s="43">
        <v>0</v>
      </c>
      <c r="S44" s="43">
        <v>0</v>
      </c>
      <c r="T44" s="43">
        <v>0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4">
        <v>0</v>
      </c>
      <c r="AA44" s="45">
        <v>0</v>
      </c>
      <c r="AB44" s="46">
        <v>0</v>
      </c>
      <c r="AC44" s="46">
        <v>0</v>
      </c>
      <c r="AD44" s="47">
        <v>0</v>
      </c>
      <c r="AE44" s="45">
        <v>47605.48</v>
      </c>
      <c r="AF44" s="46">
        <v>5481.18</v>
      </c>
      <c r="AG44" s="46">
        <v>17326.330000000002</v>
      </c>
      <c r="AH44" s="46">
        <v>0</v>
      </c>
      <c r="AI44" s="46">
        <v>219807.25</v>
      </c>
      <c r="AJ44" s="43">
        <v>719242.32</v>
      </c>
      <c r="AK44" s="48">
        <v>120590.37</v>
      </c>
      <c r="AL44" s="49">
        <v>0</v>
      </c>
      <c r="AM44" s="49">
        <v>0</v>
      </c>
      <c r="AN44" s="49">
        <v>0</v>
      </c>
      <c r="AO44" s="50">
        <f t="shared" si="0"/>
        <v>2058940.4100000001</v>
      </c>
    </row>
    <row r="45" spans="1:41" s="40" customFormat="1" ht="11.25" x14ac:dyDescent="0.2">
      <c r="A45" s="41" t="s">
        <v>121</v>
      </c>
      <c r="B45" s="42">
        <v>0</v>
      </c>
      <c r="C45" s="43">
        <v>0</v>
      </c>
      <c r="D45" s="43">
        <v>0</v>
      </c>
      <c r="E45" s="43">
        <v>0</v>
      </c>
      <c r="F45" s="43">
        <v>0</v>
      </c>
      <c r="G45" s="43">
        <v>1068041.68</v>
      </c>
      <c r="H45" s="43">
        <v>0</v>
      </c>
      <c r="I45" s="43">
        <v>0</v>
      </c>
      <c r="J45" s="43">
        <v>0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43">
        <v>0</v>
      </c>
      <c r="Q45" s="43">
        <v>0</v>
      </c>
      <c r="R45" s="43">
        <v>0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4">
        <v>0</v>
      </c>
      <c r="AA45" s="45">
        <v>0</v>
      </c>
      <c r="AB45" s="46">
        <v>0</v>
      </c>
      <c r="AC45" s="46">
        <v>0</v>
      </c>
      <c r="AD45" s="47">
        <v>0</v>
      </c>
      <c r="AE45" s="45">
        <v>39586</v>
      </c>
      <c r="AF45" s="46">
        <v>25499.25</v>
      </c>
      <c r="AG45" s="46">
        <v>1296.0999999999999</v>
      </c>
      <c r="AH45" s="46">
        <v>0</v>
      </c>
      <c r="AI45" s="46">
        <v>0</v>
      </c>
      <c r="AJ45" s="43">
        <v>0</v>
      </c>
      <c r="AK45" s="48">
        <v>0</v>
      </c>
      <c r="AL45" s="49">
        <v>0</v>
      </c>
      <c r="AM45" s="49">
        <v>0</v>
      </c>
      <c r="AN45" s="49">
        <v>0</v>
      </c>
      <c r="AO45" s="50">
        <f t="shared" si="0"/>
        <v>1134423.03</v>
      </c>
    </row>
    <row r="46" spans="1:41" s="40" customFormat="1" ht="11.25" x14ac:dyDescent="0.2">
      <c r="A46" s="41" t="s">
        <v>122</v>
      </c>
      <c r="B46" s="42">
        <v>168581.62</v>
      </c>
      <c r="C46" s="43">
        <v>202875.59</v>
      </c>
      <c r="D46" s="43">
        <v>0</v>
      </c>
      <c r="E46" s="43">
        <v>429517.11</v>
      </c>
      <c r="F46" s="43">
        <v>0</v>
      </c>
      <c r="G46" s="43">
        <v>581873.80000000005</v>
      </c>
      <c r="H46" s="43">
        <v>0</v>
      </c>
      <c r="I46" s="43">
        <v>0</v>
      </c>
      <c r="J46" s="43">
        <v>681407.17</v>
      </c>
      <c r="K46" s="43">
        <v>563993.31999999995</v>
      </c>
      <c r="L46" s="43">
        <v>0</v>
      </c>
      <c r="M46" s="43">
        <v>0</v>
      </c>
      <c r="N46" s="43">
        <v>0</v>
      </c>
      <c r="O46" s="43">
        <v>664651.26</v>
      </c>
      <c r="P46" s="43">
        <v>12817.7</v>
      </c>
      <c r="Q46" s="43">
        <v>273570.28999999998</v>
      </c>
      <c r="R46" s="43">
        <v>0</v>
      </c>
      <c r="S46" s="43">
        <v>0</v>
      </c>
      <c r="T46" s="43">
        <v>0</v>
      </c>
      <c r="U46" s="43">
        <v>313.44</v>
      </c>
      <c r="V46" s="43">
        <v>43250.76</v>
      </c>
      <c r="W46" s="43">
        <v>43564.200000000004</v>
      </c>
      <c r="X46" s="43">
        <v>3551415.78</v>
      </c>
      <c r="Y46" s="43">
        <v>0</v>
      </c>
      <c r="Z46" s="44">
        <v>566164.42000000004</v>
      </c>
      <c r="AA46" s="45">
        <v>0</v>
      </c>
      <c r="AB46" s="46">
        <v>0</v>
      </c>
      <c r="AC46" s="46">
        <v>0</v>
      </c>
      <c r="AD46" s="47">
        <v>0</v>
      </c>
      <c r="AE46" s="45">
        <v>108025.33</v>
      </c>
      <c r="AF46" s="46">
        <v>114381.37</v>
      </c>
      <c r="AG46" s="46">
        <v>18022.38</v>
      </c>
      <c r="AH46" s="46">
        <v>11352.28</v>
      </c>
      <c r="AI46" s="46">
        <v>447591.65</v>
      </c>
      <c r="AJ46" s="43">
        <v>0</v>
      </c>
      <c r="AK46" s="48">
        <v>429947.8</v>
      </c>
      <c r="AL46" s="49">
        <v>0</v>
      </c>
      <c r="AM46" s="49">
        <v>0</v>
      </c>
      <c r="AN46" s="49">
        <v>0</v>
      </c>
      <c r="AO46" s="50">
        <f t="shared" si="0"/>
        <v>8869753.0700000003</v>
      </c>
    </row>
    <row r="47" spans="1:41" s="40" customFormat="1" ht="11.25" x14ac:dyDescent="0.2">
      <c r="A47" s="41" t="s">
        <v>123</v>
      </c>
      <c r="B47" s="42">
        <v>0</v>
      </c>
      <c r="C47" s="43">
        <v>0</v>
      </c>
      <c r="D47" s="43">
        <v>0</v>
      </c>
      <c r="E47" s="43">
        <v>0</v>
      </c>
      <c r="F47" s="43">
        <v>0</v>
      </c>
      <c r="G47" s="43">
        <v>0</v>
      </c>
      <c r="H47" s="43">
        <v>0</v>
      </c>
      <c r="I47" s="43">
        <v>0</v>
      </c>
      <c r="J47" s="43">
        <v>0</v>
      </c>
      <c r="K47" s="43">
        <v>0</v>
      </c>
      <c r="L47" s="43">
        <v>0</v>
      </c>
      <c r="M47" s="43">
        <v>0</v>
      </c>
      <c r="N47" s="51">
        <v>0</v>
      </c>
      <c r="O47" s="43">
        <v>0</v>
      </c>
      <c r="P47" s="43">
        <v>0</v>
      </c>
      <c r="Q47" s="43">
        <v>0</v>
      </c>
      <c r="R47" s="43">
        <v>0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4">
        <v>0</v>
      </c>
      <c r="AA47" s="45">
        <v>0</v>
      </c>
      <c r="AB47" s="46">
        <v>0</v>
      </c>
      <c r="AC47" s="46">
        <v>0</v>
      </c>
      <c r="AD47" s="47">
        <v>0</v>
      </c>
      <c r="AE47" s="45">
        <v>285802.96999999997</v>
      </c>
      <c r="AF47" s="46">
        <v>0</v>
      </c>
      <c r="AG47" s="46">
        <v>1296.07</v>
      </c>
      <c r="AH47" s="46">
        <v>0</v>
      </c>
      <c r="AI47" s="46">
        <v>0</v>
      </c>
      <c r="AJ47" s="43">
        <v>584357.81999999995</v>
      </c>
      <c r="AK47" s="48">
        <v>17587.62</v>
      </c>
      <c r="AL47" s="49">
        <v>0</v>
      </c>
      <c r="AM47" s="49">
        <v>0</v>
      </c>
      <c r="AN47" s="49">
        <v>0</v>
      </c>
      <c r="AO47" s="50">
        <f t="shared" si="0"/>
        <v>889044.47999999986</v>
      </c>
    </row>
    <row r="48" spans="1:41" s="40" customFormat="1" ht="11.25" x14ac:dyDescent="0.2">
      <c r="A48" s="41" t="s">
        <v>124</v>
      </c>
      <c r="B48" s="42">
        <v>0</v>
      </c>
      <c r="C48" s="43">
        <v>0</v>
      </c>
      <c r="D48" s="43">
        <v>128567.8</v>
      </c>
      <c r="E48" s="43">
        <v>0</v>
      </c>
      <c r="F48" s="43">
        <v>0</v>
      </c>
      <c r="G48" s="43">
        <v>0</v>
      </c>
      <c r="H48" s="43">
        <v>0</v>
      </c>
      <c r="I48" s="43">
        <v>0</v>
      </c>
      <c r="J48" s="43">
        <v>0</v>
      </c>
      <c r="K48" s="43">
        <v>0</v>
      </c>
      <c r="L48" s="43">
        <v>0</v>
      </c>
      <c r="M48" s="43">
        <v>0</v>
      </c>
      <c r="N48" s="43">
        <v>0</v>
      </c>
      <c r="O48" s="43">
        <v>0</v>
      </c>
      <c r="P48" s="43">
        <v>0</v>
      </c>
      <c r="Q48" s="43">
        <v>0</v>
      </c>
      <c r="R48" s="43"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4">
        <v>0</v>
      </c>
      <c r="AA48" s="45">
        <v>0</v>
      </c>
      <c r="AB48" s="46">
        <v>0</v>
      </c>
      <c r="AC48" s="46">
        <v>0</v>
      </c>
      <c r="AD48" s="47">
        <v>0</v>
      </c>
      <c r="AE48" s="45">
        <v>32779.64</v>
      </c>
      <c r="AF48" s="46">
        <v>0</v>
      </c>
      <c r="AG48" s="46">
        <v>4693.21</v>
      </c>
      <c r="AH48" s="46">
        <v>4116.3599999999997</v>
      </c>
      <c r="AI48" s="46">
        <v>10136.65</v>
      </c>
      <c r="AJ48" s="43">
        <v>0</v>
      </c>
      <c r="AK48" s="48">
        <v>0</v>
      </c>
      <c r="AL48" s="49">
        <v>0</v>
      </c>
      <c r="AM48" s="49">
        <v>0</v>
      </c>
      <c r="AN48" s="49">
        <v>0</v>
      </c>
      <c r="AO48" s="50">
        <f t="shared" si="0"/>
        <v>180293.65999999997</v>
      </c>
    </row>
    <row r="49" spans="1:43" s="40" customFormat="1" ht="11.25" x14ac:dyDescent="0.2">
      <c r="A49" s="41" t="s">
        <v>125</v>
      </c>
      <c r="B49" s="42">
        <v>0</v>
      </c>
      <c r="C49" s="43">
        <v>0</v>
      </c>
      <c r="D49" s="43">
        <v>0</v>
      </c>
      <c r="E49" s="43">
        <v>0</v>
      </c>
      <c r="F49" s="43">
        <v>0</v>
      </c>
      <c r="G49" s="43">
        <v>0</v>
      </c>
      <c r="H49" s="43">
        <v>0</v>
      </c>
      <c r="I49" s="43">
        <v>0</v>
      </c>
      <c r="J49" s="43">
        <v>0</v>
      </c>
      <c r="K49" s="43">
        <v>0</v>
      </c>
      <c r="L49" s="43"/>
      <c r="M49" s="43">
        <v>0</v>
      </c>
      <c r="N49" s="43">
        <v>0</v>
      </c>
      <c r="O49" s="43">
        <v>0</v>
      </c>
      <c r="P49" s="43">
        <v>0</v>
      </c>
      <c r="Q49" s="43">
        <v>0</v>
      </c>
      <c r="R49" s="43"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4">
        <v>0</v>
      </c>
      <c r="AA49" s="45">
        <v>0</v>
      </c>
      <c r="AB49" s="46">
        <v>0</v>
      </c>
      <c r="AC49" s="46">
        <v>0</v>
      </c>
      <c r="AD49" s="47">
        <v>0</v>
      </c>
      <c r="AE49" s="45">
        <v>21768.05</v>
      </c>
      <c r="AF49" s="46">
        <v>281.47000000000003</v>
      </c>
      <c r="AG49" s="46">
        <v>3918.88</v>
      </c>
      <c r="AH49" s="46">
        <v>0</v>
      </c>
      <c r="AI49" s="46">
        <v>41026</v>
      </c>
      <c r="AJ49" s="43">
        <v>0</v>
      </c>
      <c r="AK49" s="48">
        <v>0</v>
      </c>
      <c r="AL49" s="49">
        <v>0</v>
      </c>
      <c r="AM49" s="49">
        <v>0</v>
      </c>
      <c r="AN49" s="49">
        <v>7888.1</v>
      </c>
      <c r="AO49" s="50">
        <f t="shared" si="0"/>
        <v>74882.5</v>
      </c>
    </row>
    <row r="50" spans="1:43" s="40" customFormat="1" ht="11.25" x14ac:dyDescent="0.2">
      <c r="A50" s="41" t="s">
        <v>126</v>
      </c>
      <c r="B50" s="42">
        <v>0</v>
      </c>
      <c r="C50" s="43">
        <v>0</v>
      </c>
      <c r="D50" s="43">
        <v>925068.88</v>
      </c>
      <c r="E50" s="43">
        <v>0</v>
      </c>
      <c r="F50" s="43">
        <v>0</v>
      </c>
      <c r="G50" s="43">
        <v>0</v>
      </c>
      <c r="H50" s="43">
        <v>0</v>
      </c>
      <c r="I50" s="43">
        <v>0</v>
      </c>
      <c r="J50" s="43">
        <v>0</v>
      </c>
      <c r="K50" s="43">
        <v>0</v>
      </c>
      <c r="L50" s="43">
        <v>0</v>
      </c>
      <c r="M50" s="43">
        <v>0</v>
      </c>
      <c r="N50" s="43">
        <v>0</v>
      </c>
      <c r="O50" s="43">
        <v>83957.96</v>
      </c>
      <c r="P50" s="43">
        <v>0</v>
      </c>
      <c r="Q50" s="43">
        <v>0</v>
      </c>
      <c r="R50" s="43">
        <v>0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4">
        <v>0</v>
      </c>
      <c r="AA50" s="45">
        <v>0</v>
      </c>
      <c r="AB50" s="46">
        <v>0</v>
      </c>
      <c r="AC50" s="46">
        <v>0</v>
      </c>
      <c r="AD50" s="47">
        <v>0</v>
      </c>
      <c r="AE50" s="45">
        <v>46096.639999999999</v>
      </c>
      <c r="AF50" s="46">
        <v>5168.6000000000004</v>
      </c>
      <c r="AG50" s="46">
        <v>5630.02</v>
      </c>
      <c r="AH50" s="46">
        <v>0</v>
      </c>
      <c r="AI50" s="46">
        <v>61778.7</v>
      </c>
      <c r="AJ50" s="43">
        <v>0</v>
      </c>
      <c r="AK50" s="48">
        <v>51641.54</v>
      </c>
      <c r="AL50" s="49">
        <v>0</v>
      </c>
      <c r="AM50" s="49">
        <v>1040.3</v>
      </c>
      <c r="AN50" s="49">
        <v>0</v>
      </c>
      <c r="AO50" s="50">
        <f t="shared" si="0"/>
        <v>1180382.6400000001</v>
      </c>
    </row>
    <row r="51" spans="1:43" s="40" customFormat="1" ht="11.25" x14ac:dyDescent="0.2">
      <c r="A51" s="41" t="s">
        <v>127</v>
      </c>
      <c r="B51" s="42">
        <v>1363521.04</v>
      </c>
      <c r="C51" s="43">
        <v>575241.93999999994</v>
      </c>
      <c r="D51" s="43">
        <v>2630637.09</v>
      </c>
      <c r="E51" s="43">
        <v>0</v>
      </c>
      <c r="F51" s="43">
        <v>0</v>
      </c>
      <c r="G51" s="43">
        <v>288285.55</v>
      </c>
      <c r="H51" s="43">
        <v>0</v>
      </c>
      <c r="I51" s="43">
        <v>0</v>
      </c>
      <c r="J51" s="43">
        <v>218335.74</v>
      </c>
      <c r="K51" s="43">
        <v>2901822.52</v>
      </c>
      <c r="L51" s="43">
        <v>769659.74</v>
      </c>
      <c r="M51" s="43">
        <v>0</v>
      </c>
      <c r="N51" s="43">
        <v>259740.96</v>
      </c>
      <c r="O51" s="43">
        <v>1653825.6564000004</v>
      </c>
      <c r="P51" s="43">
        <v>313015.899248</v>
      </c>
      <c r="Q51" s="43">
        <v>1157711.04584</v>
      </c>
      <c r="R51" s="43">
        <v>0</v>
      </c>
      <c r="S51" s="43">
        <v>40666.660000000003</v>
      </c>
      <c r="T51" s="43">
        <v>40666.660000000003</v>
      </c>
      <c r="U51" s="43">
        <v>5130.47</v>
      </c>
      <c r="V51" s="43">
        <v>70096.59</v>
      </c>
      <c r="W51" s="43">
        <v>75227.06</v>
      </c>
      <c r="X51" s="43">
        <v>17061336.300000001</v>
      </c>
      <c r="Y51" s="43">
        <v>146594.9</v>
      </c>
      <c r="Z51" s="44">
        <v>727077.39</v>
      </c>
      <c r="AA51" s="45">
        <v>1901453.68</v>
      </c>
      <c r="AB51" s="46">
        <v>0</v>
      </c>
      <c r="AC51" s="46">
        <v>0</v>
      </c>
      <c r="AD51" s="47">
        <v>0</v>
      </c>
      <c r="AE51" s="45">
        <v>304344.82</v>
      </c>
      <c r="AF51" s="46">
        <v>145847.32</v>
      </c>
      <c r="AG51" s="46">
        <v>55446.1</v>
      </c>
      <c r="AH51" s="46">
        <v>29910.9</v>
      </c>
      <c r="AI51" s="46">
        <v>708999.12</v>
      </c>
      <c r="AJ51" s="43">
        <v>3100218.3</v>
      </c>
      <c r="AK51" s="48">
        <v>326576</v>
      </c>
      <c r="AL51" s="49">
        <v>115578.48</v>
      </c>
      <c r="AM51" s="49">
        <v>0</v>
      </c>
      <c r="AN51" s="49">
        <v>33466.089999999997</v>
      </c>
      <c r="AO51" s="50">
        <f t="shared" si="0"/>
        <v>36904540.301488005</v>
      </c>
    </row>
    <row r="52" spans="1:43" s="40" customFormat="1" ht="11.25" x14ac:dyDescent="0.2">
      <c r="A52" s="41" t="s">
        <v>128</v>
      </c>
      <c r="B52" s="42">
        <v>0</v>
      </c>
      <c r="C52" s="43">
        <v>0</v>
      </c>
      <c r="D52" s="43">
        <v>0</v>
      </c>
      <c r="E52" s="43">
        <v>0</v>
      </c>
      <c r="F52" s="43">
        <v>0</v>
      </c>
      <c r="G52" s="43">
        <v>0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4">
        <v>0</v>
      </c>
      <c r="AA52" s="45">
        <v>0</v>
      </c>
      <c r="AB52" s="46">
        <v>0</v>
      </c>
      <c r="AC52" s="46">
        <v>0</v>
      </c>
      <c r="AD52" s="47">
        <v>0</v>
      </c>
      <c r="AE52" s="45">
        <v>73118.789999999994</v>
      </c>
      <c r="AF52" s="46">
        <v>6527.69</v>
      </c>
      <c r="AG52" s="46">
        <v>1239.4000000000001</v>
      </c>
      <c r="AH52" s="46">
        <v>0</v>
      </c>
      <c r="AI52" s="46">
        <v>41265.699999999997</v>
      </c>
      <c r="AJ52" s="43">
        <v>0</v>
      </c>
      <c r="AK52" s="48">
        <v>0</v>
      </c>
      <c r="AL52" s="49">
        <v>0</v>
      </c>
      <c r="AM52" s="49">
        <v>6497.89</v>
      </c>
      <c r="AN52" s="49">
        <v>0</v>
      </c>
      <c r="AO52" s="50">
        <f t="shared" si="0"/>
        <v>128649.46999999999</v>
      </c>
    </row>
    <row r="53" spans="1:43" s="40" customFormat="1" ht="12" thickBot="1" x14ac:dyDescent="0.25">
      <c r="A53" s="52" t="s">
        <v>129</v>
      </c>
      <c r="B53" s="53">
        <v>83607.38</v>
      </c>
      <c r="C53" s="54">
        <v>14694.29</v>
      </c>
      <c r="D53" s="54">
        <v>0</v>
      </c>
      <c r="E53" s="54">
        <v>501033.86</v>
      </c>
      <c r="F53" s="54">
        <v>0</v>
      </c>
      <c r="G53" s="54">
        <v>0</v>
      </c>
      <c r="H53" s="54">
        <v>0</v>
      </c>
      <c r="I53" s="54">
        <v>0</v>
      </c>
      <c r="J53" s="54">
        <v>1010104.1199999999</v>
      </c>
      <c r="K53" s="54">
        <v>0</v>
      </c>
      <c r="L53" s="54">
        <v>0</v>
      </c>
      <c r="M53" s="54">
        <v>0</v>
      </c>
      <c r="N53" s="54">
        <v>0</v>
      </c>
      <c r="O53" s="54">
        <v>10171.790000000001</v>
      </c>
      <c r="P53" s="54">
        <v>0</v>
      </c>
      <c r="Q53" s="54">
        <v>0</v>
      </c>
      <c r="R53" s="54"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1077769.45</v>
      </c>
      <c r="Y53" s="54">
        <v>0</v>
      </c>
      <c r="Z53" s="55">
        <v>0</v>
      </c>
      <c r="AA53" s="56">
        <v>0</v>
      </c>
      <c r="AB53" s="57">
        <v>0</v>
      </c>
      <c r="AC53" s="57">
        <v>0</v>
      </c>
      <c r="AD53" s="58">
        <v>0</v>
      </c>
      <c r="AE53" s="56">
        <v>362966.02</v>
      </c>
      <c r="AF53" s="57">
        <v>327194.59999999998</v>
      </c>
      <c r="AG53" s="57">
        <v>74325.81</v>
      </c>
      <c r="AH53" s="57">
        <v>10788.61</v>
      </c>
      <c r="AI53" s="57">
        <v>634400.13</v>
      </c>
      <c r="AJ53" s="54">
        <v>1482666.9</v>
      </c>
      <c r="AK53" s="59">
        <v>1214769.1200000001</v>
      </c>
      <c r="AL53" s="60">
        <v>0</v>
      </c>
      <c r="AM53" s="60">
        <v>6173.79</v>
      </c>
      <c r="AN53" s="60">
        <v>114329.78</v>
      </c>
      <c r="AO53" s="61">
        <f t="shared" si="0"/>
        <v>6924995.6499999994</v>
      </c>
    </row>
    <row r="54" spans="1:43" s="40" customFormat="1" ht="12" thickBot="1" x14ac:dyDescent="0.25">
      <c r="A54" s="62" t="s">
        <v>43</v>
      </c>
      <c r="B54" s="63">
        <f>SUM(B11:B53)</f>
        <v>2411087.0792</v>
      </c>
      <c r="C54" s="63">
        <f t="shared" ref="C54:AO54" si="1">SUM(C11:C53)</f>
        <v>1464674.2947999998</v>
      </c>
      <c r="D54" s="63">
        <f t="shared" si="1"/>
        <v>6644063.1067999993</v>
      </c>
      <c r="E54" s="63">
        <f t="shared" si="1"/>
        <v>3433968.4099999997</v>
      </c>
      <c r="F54" s="63">
        <f t="shared" si="1"/>
        <v>123620.54</v>
      </c>
      <c r="G54" s="63">
        <f t="shared" si="1"/>
        <v>4872584.13</v>
      </c>
      <c r="H54" s="63">
        <f t="shared" si="1"/>
        <v>1180256.58</v>
      </c>
      <c r="I54" s="63">
        <f t="shared" si="1"/>
        <v>18913.04</v>
      </c>
      <c r="J54" s="63">
        <f t="shared" si="1"/>
        <v>3469496.3825690001</v>
      </c>
      <c r="K54" s="63">
        <f t="shared" si="1"/>
        <v>6593417.0176670002</v>
      </c>
      <c r="L54" s="63">
        <f t="shared" si="1"/>
        <v>1335930.8700000001</v>
      </c>
      <c r="M54" s="63">
        <f t="shared" si="1"/>
        <v>0</v>
      </c>
      <c r="N54" s="63">
        <f t="shared" si="1"/>
        <v>513024.25439999998</v>
      </c>
      <c r="O54" s="63">
        <f t="shared" si="1"/>
        <v>7049324.798754001</v>
      </c>
      <c r="P54" s="63">
        <f t="shared" si="1"/>
        <v>541876.29124799999</v>
      </c>
      <c r="Q54" s="63">
        <f t="shared" si="1"/>
        <v>1947541.55684</v>
      </c>
      <c r="R54" s="63">
        <f t="shared" si="1"/>
        <v>0</v>
      </c>
      <c r="S54" s="63">
        <f t="shared" si="1"/>
        <v>40666.660000000003</v>
      </c>
      <c r="T54" s="63">
        <f t="shared" si="1"/>
        <v>40666.660000000003</v>
      </c>
      <c r="U54" s="63">
        <f t="shared" si="1"/>
        <v>13253.3588</v>
      </c>
      <c r="V54" s="63">
        <f t="shared" si="1"/>
        <v>429367.60560999997</v>
      </c>
      <c r="W54" s="63">
        <f t="shared" si="1"/>
        <v>442620.96441000002</v>
      </c>
      <c r="X54" s="63">
        <f t="shared" si="1"/>
        <v>26647347.296299998</v>
      </c>
      <c r="Y54" s="63">
        <f t="shared" si="1"/>
        <v>392967.37450000003</v>
      </c>
      <c r="Z54" s="63">
        <f t="shared" si="1"/>
        <v>1293241.81</v>
      </c>
      <c r="AA54" s="63">
        <f t="shared" si="1"/>
        <v>1901453.68</v>
      </c>
      <c r="AB54" s="63">
        <f t="shared" si="1"/>
        <v>0</v>
      </c>
      <c r="AC54" s="63">
        <f t="shared" si="1"/>
        <v>0</v>
      </c>
      <c r="AD54" s="63">
        <f t="shared" si="1"/>
        <v>0</v>
      </c>
      <c r="AE54" s="64">
        <f t="shared" si="1"/>
        <v>3608043.12</v>
      </c>
      <c r="AF54" s="64">
        <f t="shared" si="1"/>
        <v>1278757.69</v>
      </c>
      <c r="AG54" s="64">
        <f t="shared" si="1"/>
        <v>511299.86000000004</v>
      </c>
      <c r="AH54" s="64">
        <f t="shared" si="1"/>
        <v>108026.90000000001</v>
      </c>
      <c r="AI54" s="64">
        <f t="shared" si="1"/>
        <v>4618122.120000001</v>
      </c>
      <c r="AJ54" s="64">
        <f t="shared" si="1"/>
        <v>10949166.000000002</v>
      </c>
      <c r="AK54" s="64">
        <f t="shared" si="1"/>
        <v>4535866.1900000004</v>
      </c>
      <c r="AL54" s="64">
        <f t="shared" si="1"/>
        <v>419993.68</v>
      </c>
      <c r="AM54" s="64">
        <f t="shared" si="1"/>
        <v>39677.97</v>
      </c>
      <c r="AN54" s="64">
        <f t="shared" si="1"/>
        <v>191421.84999999998</v>
      </c>
      <c r="AO54" s="65">
        <f t="shared" si="1"/>
        <v>98578451.517488003</v>
      </c>
      <c r="AP54" s="66"/>
      <c r="AQ54" s="66"/>
    </row>
    <row r="55" spans="1:43" s="40" customFormat="1" ht="11.25" x14ac:dyDescent="0.2">
      <c r="A55" s="67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9"/>
      <c r="AB55" s="69"/>
      <c r="AC55" s="69"/>
      <c r="AD55" s="69"/>
      <c r="AE55" s="69"/>
      <c r="AF55" s="69"/>
      <c r="AG55" s="69"/>
      <c r="AH55" s="69"/>
      <c r="AI55" s="69"/>
      <c r="AJ55" s="70"/>
      <c r="AK55" s="71"/>
    </row>
    <row r="59" spans="1:43" x14ac:dyDescent="0.2">
      <c r="AA59" s="72"/>
      <c r="AB59" s="72"/>
      <c r="AC59" s="72"/>
    </row>
  </sheetData>
  <mergeCells count="39">
    <mergeCell ref="AJ8:AJ9"/>
    <mergeCell ref="AK8:AK9"/>
    <mergeCell ref="AL8:AL9"/>
    <mergeCell ref="AM8:AM9"/>
    <mergeCell ref="AN8:AN9"/>
    <mergeCell ref="AD8:AD9"/>
    <mergeCell ref="AE8:AE9"/>
    <mergeCell ref="AF8:AF9"/>
    <mergeCell ref="AG8:AG9"/>
    <mergeCell ref="AH8:AH9"/>
    <mergeCell ref="AI8:AI9"/>
    <mergeCell ref="U8:W8"/>
    <mergeCell ref="X8:X9"/>
    <mergeCell ref="Y8:Y9"/>
    <mergeCell ref="Z8:Z9"/>
    <mergeCell ref="AA8:AA9"/>
    <mergeCell ref="AB8:AC8"/>
    <mergeCell ref="L8:M8"/>
    <mergeCell ref="N8:N9"/>
    <mergeCell ref="O8:O9"/>
    <mergeCell ref="P8:P9"/>
    <mergeCell ref="Q8:Q9"/>
    <mergeCell ref="R8:T8"/>
    <mergeCell ref="F8:F9"/>
    <mergeCell ref="G8:G9"/>
    <mergeCell ref="H8:H9"/>
    <mergeCell ref="I8:I9"/>
    <mergeCell ref="J8:J9"/>
    <mergeCell ref="K8:K9"/>
    <mergeCell ref="A2:AJ2"/>
    <mergeCell ref="A4:AJ4"/>
    <mergeCell ref="A7:A9"/>
    <mergeCell ref="B7:AD7"/>
    <mergeCell ref="AE7:AN7"/>
    <mergeCell ref="AO7:AO9"/>
    <mergeCell ref="B8:B9"/>
    <mergeCell ref="C8:C9"/>
    <mergeCell ref="D8:D9"/>
    <mergeCell ref="E8:E9"/>
  </mergeCells>
  <pageMargins left="0.15748031496062992" right="0.19685039370078741" top="1.3779527559055118" bottom="0.19685039370078741" header="0.43307086614173229" footer="0.15748031496062992"/>
  <pageSetup paperSize="8" scale="85" orientation="landscape" r:id="rId1"/>
  <headerFooter alignWithMargins="0">
    <oddHeader>&amp;Ltabel 1.2&amp;CProgramul naţional de diagnostic şi tratament pentru boli rare
(medicamnete eliberate prin farmacii cu circuit închis)
Situaţia cheltuielilor pe tip de boală realizate in primele 9 luni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CHELT boli rare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TARAN</dc:creator>
  <cp:lastModifiedBy>Elena TARAN</cp:lastModifiedBy>
  <dcterms:created xsi:type="dcterms:W3CDTF">2022-06-23T07:18:15Z</dcterms:created>
  <dcterms:modified xsi:type="dcterms:W3CDTF">2022-06-23T07:19:00Z</dcterms:modified>
</cp:coreProperties>
</file>