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POSTATE PORTAL SEPT\Pentru postat DGTI\Indicatori PNS sem I 2022\"/>
    </mc:Choice>
  </mc:AlternateContent>
  <bookViews>
    <workbookView xWindow="0" yWindow="0" windowWidth="11985" windowHeight="10500"/>
  </bookViews>
  <sheets>
    <sheet name="CHELTUIELI boli rare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54" i="1" l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54" i="1" s="1"/>
</calcChain>
</file>

<file path=xl/sharedStrings.xml><?xml version="1.0" encoding="utf-8"?>
<sst xmlns="http://schemas.openxmlformats.org/spreadsheetml/2006/main" count="139" uniqueCount="132">
  <si>
    <t>Programul naţional de diagnostic şi tratament pentru boli rare</t>
  </si>
  <si>
    <t>Situaţia cheltuielilor pe tip de boală realizate în perioada</t>
  </si>
  <si>
    <t>Lei</t>
  </si>
  <si>
    <t>CAS</t>
  </si>
  <si>
    <t>Cheltuieli pentru medicamente/materiale sanitare eliberate prin farmaciile cu circuit  închis, pentru:</t>
  </si>
  <si>
    <t>Cheltuieli cu medicamente eliberate prin farmaciile cu circuit deschis, pentru:</t>
  </si>
  <si>
    <t>Total cheltuieli</t>
  </si>
  <si>
    <t>Boli neurologice degenerative/ inflamator-imune forme cronice</t>
  </si>
  <si>
    <t>Boli neurologice degenerative/ inflamator-imune forme acute</t>
  </si>
  <si>
    <t>Boala Fabry</t>
  </si>
  <si>
    <t>Boala Pompe</t>
  </si>
  <si>
    <t>Tirozinemie</t>
  </si>
  <si>
    <t>Mucopolizaharidoză tip II (sindromul Hunter)</t>
  </si>
  <si>
    <t>Mucopolizaharidoză tip I (sindromul Hurler)</t>
  </si>
  <si>
    <t>Afibrinogenemie congenitală</t>
  </si>
  <si>
    <t>Sindrom de imunodeficienţă primară</t>
  </si>
  <si>
    <t>HTPA</t>
  </si>
  <si>
    <t>Amiloidoză cu transtiretină:</t>
  </si>
  <si>
    <t>Scleroză sistemică şi ulcerele digitale evolutive</t>
  </si>
  <si>
    <t xml:space="preserve">Purpura trombocitopenică imună cronică </t>
  </si>
  <si>
    <t>Hiprerfenilalaninemie la bolnavii diagnosticaţi cu fenilcetonurie sau deficit de tetrahidrobiopterină (BH4)</t>
  </si>
  <si>
    <t>Scleroza tuberoasă</t>
  </si>
  <si>
    <t>Osteogeneză imperfectă</t>
  </si>
  <si>
    <t>Epidermoliză buloasă</t>
  </si>
  <si>
    <t>Atrofie musculară spinală</t>
  </si>
  <si>
    <t>Boala Castelman</t>
  </si>
  <si>
    <t>Mucopolizaharidoza Tip IVA</t>
  </si>
  <si>
    <t>Lipofuscinoza ceroida TIP 2 (TPP1)</t>
  </si>
  <si>
    <t>Sindrom hemolitic uremic atipic (SHUa)</t>
  </si>
  <si>
    <t>Hemoglobinurie paroxistică nocturnă(HPN)</t>
  </si>
  <si>
    <t>Mucoviscidoză copii</t>
  </si>
  <si>
    <t>Mucoviscidoză adulţi</t>
  </si>
  <si>
    <t>Scleroză laterală amiotrofică</t>
  </si>
  <si>
    <t>Sindrom Prader Willi</t>
  </si>
  <si>
    <t>fibroză pulmonară idiopatică</t>
  </si>
  <si>
    <t>distrofie musculară Duchenne</t>
  </si>
  <si>
    <t>angioedem ereditar</t>
  </si>
  <si>
    <t>Neuropatie optică ereditară Leber</t>
  </si>
  <si>
    <t>Limfangioleiomiomatoză</t>
  </si>
  <si>
    <t>afectare neurologică</t>
  </si>
  <si>
    <t xml:space="preserve"> afectare cardiacă sau formă mixtă</t>
  </si>
  <si>
    <t>medicamente</t>
  </si>
  <si>
    <t>materiale sanitare</t>
  </si>
  <si>
    <t>Total</t>
  </si>
  <si>
    <t xml:space="preserve">bolnav adult / copil cu greutate &gt; 40 Kg </t>
  </si>
  <si>
    <t xml:space="preserve">bolnav copil cu greutate &lt; 40 Kg 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</si>
  <si>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</si>
  <si>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</si>
  <si>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</si>
  <si>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</si>
  <si>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</si>
  <si>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</si>
  <si>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</si>
  <si>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</si>
  <si>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</si>
  <si>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</si>
  <si>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</si>
  <si>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</si>
  <si>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</si>
  <si>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</si>
  <si>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</si>
  <si>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</si>
  <si>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</si>
  <si>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</si>
  <si>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</si>
  <si>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C19=C17+C18</t>
  </si>
  <si>
    <t>C20</t>
  </si>
  <si>
    <t>C21</t>
  </si>
  <si>
    <t>C22=C20+C21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</si>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</sst>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3" fillId="0" borderId="0"/>
  </cellStyleXfs>
  <cellXfs count="7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right" vertical="top"/>
    </xf>
    <xf numFmtId="0" fontId="4" fillId="2" borderId="1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2" borderId="6" xfId="0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2" xfId="2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3" fontId="4" fillId="2" borderId="15" xfId="1" applyNumberFormat="1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3" fontId="4" fillId="2" borderId="18" xfId="2" applyNumberFormat="1" applyFont="1" applyFill="1" applyBorder="1" applyAlignment="1">
      <alignment horizontal="center" vertical="center" wrapText="1"/>
    </xf>
    <xf numFmtId="3" fontId="4" fillId="2" borderId="19" xfId="2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20" xfId="1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/>
    <xf numFmtId="4" fontId="5" fillId="2" borderId="22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8" xfId="3" applyNumberFormat="1" applyFont="1" applyFill="1" applyBorder="1"/>
    <xf numFmtId="4" fontId="5" fillId="2" borderId="23" xfId="3" applyNumberFormat="1" applyFont="1" applyFill="1" applyBorder="1"/>
    <xf numFmtId="4" fontId="5" fillId="2" borderId="22" xfId="3" applyNumberFormat="1" applyFont="1" applyFill="1" applyBorder="1"/>
    <xf numFmtId="4" fontId="5" fillId="2" borderId="8" xfId="0" quotePrefix="1" applyNumberFormat="1" applyFont="1" applyFill="1" applyBorder="1"/>
    <xf numFmtId="4" fontId="5" fillId="2" borderId="8" xfId="0" applyNumberFormat="1" applyFont="1" applyFill="1" applyBorder="1"/>
    <xf numFmtId="4" fontId="5" fillId="2" borderId="24" xfId="0" applyNumberFormat="1" applyFont="1" applyFill="1" applyBorder="1"/>
    <xf numFmtId="4" fontId="5" fillId="2" borderId="6" xfId="0" applyNumberFormat="1" applyFont="1" applyFill="1" applyBorder="1"/>
    <xf numFmtId="4" fontId="5" fillId="2" borderId="25" xfId="0" applyNumberFormat="1" applyFont="1" applyFill="1" applyBorder="1" applyAlignment="1">
      <alignment horizontal="right" vertical="center" wrapText="1"/>
    </xf>
    <xf numFmtId="4" fontId="5" fillId="2" borderId="26" xfId="0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/>
    <xf numFmtId="4" fontId="5" fillId="2" borderId="27" xfId="3" applyNumberFormat="1" applyFont="1" applyFill="1" applyBorder="1"/>
    <xf numFmtId="4" fontId="5" fillId="2" borderId="25" xfId="3" applyNumberFormat="1" applyFont="1" applyFill="1" applyBorder="1"/>
    <xf numFmtId="4" fontId="5" fillId="2" borderId="26" xfId="0" quotePrefix="1" applyNumberFormat="1" applyFont="1" applyFill="1" applyBorder="1"/>
    <xf numFmtId="4" fontId="5" fillId="2" borderId="26" xfId="0" applyNumberFormat="1" applyFont="1" applyFill="1" applyBorder="1"/>
    <xf numFmtId="4" fontId="5" fillId="2" borderId="28" xfId="0" applyNumberFormat="1" applyFont="1" applyFill="1" applyBorder="1"/>
    <xf numFmtId="4" fontId="5" fillId="2" borderId="26" xfId="0" applyNumberFormat="1" applyFont="1" applyFill="1" applyBorder="1" applyAlignment="1">
      <alignment horizontal="right"/>
    </xf>
    <xf numFmtId="4" fontId="5" fillId="2" borderId="14" xfId="0" applyNumberFormat="1" applyFont="1" applyFill="1" applyBorder="1"/>
    <xf numFmtId="4" fontId="5" fillId="2" borderId="29" xfId="0" applyNumberFormat="1" applyFont="1" applyFill="1" applyBorder="1" applyAlignment="1">
      <alignment horizontal="right" vertical="center" wrapText="1"/>
    </xf>
    <xf numFmtId="4" fontId="5" fillId="2" borderId="30" xfId="0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/>
    <xf numFmtId="4" fontId="5" fillId="2" borderId="31" xfId="3" applyNumberFormat="1" applyFont="1" applyFill="1" applyBorder="1"/>
    <xf numFmtId="4" fontId="5" fillId="2" borderId="29" xfId="3" applyNumberFormat="1" applyFont="1" applyFill="1" applyBorder="1"/>
    <xf numFmtId="4" fontId="5" fillId="2" borderId="30" xfId="0" quotePrefix="1" applyNumberFormat="1" applyFont="1" applyFill="1" applyBorder="1"/>
    <xf numFmtId="4" fontId="5" fillId="2" borderId="30" xfId="0" applyNumberFormat="1" applyFont="1" applyFill="1" applyBorder="1"/>
    <xf numFmtId="4" fontId="5" fillId="2" borderId="32" xfId="0" applyNumberFormat="1" applyFont="1" applyFill="1" applyBorder="1"/>
    <xf numFmtId="4" fontId="4" fillId="2" borderId="2" xfId="0" applyNumberFormat="1" applyFont="1" applyFill="1" applyBorder="1"/>
    <xf numFmtId="4" fontId="4" fillId="2" borderId="33" xfId="0" applyNumberFormat="1" applyFont="1" applyFill="1" applyBorder="1" applyAlignment="1">
      <alignment vertical="center" wrapText="1"/>
    </xf>
    <xf numFmtId="4" fontId="4" fillId="2" borderId="34" xfId="0" applyNumberFormat="1" applyFont="1" applyFill="1" applyBorder="1" applyAlignment="1">
      <alignment vertical="center" wrapText="1"/>
    </xf>
    <xf numFmtId="4" fontId="4" fillId="2" borderId="19" xfId="0" applyNumberFormat="1" applyFont="1" applyFill="1" applyBorder="1" applyAlignment="1">
      <alignment vertical="center" wrapText="1"/>
    </xf>
    <xf numFmtId="4" fontId="5" fillId="2" borderId="0" xfId="0" applyNumberFormat="1" applyFont="1" applyFill="1"/>
    <xf numFmtId="4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right" vertical="top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5" fillId="2" borderId="0" xfId="0" quotePrefix="1" applyNumberFormat="1" applyFont="1" applyFill="1"/>
    <xf numFmtId="3" fontId="3" fillId="2" borderId="0" xfId="0" applyNumberFormat="1" applyFont="1" applyFill="1"/>
  </cellXfs>
  <cellStyles count="4">
    <cellStyle name="Normal" xfId="0" builtinId="0"/>
    <cellStyle name="Normal 2" xfId="2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AS59"/>
  <sheetViews>
    <sheetView tabSelected="1" zoomScaleNormal="100" workbookViewId="0">
      <selection activeCell="AP57" sqref="AP57"/>
    </sheetView>
  </sheetViews>
  <sheetFormatPr defaultColWidth="11.5703125" defaultRowHeight="12.75" x14ac:dyDescent="0.2"/>
  <cols>
    <col min="1" max="1" width="11.5703125" style="4"/>
    <col min="2" max="17" width="11.7109375" style="4" bestFit="1" customWidth="1"/>
    <col min="18" max="18" width="10.7109375" style="4" customWidth="1"/>
    <col min="19" max="19" width="10.42578125" style="4" customWidth="1"/>
    <col min="20" max="20" width="11.7109375" style="4" bestFit="1" customWidth="1"/>
    <col min="21" max="22" width="10.85546875" style="4" customWidth="1"/>
    <col min="23" max="23" width="10" style="4" customWidth="1"/>
    <col min="24" max="24" width="12.7109375" style="4" bestFit="1" customWidth="1"/>
    <col min="25" max="35" width="11.7109375" style="4" bestFit="1" customWidth="1"/>
    <col min="36" max="36" width="12.7109375" style="4" bestFit="1" customWidth="1"/>
    <col min="37" max="37" width="11.7109375" style="4" bestFit="1" customWidth="1"/>
    <col min="38" max="38" width="11.42578125" style="4" customWidth="1"/>
    <col min="39" max="39" width="11.7109375" style="4" bestFit="1" customWidth="1"/>
    <col min="40" max="40" width="12" style="4" bestFit="1" customWidth="1"/>
    <col min="41" max="41" width="8.140625" style="4" customWidth="1"/>
    <col min="42" max="42" width="9.28515625" style="4" customWidth="1"/>
    <col min="43" max="43" width="13.7109375" style="4" customWidth="1"/>
    <col min="44" max="16384" width="11.5703125" style="4"/>
  </cols>
  <sheetData>
    <row r="1" spans="1:43" s="1" customFormat="1" ht="15" x14ac:dyDescent="0.2"/>
    <row r="2" spans="1:43" s="1" customFormat="1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43" s="1" customFormat="1" ht="15" x14ac:dyDescent="0.2"/>
    <row r="4" spans="1:43" s="1" customFormat="1" ht="15" x14ac:dyDescent="0.2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43" x14ac:dyDescent="0.2">
      <c r="AQ5" s="5" t="s">
        <v>2</v>
      </c>
    </row>
    <row r="6" spans="1:43" ht="13.5" thickBot="1" x14ac:dyDescent="0.25"/>
    <row r="7" spans="1:43" s="11" customFormat="1" ht="44.45" customHeight="1" thickBot="1" x14ac:dyDescent="0.25">
      <c r="A7" s="6" t="s">
        <v>3</v>
      </c>
      <c r="B7" s="7" t="s">
        <v>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7" t="s">
        <v>5</v>
      </c>
      <c r="AF7" s="8"/>
      <c r="AG7" s="8"/>
      <c r="AH7" s="8"/>
      <c r="AI7" s="8"/>
      <c r="AJ7" s="8"/>
      <c r="AK7" s="8"/>
      <c r="AL7" s="8"/>
      <c r="AM7" s="8"/>
      <c r="AN7" s="8"/>
      <c r="AO7" s="9"/>
      <c r="AP7" s="9"/>
      <c r="AQ7" s="10" t="s">
        <v>6</v>
      </c>
    </row>
    <row r="8" spans="1:43" s="11" customFormat="1" ht="34.9" customHeight="1" thickBot="1" x14ac:dyDescent="0.25">
      <c r="A8" s="12"/>
      <c r="B8" s="13" t="s">
        <v>7</v>
      </c>
      <c r="C8" s="13" t="s">
        <v>8</v>
      </c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3" t="s">
        <v>16</v>
      </c>
      <c r="L8" s="14" t="s">
        <v>17</v>
      </c>
      <c r="M8" s="15"/>
      <c r="N8" s="13" t="s">
        <v>18</v>
      </c>
      <c r="O8" s="13" t="s">
        <v>19</v>
      </c>
      <c r="P8" s="13" t="s">
        <v>20</v>
      </c>
      <c r="Q8" s="13" t="s">
        <v>21</v>
      </c>
      <c r="R8" s="16" t="s">
        <v>22</v>
      </c>
      <c r="S8" s="17"/>
      <c r="T8" s="18"/>
      <c r="U8" s="16" t="s">
        <v>23</v>
      </c>
      <c r="V8" s="17"/>
      <c r="W8" s="18"/>
      <c r="X8" s="13" t="s">
        <v>24</v>
      </c>
      <c r="Y8" s="13" t="s">
        <v>25</v>
      </c>
      <c r="Z8" s="13" t="s">
        <v>26</v>
      </c>
      <c r="AA8" s="13" t="s">
        <v>27</v>
      </c>
      <c r="AB8" s="19" t="s">
        <v>28</v>
      </c>
      <c r="AC8" s="20"/>
      <c r="AD8" s="21" t="s">
        <v>29</v>
      </c>
      <c r="AE8" s="22" t="s">
        <v>30</v>
      </c>
      <c r="AF8" s="22" t="s">
        <v>31</v>
      </c>
      <c r="AG8" s="22" t="s">
        <v>32</v>
      </c>
      <c r="AH8" s="22" t="s">
        <v>33</v>
      </c>
      <c r="AI8" s="22" t="s">
        <v>34</v>
      </c>
      <c r="AJ8" s="22" t="s">
        <v>35</v>
      </c>
      <c r="AK8" s="22" t="s">
        <v>36</v>
      </c>
      <c r="AL8" s="22" t="s">
        <v>37</v>
      </c>
      <c r="AM8" s="22" t="s">
        <v>38</v>
      </c>
      <c r="AN8" s="22" t="s">
        <v>19</v>
      </c>
      <c r="AO8" s="22" t="s">
        <v>9</v>
      </c>
      <c r="AP8" s="22" t="s">
        <v>24</v>
      </c>
      <c r="AQ8" s="23"/>
    </row>
    <row r="9" spans="1:43" s="11" customFormat="1" ht="54" customHeight="1" thickBot="1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 t="s">
        <v>39</v>
      </c>
      <c r="M9" s="26" t="s">
        <v>40</v>
      </c>
      <c r="N9" s="25"/>
      <c r="O9" s="25"/>
      <c r="P9" s="25"/>
      <c r="Q9" s="25"/>
      <c r="R9" s="26" t="s">
        <v>41</v>
      </c>
      <c r="S9" s="26" t="s">
        <v>42</v>
      </c>
      <c r="T9" s="26" t="s">
        <v>43</v>
      </c>
      <c r="U9" s="26" t="s">
        <v>41</v>
      </c>
      <c r="V9" s="26" t="s">
        <v>42</v>
      </c>
      <c r="W9" s="26" t="s">
        <v>43</v>
      </c>
      <c r="X9" s="25"/>
      <c r="Y9" s="25"/>
      <c r="Z9" s="25"/>
      <c r="AA9" s="25"/>
      <c r="AB9" s="27" t="s">
        <v>44</v>
      </c>
      <c r="AC9" s="28" t="s">
        <v>45</v>
      </c>
      <c r="AD9" s="29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1"/>
    </row>
    <row r="10" spans="1:43" s="11" customFormat="1" ht="23.25" thickBot="1" x14ac:dyDescent="0.25">
      <c r="A10" s="26" t="s">
        <v>46</v>
      </c>
      <c r="B10" s="32" t="s">
        <v>47</v>
      </c>
      <c r="C10" s="32" t="s">
        <v>48</v>
      </c>
      <c r="D10" s="32" t="s">
        <v>49</v>
      </c>
      <c r="E10" s="32" t="s">
        <v>50</v>
      </c>
      <c r="F10" s="32" t="s">
        <v>51</v>
      </c>
      <c r="G10" s="32" t="s">
        <v>52</v>
      </c>
      <c r="H10" s="32" t="s">
        <v>53</v>
      </c>
      <c r="I10" s="32" t="s">
        <v>54</v>
      </c>
      <c r="J10" s="32" t="s">
        <v>55</v>
      </c>
      <c r="K10" s="32" t="s">
        <v>56</v>
      </c>
      <c r="L10" s="32" t="s">
        <v>57</v>
      </c>
      <c r="M10" s="32" t="s">
        <v>58</v>
      </c>
      <c r="N10" s="32" t="s">
        <v>59</v>
      </c>
      <c r="O10" s="32" t="s">
        <v>60</v>
      </c>
      <c r="P10" s="32" t="s">
        <v>61</v>
      </c>
      <c r="Q10" s="32" t="s">
        <v>62</v>
      </c>
      <c r="R10" s="32" t="s">
        <v>63</v>
      </c>
      <c r="S10" s="32" t="s">
        <v>64</v>
      </c>
      <c r="T10" s="32" t="s">
        <v>65</v>
      </c>
      <c r="U10" s="32" t="s">
        <v>66</v>
      </c>
      <c r="V10" s="32" t="s">
        <v>67</v>
      </c>
      <c r="W10" s="32" t="s">
        <v>68</v>
      </c>
      <c r="X10" s="32" t="s">
        <v>69</v>
      </c>
      <c r="Y10" s="32" t="s">
        <v>70</v>
      </c>
      <c r="Z10" s="32" t="s">
        <v>71</v>
      </c>
      <c r="AA10" s="32" t="s">
        <v>72</v>
      </c>
      <c r="AB10" s="32" t="s">
        <v>73</v>
      </c>
      <c r="AC10" s="32" t="s">
        <v>74</v>
      </c>
      <c r="AD10" s="33" t="s">
        <v>75</v>
      </c>
      <c r="AE10" s="32" t="s">
        <v>76</v>
      </c>
      <c r="AF10" s="32" t="s">
        <v>77</v>
      </c>
      <c r="AG10" s="32" t="s">
        <v>78</v>
      </c>
      <c r="AH10" s="32" t="s">
        <v>79</v>
      </c>
      <c r="AI10" s="32" t="s">
        <v>80</v>
      </c>
      <c r="AJ10" s="32" t="s">
        <v>81</v>
      </c>
      <c r="AK10" s="32" t="s">
        <v>82</v>
      </c>
      <c r="AL10" s="32" t="s">
        <v>83</v>
      </c>
      <c r="AM10" s="32" t="s">
        <v>84</v>
      </c>
      <c r="AN10" s="32" t="s">
        <v>85</v>
      </c>
      <c r="AO10" s="32" t="s">
        <v>86</v>
      </c>
      <c r="AP10" s="32" t="s">
        <v>87</v>
      </c>
      <c r="AQ10" s="32" t="s">
        <v>88</v>
      </c>
    </row>
    <row r="11" spans="1:43" s="11" customFormat="1" ht="11.25" x14ac:dyDescent="0.2">
      <c r="A11" s="34" t="s">
        <v>89</v>
      </c>
      <c r="B11" s="35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7">
        <v>0</v>
      </c>
      <c r="AB11" s="37">
        <v>0</v>
      </c>
      <c r="AC11" s="37">
        <v>0</v>
      </c>
      <c r="AD11" s="38">
        <v>0</v>
      </c>
      <c r="AE11" s="39">
        <v>167091.26</v>
      </c>
      <c r="AF11" s="37">
        <v>0</v>
      </c>
      <c r="AG11" s="37">
        <v>12937.55</v>
      </c>
      <c r="AH11" s="37">
        <v>0</v>
      </c>
      <c r="AI11" s="37">
        <v>51162.65</v>
      </c>
      <c r="AJ11" s="36">
        <v>0</v>
      </c>
      <c r="AK11" s="40">
        <v>695219.68</v>
      </c>
      <c r="AL11" s="41">
        <v>134367.29999999999</v>
      </c>
      <c r="AM11" s="41">
        <v>0</v>
      </c>
      <c r="AN11" s="41">
        <v>0</v>
      </c>
      <c r="AO11" s="41">
        <v>0</v>
      </c>
      <c r="AP11" s="41">
        <v>0</v>
      </c>
      <c r="AQ11" s="42">
        <f>B11+C11+D11+E11+F11+G11+H11+I11+J11+K11+L11+M11+N11+O11+P11+Q11+R11+S11+U11+V11+X11+Y11+Z11+AA11+AB11+AC11+AD11+AE11+AF11+AG11+AH11+AI11+AJ11+AK11+AL11+AM11+AN11+AO11+AP11</f>
        <v>1060778.44</v>
      </c>
    </row>
    <row r="12" spans="1:43" s="11" customFormat="1" ht="11.25" x14ac:dyDescent="0.2">
      <c r="A12" s="43" t="s">
        <v>90</v>
      </c>
      <c r="B12" s="44">
        <v>0</v>
      </c>
      <c r="C12" s="45">
        <v>0</v>
      </c>
      <c r="D12" s="45">
        <v>296219.09999999998</v>
      </c>
      <c r="E12" s="45">
        <v>0</v>
      </c>
      <c r="F12" s="45">
        <v>0</v>
      </c>
      <c r="G12" s="45">
        <v>1077399.1599999999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42548.07</v>
      </c>
      <c r="O12" s="45">
        <v>81322.460000000006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6">
        <v>0</v>
      </c>
      <c r="AB12" s="46">
        <v>0</v>
      </c>
      <c r="AC12" s="46">
        <v>0</v>
      </c>
      <c r="AD12" s="47">
        <v>0</v>
      </c>
      <c r="AE12" s="48">
        <v>0</v>
      </c>
      <c r="AF12" s="46">
        <v>0</v>
      </c>
      <c r="AG12" s="46">
        <v>16236.1</v>
      </c>
      <c r="AH12" s="46">
        <v>0</v>
      </c>
      <c r="AI12" s="46">
        <v>271089.93</v>
      </c>
      <c r="AJ12" s="45">
        <v>539991.9</v>
      </c>
      <c r="AK12" s="49">
        <v>0</v>
      </c>
      <c r="AL12" s="50">
        <v>0</v>
      </c>
      <c r="AM12" s="50">
        <v>9516.36</v>
      </c>
      <c r="AN12" s="50">
        <v>47673.5</v>
      </c>
      <c r="AO12" s="50">
        <v>0</v>
      </c>
      <c r="AP12" s="50">
        <v>0</v>
      </c>
      <c r="AQ12" s="51">
        <f t="shared" ref="AQ12:AQ53" si="0">B12+C12+D12+E12+F12+G12+H12+I12+J12+K12+L12+M12+N12+O12+P12+Q12+R12+S12+U12+V12+X12+Y12+Z12+AA12+AB12+AC12+AD12+AE12+AF12+AG12+AH12+AI12+AJ12+AK12+AL12+AM12+AN12+AO12+AP12</f>
        <v>2381996.5799999996</v>
      </c>
    </row>
    <row r="13" spans="1:43" s="11" customFormat="1" ht="11.25" x14ac:dyDescent="0.2">
      <c r="A13" s="43" t="s">
        <v>91</v>
      </c>
      <c r="B13" s="44">
        <v>0</v>
      </c>
      <c r="C13" s="45">
        <v>0</v>
      </c>
      <c r="D13" s="45">
        <v>1041286.07</v>
      </c>
      <c r="E13" s="45">
        <v>0</v>
      </c>
      <c r="F13" s="45">
        <v>82821.2</v>
      </c>
      <c r="G13" s="45">
        <v>920237.71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6">
        <v>0</v>
      </c>
      <c r="AB13" s="46">
        <v>0</v>
      </c>
      <c r="AC13" s="46">
        <v>0</v>
      </c>
      <c r="AD13" s="47">
        <v>0</v>
      </c>
      <c r="AE13" s="48">
        <v>75465.55</v>
      </c>
      <c r="AF13" s="46">
        <v>25711.360000000001</v>
      </c>
      <c r="AG13" s="46">
        <v>15518.23</v>
      </c>
      <c r="AH13" s="46">
        <v>0</v>
      </c>
      <c r="AI13" s="46">
        <v>61059.57</v>
      </c>
      <c r="AJ13" s="45">
        <v>0</v>
      </c>
      <c r="AK13" s="49">
        <v>46579.6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1">
        <f t="shared" si="0"/>
        <v>2268679.2899999996</v>
      </c>
    </row>
    <row r="14" spans="1:43" s="11" customFormat="1" ht="11.25" x14ac:dyDescent="0.2">
      <c r="A14" s="43" t="s">
        <v>92</v>
      </c>
      <c r="B14" s="44">
        <v>0</v>
      </c>
      <c r="C14" s="45">
        <v>0</v>
      </c>
      <c r="D14" s="45">
        <v>291491.03000000003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6">
        <v>0</v>
      </c>
      <c r="AB14" s="46">
        <v>0</v>
      </c>
      <c r="AC14" s="46">
        <v>0</v>
      </c>
      <c r="AD14" s="47">
        <v>0</v>
      </c>
      <c r="AE14" s="48">
        <v>152891.03</v>
      </c>
      <c r="AF14" s="46">
        <v>54273.37</v>
      </c>
      <c r="AG14" s="46">
        <v>25353.68</v>
      </c>
      <c r="AH14" s="46">
        <v>0</v>
      </c>
      <c r="AI14" s="46">
        <v>342146.31</v>
      </c>
      <c r="AJ14" s="45">
        <v>0</v>
      </c>
      <c r="AK14" s="49">
        <v>643862.36</v>
      </c>
      <c r="AL14" s="50">
        <v>0</v>
      </c>
      <c r="AM14" s="50">
        <v>0</v>
      </c>
      <c r="AN14" s="50">
        <v>11866.64</v>
      </c>
      <c r="AO14" s="50">
        <v>0</v>
      </c>
      <c r="AP14" s="50">
        <v>0</v>
      </c>
      <c r="AQ14" s="51">
        <f t="shared" si="0"/>
        <v>1521884.42</v>
      </c>
    </row>
    <row r="15" spans="1:43" s="11" customFormat="1" ht="11.25" x14ac:dyDescent="0.2">
      <c r="A15" s="43" t="s">
        <v>93</v>
      </c>
      <c r="B15" s="44">
        <v>414348.55</v>
      </c>
      <c r="C15" s="45">
        <v>40295.82</v>
      </c>
      <c r="D15" s="45">
        <v>0</v>
      </c>
      <c r="E15" s="45">
        <v>0</v>
      </c>
      <c r="F15" s="45">
        <v>0</v>
      </c>
      <c r="G15" s="45">
        <v>0</v>
      </c>
      <c r="H15" s="45">
        <v>686778.21</v>
      </c>
      <c r="I15" s="45">
        <v>0</v>
      </c>
      <c r="J15" s="45">
        <v>175027.06</v>
      </c>
      <c r="K15" s="45">
        <v>47019.76</v>
      </c>
      <c r="L15" s="45">
        <v>0</v>
      </c>
      <c r="M15" s="45">
        <v>0</v>
      </c>
      <c r="N15" s="45">
        <v>0</v>
      </c>
      <c r="O15" s="45">
        <v>85704.85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6">
        <v>0</v>
      </c>
      <c r="AB15" s="46">
        <v>0</v>
      </c>
      <c r="AC15" s="46">
        <v>0</v>
      </c>
      <c r="AD15" s="47">
        <v>0</v>
      </c>
      <c r="AE15" s="48">
        <v>302494.59999999998</v>
      </c>
      <c r="AF15" s="46">
        <v>34417.85</v>
      </c>
      <c r="AG15" s="46">
        <v>30760.77</v>
      </c>
      <c r="AH15" s="46">
        <v>0</v>
      </c>
      <c r="AI15" s="46">
        <v>423058.15</v>
      </c>
      <c r="AJ15" s="45">
        <v>464686.64</v>
      </c>
      <c r="AK15" s="49">
        <v>165974.04999999999</v>
      </c>
      <c r="AL15" s="50">
        <v>0</v>
      </c>
      <c r="AM15" s="50">
        <v>0</v>
      </c>
      <c r="AN15" s="50">
        <v>60108.5</v>
      </c>
      <c r="AO15" s="50">
        <v>0</v>
      </c>
      <c r="AP15" s="50">
        <v>0</v>
      </c>
      <c r="AQ15" s="51">
        <f t="shared" si="0"/>
        <v>2930674.81</v>
      </c>
    </row>
    <row r="16" spans="1:43" s="11" customFormat="1" ht="11.25" x14ac:dyDescent="0.2">
      <c r="A16" s="43" t="s">
        <v>94</v>
      </c>
      <c r="B16" s="44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265310.07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6">
        <v>0</v>
      </c>
      <c r="AB16" s="46">
        <v>0</v>
      </c>
      <c r="AC16" s="46">
        <v>0</v>
      </c>
      <c r="AD16" s="47">
        <v>0</v>
      </c>
      <c r="AE16" s="48">
        <v>0</v>
      </c>
      <c r="AF16" s="46">
        <v>16797</v>
      </c>
      <c r="AG16" s="46">
        <v>8699.57</v>
      </c>
      <c r="AH16" s="46">
        <v>0</v>
      </c>
      <c r="AI16" s="46">
        <v>48423.69</v>
      </c>
      <c r="AJ16" s="45">
        <v>0</v>
      </c>
      <c r="AK16" s="49">
        <v>93868.4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1">
        <f t="shared" si="0"/>
        <v>433098.73</v>
      </c>
    </row>
    <row r="17" spans="1:43" s="11" customFormat="1" ht="11.25" x14ac:dyDescent="0.2">
      <c r="A17" s="43" t="s">
        <v>95</v>
      </c>
      <c r="B17" s="44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6">
        <v>0</v>
      </c>
      <c r="AB17" s="46">
        <v>0</v>
      </c>
      <c r="AC17" s="46">
        <v>0</v>
      </c>
      <c r="AD17" s="47">
        <v>0</v>
      </c>
      <c r="AE17" s="48">
        <v>128794.88</v>
      </c>
      <c r="AF17" s="46">
        <v>0</v>
      </c>
      <c r="AG17" s="46">
        <v>3360.88</v>
      </c>
      <c r="AH17" s="46">
        <v>0</v>
      </c>
      <c r="AI17" s="46">
        <v>0</v>
      </c>
      <c r="AJ17" s="45">
        <v>0</v>
      </c>
      <c r="AK17" s="49">
        <v>14481.4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1">
        <f t="shared" si="0"/>
        <v>146637.16</v>
      </c>
    </row>
    <row r="18" spans="1:43" s="11" customFormat="1" ht="11.25" x14ac:dyDescent="0.2">
      <c r="A18" s="43" t="s">
        <v>96</v>
      </c>
      <c r="B18" s="44">
        <v>0</v>
      </c>
      <c r="C18" s="45">
        <v>0</v>
      </c>
      <c r="D18" s="45">
        <v>0</v>
      </c>
      <c r="E18" s="45">
        <v>0</v>
      </c>
      <c r="F18" s="45">
        <v>0</v>
      </c>
      <c r="G18" s="45">
        <v>1810738.22</v>
      </c>
      <c r="H18" s="45">
        <v>0</v>
      </c>
      <c r="I18" s="45">
        <v>0</v>
      </c>
      <c r="J18" s="45">
        <v>218944.29</v>
      </c>
      <c r="K18" s="45">
        <v>0</v>
      </c>
      <c r="L18" s="45">
        <v>0</v>
      </c>
      <c r="M18" s="45">
        <v>0</v>
      </c>
      <c r="N18" s="45">
        <v>0</v>
      </c>
      <c r="O18" s="45">
        <v>37128.5</v>
      </c>
      <c r="P18" s="45">
        <v>0</v>
      </c>
      <c r="Q18" s="45">
        <v>71005.16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6">
        <v>0</v>
      </c>
      <c r="AB18" s="46">
        <v>0</v>
      </c>
      <c r="AC18" s="46">
        <v>0</v>
      </c>
      <c r="AD18" s="47">
        <v>0</v>
      </c>
      <c r="AE18" s="48">
        <v>637195.68999999994</v>
      </c>
      <c r="AF18" s="46">
        <v>37692.58</v>
      </c>
      <c r="AG18" s="46">
        <v>47911.89</v>
      </c>
      <c r="AH18" s="46">
        <v>0</v>
      </c>
      <c r="AI18" s="46">
        <v>101845.9</v>
      </c>
      <c r="AJ18" s="45">
        <v>0</v>
      </c>
      <c r="AK18" s="49">
        <v>182548.5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1">
        <f t="shared" si="0"/>
        <v>3145010.73</v>
      </c>
    </row>
    <row r="19" spans="1:43" s="11" customFormat="1" ht="11.25" x14ac:dyDescent="0.2">
      <c r="A19" s="43" t="s">
        <v>97</v>
      </c>
      <c r="B19" s="44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52">
        <v>0</v>
      </c>
      <c r="O19" s="45">
        <v>31487.119999999999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6">
        <v>0</v>
      </c>
      <c r="AB19" s="46">
        <v>0</v>
      </c>
      <c r="AC19" s="46">
        <v>0</v>
      </c>
      <c r="AD19" s="47">
        <v>0</v>
      </c>
      <c r="AE19" s="48">
        <v>982786.47</v>
      </c>
      <c r="AF19" s="46">
        <v>22718.71</v>
      </c>
      <c r="AG19" s="46">
        <v>14612.1</v>
      </c>
      <c r="AH19" s="46">
        <v>2012.18</v>
      </c>
      <c r="AI19" s="46">
        <v>61299.3</v>
      </c>
      <c r="AJ19" s="45">
        <v>1170619.92</v>
      </c>
      <c r="AK19" s="49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1">
        <f t="shared" si="0"/>
        <v>2285535.7999999998</v>
      </c>
    </row>
    <row r="20" spans="1:43" s="11" customFormat="1" ht="11.25" x14ac:dyDescent="0.2">
      <c r="A20" s="43" t="s">
        <v>98</v>
      </c>
      <c r="B20" s="44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42389.120000000003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6">
        <v>0</v>
      </c>
      <c r="AB20" s="46">
        <v>0</v>
      </c>
      <c r="AC20" s="46">
        <v>0</v>
      </c>
      <c r="AD20" s="47">
        <v>0</v>
      </c>
      <c r="AE20" s="48">
        <v>43049.34</v>
      </c>
      <c r="AF20" s="46">
        <v>0</v>
      </c>
      <c r="AG20" s="46">
        <v>22188.61</v>
      </c>
      <c r="AH20" s="46">
        <v>0</v>
      </c>
      <c r="AI20" s="46">
        <v>0</v>
      </c>
      <c r="AJ20" s="45">
        <v>810200.34</v>
      </c>
      <c r="AK20" s="49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1">
        <f t="shared" si="0"/>
        <v>917827.40999999992</v>
      </c>
    </row>
    <row r="21" spans="1:43" s="11" customFormat="1" ht="11.25" x14ac:dyDescent="0.2">
      <c r="A21" s="43" t="s">
        <v>99</v>
      </c>
      <c r="B21" s="44">
        <v>0</v>
      </c>
      <c r="C21" s="45">
        <v>0</v>
      </c>
      <c r="D21" s="45">
        <v>0</v>
      </c>
      <c r="E21" s="45">
        <v>792019.79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29474.03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6">
        <v>0</v>
      </c>
      <c r="AB21" s="46">
        <v>0</v>
      </c>
      <c r="AC21" s="46">
        <v>0</v>
      </c>
      <c r="AD21" s="47">
        <v>0</v>
      </c>
      <c r="AE21" s="48">
        <v>0</v>
      </c>
      <c r="AF21" s="46">
        <v>0</v>
      </c>
      <c r="AG21" s="46">
        <v>23346.82</v>
      </c>
      <c r="AH21" s="46">
        <v>0</v>
      </c>
      <c r="AI21" s="46">
        <v>90883.49</v>
      </c>
      <c r="AJ21" s="45">
        <v>1619975.7</v>
      </c>
      <c r="AK21" s="49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1">
        <f t="shared" si="0"/>
        <v>2555699.83</v>
      </c>
    </row>
    <row r="22" spans="1:43" s="11" customFormat="1" ht="11.25" x14ac:dyDescent="0.2">
      <c r="A22" s="43" t="s">
        <v>100</v>
      </c>
      <c r="B22" s="44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6">
        <v>0</v>
      </c>
      <c r="AB22" s="46">
        <v>0</v>
      </c>
      <c r="AC22" s="46">
        <v>0</v>
      </c>
      <c r="AD22" s="47">
        <v>0</v>
      </c>
      <c r="AE22" s="48">
        <v>12088.27</v>
      </c>
      <c r="AF22" s="46">
        <v>0</v>
      </c>
      <c r="AG22" s="46">
        <v>2996.98</v>
      </c>
      <c r="AH22" s="46">
        <v>0</v>
      </c>
      <c r="AI22" s="46">
        <v>22044.15</v>
      </c>
      <c r="AJ22" s="45">
        <v>0</v>
      </c>
      <c r="AK22" s="49">
        <v>154998.26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1">
        <f t="shared" si="0"/>
        <v>192127.66</v>
      </c>
    </row>
    <row r="23" spans="1:43" s="11" customFormat="1" ht="11.25" x14ac:dyDescent="0.2">
      <c r="A23" s="43" t="s">
        <v>101</v>
      </c>
      <c r="B23" s="44">
        <v>804029.56200000003</v>
      </c>
      <c r="C23" s="45">
        <v>396824.092</v>
      </c>
      <c r="D23" s="45">
        <v>1114791.5486000001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1850247.377685</v>
      </c>
      <c r="K23" s="45">
        <v>4752003.6156580001</v>
      </c>
      <c r="L23" s="45">
        <v>0</v>
      </c>
      <c r="M23" s="52">
        <v>264692.10995999997</v>
      </c>
      <c r="N23" s="52">
        <v>158430.22469999999</v>
      </c>
      <c r="O23" s="45">
        <v>2883194.6934819999</v>
      </c>
      <c r="P23" s="45">
        <v>475856.09769000002</v>
      </c>
      <c r="Q23" s="45">
        <v>431606.23180000001</v>
      </c>
      <c r="R23" s="45">
        <v>0</v>
      </c>
      <c r="S23" s="45">
        <v>0</v>
      </c>
      <c r="T23" s="45">
        <v>0</v>
      </c>
      <c r="U23" s="45">
        <v>12088.15</v>
      </c>
      <c r="V23" s="45">
        <v>306958.19020999997</v>
      </c>
      <c r="W23" s="45">
        <v>319046.34020999999</v>
      </c>
      <c r="X23" s="45">
        <v>6684205.5477</v>
      </c>
      <c r="Y23" s="45">
        <v>567795.67556600005</v>
      </c>
      <c r="Z23" s="45">
        <v>0</v>
      </c>
      <c r="AA23" s="46">
        <v>0</v>
      </c>
      <c r="AB23" s="46">
        <v>0</v>
      </c>
      <c r="AC23" s="46">
        <v>0</v>
      </c>
      <c r="AD23" s="47">
        <v>0</v>
      </c>
      <c r="AE23" s="48">
        <v>420456.82</v>
      </c>
      <c r="AF23" s="46">
        <v>113501.02</v>
      </c>
      <c r="AG23" s="46">
        <v>41888.839999999997</v>
      </c>
      <c r="AH23" s="46">
        <v>17429.580000000002</v>
      </c>
      <c r="AI23" s="46">
        <v>1525264.5</v>
      </c>
      <c r="AJ23" s="45">
        <v>0</v>
      </c>
      <c r="AK23" s="49">
        <v>0</v>
      </c>
      <c r="AL23" s="50">
        <v>0</v>
      </c>
      <c r="AM23" s="50">
        <v>0</v>
      </c>
      <c r="AN23" s="50">
        <v>12788.16</v>
      </c>
      <c r="AO23" s="50">
        <v>0</v>
      </c>
      <c r="AP23" s="50">
        <v>0</v>
      </c>
      <c r="AQ23" s="51">
        <f t="shared" si="0"/>
        <v>22834052.037050996</v>
      </c>
    </row>
    <row r="24" spans="1:43" s="11" customFormat="1" ht="11.25" x14ac:dyDescent="0.2">
      <c r="A24" s="43" t="s">
        <v>102</v>
      </c>
      <c r="B24" s="44">
        <v>55617.05</v>
      </c>
      <c r="C24" s="45">
        <v>0</v>
      </c>
      <c r="D24" s="45">
        <v>611488.51000000013</v>
      </c>
      <c r="E24" s="45">
        <v>984558.1</v>
      </c>
      <c r="F24" s="45">
        <v>77140.399999999994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25725.58</v>
      </c>
      <c r="O24" s="45">
        <v>127215.91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1752582.6500000001</v>
      </c>
      <c r="Y24" s="45">
        <v>0</v>
      </c>
      <c r="Z24" s="45">
        <v>0</v>
      </c>
      <c r="AA24" s="46">
        <v>0</v>
      </c>
      <c r="AB24" s="46">
        <v>0</v>
      </c>
      <c r="AC24" s="46">
        <v>0</v>
      </c>
      <c r="AD24" s="47">
        <v>0</v>
      </c>
      <c r="AE24" s="48">
        <v>549812.6</v>
      </c>
      <c r="AF24" s="46">
        <v>67250.710000000006</v>
      </c>
      <c r="AG24" s="46">
        <v>47009.49</v>
      </c>
      <c r="AH24" s="46">
        <v>0</v>
      </c>
      <c r="AI24" s="46">
        <v>82051.94</v>
      </c>
      <c r="AJ24" s="45">
        <v>1530614.52</v>
      </c>
      <c r="AK24" s="49">
        <v>75663.199999999997</v>
      </c>
      <c r="AL24" s="50">
        <v>0</v>
      </c>
      <c r="AM24" s="50">
        <v>6344.2400000000007</v>
      </c>
      <c r="AN24" s="50">
        <v>43060.959999999999</v>
      </c>
      <c r="AO24" s="50">
        <v>0</v>
      </c>
      <c r="AP24" s="50">
        <v>0</v>
      </c>
      <c r="AQ24" s="51">
        <f t="shared" si="0"/>
        <v>6036135.8600000013</v>
      </c>
    </row>
    <row r="25" spans="1:43" s="11" customFormat="1" ht="11.25" x14ac:dyDescent="0.2">
      <c r="A25" s="43" t="s">
        <v>103</v>
      </c>
      <c r="B25" s="44">
        <v>0</v>
      </c>
      <c r="C25" s="45">
        <v>0</v>
      </c>
      <c r="D25" s="45">
        <v>0</v>
      </c>
      <c r="E25" s="45">
        <v>0</v>
      </c>
      <c r="F25" s="45">
        <v>0</v>
      </c>
      <c r="G25" s="45">
        <v>772189.15</v>
      </c>
      <c r="H25" s="45">
        <v>617409.78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6">
        <v>0</v>
      </c>
      <c r="AB25" s="46">
        <v>0</v>
      </c>
      <c r="AC25" s="46">
        <v>0</v>
      </c>
      <c r="AD25" s="47">
        <v>0</v>
      </c>
      <c r="AE25" s="48">
        <v>28526.02</v>
      </c>
      <c r="AF25" s="46">
        <v>63837.13</v>
      </c>
      <c r="AG25" s="46">
        <v>13637.89</v>
      </c>
      <c r="AH25" s="46">
        <v>0</v>
      </c>
      <c r="AI25" s="46">
        <v>20273.3</v>
      </c>
      <c r="AJ25" s="45">
        <v>0</v>
      </c>
      <c r="AK25" s="49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1">
        <f t="shared" si="0"/>
        <v>1515873.27</v>
      </c>
    </row>
    <row r="26" spans="1:43" s="11" customFormat="1" ht="11.25" x14ac:dyDescent="0.2">
      <c r="A26" s="43" t="s">
        <v>104</v>
      </c>
      <c r="B26" s="44">
        <v>0</v>
      </c>
      <c r="C26" s="45">
        <v>0</v>
      </c>
      <c r="D26" s="45">
        <v>0</v>
      </c>
      <c r="E26" s="45">
        <v>0</v>
      </c>
      <c r="F26" s="45">
        <v>0</v>
      </c>
      <c r="G26" s="45">
        <v>357498.8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6">
        <v>0</v>
      </c>
      <c r="AB26" s="46">
        <v>0</v>
      </c>
      <c r="AC26" s="46">
        <v>0</v>
      </c>
      <c r="AD26" s="47">
        <v>0</v>
      </c>
      <c r="AE26" s="48">
        <v>421073.55</v>
      </c>
      <c r="AF26" s="46">
        <v>61097.41</v>
      </c>
      <c r="AG26" s="46">
        <v>13893.9</v>
      </c>
      <c r="AH26" s="46">
        <v>0</v>
      </c>
      <c r="AI26" s="46">
        <v>30889.35</v>
      </c>
      <c r="AJ26" s="45">
        <v>0</v>
      </c>
      <c r="AK26" s="49">
        <v>313634.48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1">
        <f t="shared" si="0"/>
        <v>1198087.49</v>
      </c>
    </row>
    <row r="27" spans="1:43" s="11" customFormat="1" ht="11.25" x14ac:dyDescent="0.2">
      <c r="A27" s="43" t="s">
        <v>105</v>
      </c>
      <c r="B27" s="44">
        <v>0</v>
      </c>
      <c r="C27" s="45">
        <v>0</v>
      </c>
      <c r="D27" s="45">
        <v>885620.93429999996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11752.641600000001</v>
      </c>
      <c r="K27" s="45">
        <v>0</v>
      </c>
      <c r="L27" s="45">
        <v>0</v>
      </c>
      <c r="M27" s="45">
        <v>0</v>
      </c>
      <c r="N27" s="45">
        <v>0</v>
      </c>
      <c r="O27" s="45">
        <v>58333.479904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6">
        <v>0</v>
      </c>
      <c r="AB27" s="46">
        <v>0</v>
      </c>
      <c r="AC27" s="46">
        <v>0</v>
      </c>
      <c r="AD27" s="47">
        <v>0</v>
      </c>
      <c r="AE27" s="48">
        <v>284210.17</v>
      </c>
      <c r="AF27" s="46">
        <v>27725.24</v>
      </c>
      <c r="AG27" s="46">
        <v>24273.89</v>
      </c>
      <c r="AH27" s="46">
        <v>7500.42</v>
      </c>
      <c r="AI27" s="46">
        <v>10136.65</v>
      </c>
      <c r="AJ27" s="45">
        <v>450286.23</v>
      </c>
      <c r="AK27" s="49">
        <v>17026.96</v>
      </c>
      <c r="AL27" s="50">
        <v>0</v>
      </c>
      <c r="AM27" s="50">
        <v>0</v>
      </c>
      <c r="AN27" s="50">
        <v>15776.2</v>
      </c>
      <c r="AO27" s="50">
        <v>0</v>
      </c>
      <c r="AP27" s="50">
        <v>0</v>
      </c>
      <c r="AQ27" s="51">
        <f t="shared" si="0"/>
        <v>1792642.8158039995</v>
      </c>
    </row>
    <row r="28" spans="1:43" s="11" customFormat="1" ht="11.25" x14ac:dyDescent="0.2">
      <c r="A28" s="43" t="s">
        <v>106</v>
      </c>
      <c r="B28" s="44">
        <v>72937.19</v>
      </c>
      <c r="C28" s="45">
        <v>61098.15</v>
      </c>
      <c r="D28" s="45">
        <v>0</v>
      </c>
      <c r="E28" s="45">
        <v>0</v>
      </c>
      <c r="F28" s="45">
        <v>0</v>
      </c>
      <c r="G28" s="45">
        <v>200479.47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6">
        <v>0</v>
      </c>
      <c r="AB28" s="46">
        <v>0</v>
      </c>
      <c r="AC28" s="46">
        <v>0</v>
      </c>
      <c r="AD28" s="47">
        <v>0</v>
      </c>
      <c r="AE28" s="48">
        <v>318526.7</v>
      </c>
      <c r="AF28" s="46">
        <v>768.52</v>
      </c>
      <c r="AG28" s="46">
        <v>21256.78</v>
      </c>
      <c r="AH28" s="46">
        <v>0</v>
      </c>
      <c r="AI28" s="46">
        <v>175259.6</v>
      </c>
      <c r="AJ28" s="45">
        <v>390538.78</v>
      </c>
      <c r="AK28" s="49">
        <v>11164.42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1">
        <f t="shared" si="0"/>
        <v>1252029.6099999999</v>
      </c>
    </row>
    <row r="29" spans="1:43" s="11" customFormat="1" ht="11.25" x14ac:dyDescent="0.2">
      <c r="A29" s="43" t="s">
        <v>107</v>
      </c>
      <c r="B29" s="44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938069.03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6">
        <v>0</v>
      </c>
      <c r="AB29" s="46">
        <v>0</v>
      </c>
      <c r="AC29" s="46">
        <v>0</v>
      </c>
      <c r="AD29" s="47">
        <v>0</v>
      </c>
      <c r="AE29" s="48">
        <v>53753.279999999999</v>
      </c>
      <c r="AF29" s="46">
        <v>28619.9</v>
      </c>
      <c r="AG29" s="46">
        <v>2428.66</v>
      </c>
      <c r="AH29" s="46">
        <v>3329.73</v>
      </c>
      <c r="AI29" s="46">
        <v>0</v>
      </c>
      <c r="AJ29" s="45">
        <v>0</v>
      </c>
      <c r="AK29" s="49">
        <v>17587.62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1">
        <f t="shared" si="0"/>
        <v>1043788.2200000001</v>
      </c>
    </row>
    <row r="30" spans="1:43" s="11" customFormat="1" ht="11.25" x14ac:dyDescent="0.2">
      <c r="A30" s="43" t="s">
        <v>108</v>
      </c>
      <c r="B30" s="44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28513.64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6">
        <v>0</v>
      </c>
      <c r="AB30" s="46">
        <v>0</v>
      </c>
      <c r="AC30" s="46">
        <v>0</v>
      </c>
      <c r="AD30" s="47">
        <v>0</v>
      </c>
      <c r="AE30" s="48">
        <v>156356.89000000001</v>
      </c>
      <c r="AF30" s="46">
        <v>18035.2</v>
      </c>
      <c r="AG30" s="46">
        <v>9646.86</v>
      </c>
      <c r="AH30" s="46">
        <v>0</v>
      </c>
      <c r="AI30" s="46">
        <v>61299.3</v>
      </c>
      <c r="AJ30" s="45">
        <v>0</v>
      </c>
      <c r="AK30" s="49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1">
        <f t="shared" si="0"/>
        <v>273851.89</v>
      </c>
    </row>
    <row r="31" spans="1:43" s="11" customFormat="1" ht="11.25" x14ac:dyDescent="0.2">
      <c r="A31" s="43" t="s">
        <v>109</v>
      </c>
      <c r="B31" s="44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39331.56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6">
        <v>0</v>
      </c>
      <c r="AB31" s="46">
        <v>0</v>
      </c>
      <c r="AC31" s="46">
        <v>0</v>
      </c>
      <c r="AD31" s="47">
        <v>0</v>
      </c>
      <c r="AE31" s="48">
        <v>46570.65</v>
      </c>
      <c r="AF31" s="46">
        <v>1026</v>
      </c>
      <c r="AG31" s="46">
        <v>21436.47</v>
      </c>
      <c r="AH31" s="46">
        <v>4216.84</v>
      </c>
      <c r="AI31" s="46">
        <v>31623.21</v>
      </c>
      <c r="AJ31" s="45">
        <v>0</v>
      </c>
      <c r="AK31" s="49">
        <v>72134.11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1">
        <f t="shared" si="0"/>
        <v>216338.83999999997</v>
      </c>
    </row>
    <row r="32" spans="1:43" s="11" customFormat="1" ht="11.25" x14ac:dyDescent="0.2">
      <c r="A32" s="43" t="s">
        <v>110</v>
      </c>
      <c r="B32" s="44">
        <v>0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97150.26</v>
      </c>
      <c r="I32" s="45">
        <v>0</v>
      </c>
      <c r="J32" s="45">
        <v>58909.87</v>
      </c>
      <c r="K32" s="45">
        <v>0</v>
      </c>
      <c r="L32" s="45">
        <v>0</v>
      </c>
      <c r="M32" s="52">
        <v>0</v>
      </c>
      <c r="N32" s="52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6">
        <v>0</v>
      </c>
      <c r="AB32" s="46">
        <v>0</v>
      </c>
      <c r="AC32" s="46">
        <v>0</v>
      </c>
      <c r="AD32" s="47">
        <v>0</v>
      </c>
      <c r="AE32" s="48">
        <v>0</v>
      </c>
      <c r="AF32" s="46">
        <v>0</v>
      </c>
      <c r="AG32" s="46">
        <v>22471.67</v>
      </c>
      <c r="AH32" s="46">
        <v>0</v>
      </c>
      <c r="AI32" s="46">
        <v>301153.62</v>
      </c>
      <c r="AJ32" s="45">
        <v>0</v>
      </c>
      <c r="AK32" s="49">
        <v>0</v>
      </c>
      <c r="AL32" s="50">
        <v>96789.66</v>
      </c>
      <c r="AM32" s="50">
        <v>2080.58</v>
      </c>
      <c r="AN32" s="50">
        <v>0</v>
      </c>
      <c r="AO32" s="50">
        <v>0</v>
      </c>
      <c r="AP32" s="50">
        <v>0</v>
      </c>
      <c r="AQ32" s="51">
        <f t="shared" si="0"/>
        <v>578555.65999999992</v>
      </c>
    </row>
    <row r="33" spans="1:43" s="11" customFormat="1" ht="11.25" x14ac:dyDescent="0.2">
      <c r="A33" s="43" t="s">
        <v>111</v>
      </c>
      <c r="B33" s="44">
        <v>0</v>
      </c>
      <c r="C33" s="45">
        <v>0</v>
      </c>
      <c r="D33" s="45">
        <v>0</v>
      </c>
      <c r="E33" s="45">
        <v>528965.87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6">
        <v>0</v>
      </c>
      <c r="AB33" s="46">
        <v>0</v>
      </c>
      <c r="AC33" s="46">
        <v>0</v>
      </c>
      <c r="AD33" s="47">
        <v>0</v>
      </c>
      <c r="AE33" s="48">
        <v>128531.32</v>
      </c>
      <c r="AF33" s="46">
        <v>222678.69</v>
      </c>
      <c r="AG33" s="46">
        <v>7531.26</v>
      </c>
      <c r="AH33" s="46">
        <v>0</v>
      </c>
      <c r="AI33" s="46">
        <v>62755.78</v>
      </c>
      <c r="AJ33" s="45">
        <v>0</v>
      </c>
      <c r="AK33" s="49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1">
        <f t="shared" si="0"/>
        <v>950462.91999999993</v>
      </c>
    </row>
    <row r="34" spans="1:43" s="11" customFormat="1" ht="11.25" x14ac:dyDescent="0.2">
      <c r="A34" s="43" t="s">
        <v>112</v>
      </c>
      <c r="B34" s="44">
        <v>266073.34999999998</v>
      </c>
      <c r="C34" s="45">
        <v>494201.14</v>
      </c>
      <c r="D34" s="45">
        <v>666653.75</v>
      </c>
      <c r="E34" s="45">
        <v>1425791.81</v>
      </c>
      <c r="F34" s="45">
        <v>0</v>
      </c>
      <c r="G34" s="45">
        <v>0</v>
      </c>
      <c r="H34" s="45">
        <v>0</v>
      </c>
      <c r="I34" s="45">
        <v>35756.28</v>
      </c>
      <c r="J34" s="45">
        <v>254093.5</v>
      </c>
      <c r="K34" s="45">
        <v>459778.5</v>
      </c>
      <c r="L34" s="45">
        <v>0</v>
      </c>
      <c r="M34" s="45">
        <v>0</v>
      </c>
      <c r="N34" s="45">
        <v>216537.33</v>
      </c>
      <c r="O34" s="45">
        <v>1512476.23</v>
      </c>
      <c r="P34" s="45">
        <v>70544.69</v>
      </c>
      <c r="Q34" s="45">
        <v>162364.65</v>
      </c>
      <c r="R34" s="45">
        <v>0</v>
      </c>
      <c r="S34" s="45">
        <v>0</v>
      </c>
      <c r="T34" s="45">
        <v>0</v>
      </c>
      <c r="U34" s="45">
        <v>4754.01</v>
      </c>
      <c r="V34" s="45">
        <v>271129.87</v>
      </c>
      <c r="W34" s="45">
        <v>275883.88</v>
      </c>
      <c r="X34" s="45">
        <v>0</v>
      </c>
      <c r="Y34" s="45">
        <v>0</v>
      </c>
      <c r="Z34" s="45">
        <v>0</v>
      </c>
      <c r="AA34" s="46">
        <v>0</v>
      </c>
      <c r="AB34" s="46">
        <v>0</v>
      </c>
      <c r="AC34" s="46">
        <v>282063.32999999996</v>
      </c>
      <c r="AD34" s="47">
        <v>0</v>
      </c>
      <c r="AE34" s="48">
        <v>358262.63</v>
      </c>
      <c r="AF34" s="46">
        <v>691770.58000000007</v>
      </c>
      <c r="AG34" s="46">
        <v>28818.630000000005</v>
      </c>
      <c r="AH34" s="46">
        <v>0</v>
      </c>
      <c r="AI34" s="46">
        <v>414315.98000000004</v>
      </c>
      <c r="AJ34" s="45">
        <v>0</v>
      </c>
      <c r="AK34" s="49">
        <v>0</v>
      </c>
      <c r="AL34" s="50">
        <v>57314.979999999996</v>
      </c>
      <c r="AM34" s="50">
        <v>13021.41</v>
      </c>
      <c r="AN34" s="50">
        <v>120292.51</v>
      </c>
      <c r="AO34" s="50">
        <v>0</v>
      </c>
      <c r="AP34" s="50">
        <v>0</v>
      </c>
      <c r="AQ34" s="51">
        <f t="shared" si="0"/>
        <v>7806015.1600000011</v>
      </c>
    </row>
    <row r="35" spans="1:43" s="11" customFormat="1" ht="11.25" x14ac:dyDescent="0.2">
      <c r="A35" s="43" t="s">
        <v>113</v>
      </c>
      <c r="B35" s="44">
        <v>53584.11</v>
      </c>
      <c r="C35" s="45">
        <v>3538.24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74922.5</v>
      </c>
      <c r="K35" s="45">
        <v>0</v>
      </c>
      <c r="L35" s="45">
        <v>0</v>
      </c>
      <c r="M35" s="45">
        <v>0</v>
      </c>
      <c r="N35" s="45">
        <v>0</v>
      </c>
      <c r="O35" s="45">
        <v>2590642.11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6">
        <v>0</v>
      </c>
      <c r="AB35" s="46">
        <v>0</v>
      </c>
      <c r="AC35" s="46">
        <v>0</v>
      </c>
      <c r="AD35" s="47">
        <v>0</v>
      </c>
      <c r="AE35" s="48">
        <v>28891.25</v>
      </c>
      <c r="AF35" s="46">
        <v>0</v>
      </c>
      <c r="AG35" s="46">
        <v>22552.57</v>
      </c>
      <c r="AH35" s="46">
        <v>43035.3</v>
      </c>
      <c r="AI35" s="46">
        <v>125468.07</v>
      </c>
      <c r="AJ35" s="45">
        <v>0</v>
      </c>
      <c r="AK35" s="49">
        <v>247083.35</v>
      </c>
      <c r="AL35" s="50">
        <v>0</v>
      </c>
      <c r="AM35" s="50">
        <v>0</v>
      </c>
      <c r="AN35" s="50">
        <v>39509.42</v>
      </c>
      <c r="AO35" s="50">
        <v>0</v>
      </c>
      <c r="AP35" s="50">
        <v>0</v>
      </c>
      <c r="AQ35" s="51">
        <f t="shared" si="0"/>
        <v>3229226.9199999995</v>
      </c>
    </row>
    <row r="36" spans="1:43" s="11" customFormat="1" ht="11.25" x14ac:dyDescent="0.2">
      <c r="A36" s="43" t="s">
        <v>114</v>
      </c>
      <c r="B36" s="44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6">
        <v>0</v>
      </c>
      <c r="AB36" s="46">
        <v>0</v>
      </c>
      <c r="AC36" s="46">
        <v>0</v>
      </c>
      <c r="AD36" s="47">
        <v>0</v>
      </c>
      <c r="AE36" s="48">
        <v>27464.94</v>
      </c>
      <c r="AF36" s="46">
        <v>0</v>
      </c>
      <c r="AG36" s="46">
        <v>14606.48</v>
      </c>
      <c r="AH36" s="46">
        <v>0</v>
      </c>
      <c r="AI36" s="46">
        <v>0</v>
      </c>
      <c r="AJ36" s="45">
        <v>0</v>
      </c>
      <c r="AK36" s="49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1">
        <f t="shared" si="0"/>
        <v>42071.42</v>
      </c>
    </row>
    <row r="37" spans="1:43" s="11" customFormat="1" ht="11.25" x14ac:dyDescent="0.2">
      <c r="A37" s="43" t="s">
        <v>115</v>
      </c>
      <c r="B37" s="44">
        <v>0</v>
      </c>
      <c r="C37" s="45">
        <v>0</v>
      </c>
      <c r="D37" s="45">
        <v>48623.11</v>
      </c>
      <c r="E37" s="45">
        <v>1324216.08</v>
      </c>
      <c r="F37" s="45">
        <v>0</v>
      </c>
      <c r="G37" s="45">
        <v>476010.42</v>
      </c>
      <c r="H37" s="45">
        <v>0</v>
      </c>
      <c r="I37" s="45">
        <v>0</v>
      </c>
      <c r="J37" s="45">
        <v>210089.87</v>
      </c>
      <c r="K37" s="45">
        <v>1158422.55</v>
      </c>
      <c r="L37" s="45">
        <v>0</v>
      </c>
      <c r="M37" s="45">
        <v>0</v>
      </c>
      <c r="N37" s="45">
        <v>136458.71</v>
      </c>
      <c r="O37" s="45">
        <v>311057.09999999998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555.30999999999995</v>
      </c>
      <c r="V37" s="45">
        <v>40351.42</v>
      </c>
      <c r="W37" s="45">
        <v>40906.729999999996</v>
      </c>
      <c r="X37" s="45">
        <v>351407.79</v>
      </c>
      <c r="Y37" s="45">
        <v>0</v>
      </c>
      <c r="Z37" s="45">
        <v>0</v>
      </c>
      <c r="AA37" s="46">
        <v>0</v>
      </c>
      <c r="AB37" s="46">
        <v>0</v>
      </c>
      <c r="AC37" s="46">
        <v>0</v>
      </c>
      <c r="AD37" s="47">
        <v>0</v>
      </c>
      <c r="AE37" s="48">
        <v>594047.96</v>
      </c>
      <c r="AF37" s="46">
        <v>11603.28</v>
      </c>
      <c r="AG37" s="46">
        <v>24651.83</v>
      </c>
      <c r="AH37" s="46">
        <v>0</v>
      </c>
      <c r="AI37" s="46">
        <v>51131.98</v>
      </c>
      <c r="AJ37" s="45">
        <v>525147.23</v>
      </c>
      <c r="AK37" s="49">
        <v>28549.32</v>
      </c>
      <c r="AL37" s="50">
        <v>0</v>
      </c>
      <c r="AM37" s="50">
        <v>0</v>
      </c>
      <c r="AN37" s="50">
        <v>132647.06</v>
      </c>
      <c r="AO37" s="50">
        <v>0</v>
      </c>
      <c r="AP37" s="50">
        <v>0</v>
      </c>
      <c r="AQ37" s="51">
        <f t="shared" si="0"/>
        <v>5424971.0200000005</v>
      </c>
    </row>
    <row r="38" spans="1:43" s="11" customFormat="1" ht="11.25" x14ac:dyDescent="0.2">
      <c r="A38" s="43" t="s">
        <v>116</v>
      </c>
      <c r="B38" s="44">
        <v>0</v>
      </c>
      <c r="C38" s="45">
        <v>0</v>
      </c>
      <c r="D38" s="45">
        <v>646989.12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40406.15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6">
        <v>0</v>
      </c>
      <c r="AB38" s="46">
        <v>0</v>
      </c>
      <c r="AC38" s="46">
        <v>0</v>
      </c>
      <c r="AD38" s="47">
        <v>0</v>
      </c>
      <c r="AE38" s="48">
        <v>142924.38</v>
      </c>
      <c r="AF38" s="46">
        <v>28464.48</v>
      </c>
      <c r="AG38" s="46">
        <v>20488.27</v>
      </c>
      <c r="AH38" s="46">
        <v>9204.58</v>
      </c>
      <c r="AI38" s="46">
        <v>54032.12</v>
      </c>
      <c r="AJ38" s="45">
        <v>0</v>
      </c>
      <c r="AK38" s="49">
        <v>432827.02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1">
        <f t="shared" si="0"/>
        <v>1375336.12</v>
      </c>
    </row>
    <row r="39" spans="1:43" s="11" customFormat="1" ht="11.25" x14ac:dyDescent="0.2">
      <c r="A39" s="43" t="s">
        <v>117</v>
      </c>
      <c r="B39" s="44">
        <v>0</v>
      </c>
      <c r="C39" s="45">
        <v>0</v>
      </c>
      <c r="D39" s="45">
        <v>0</v>
      </c>
      <c r="E39" s="45">
        <v>0</v>
      </c>
      <c r="F39" s="45">
        <v>79162.570000000007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6">
        <v>0</v>
      </c>
      <c r="AB39" s="46">
        <v>0</v>
      </c>
      <c r="AC39" s="46">
        <v>0</v>
      </c>
      <c r="AD39" s="47">
        <v>0</v>
      </c>
      <c r="AE39" s="48">
        <v>49966.21</v>
      </c>
      <c r="AF39" s="46">
        <v>54252.38</v>
      </c>
      <c r="AG39" s="46">
        <v>15385.31</v>
      </c>
      <c r="AH39" s="46">
        <v>0</v>
      </c>
      <c r="AI39" s="46">
        <v>61299.3</v>
      </c>
      <c r="AJ39" s="45">
        <v>0</v>
      </c>
      <c r="AK39" s="49">
        <v>838015</v>
      </c>
      <c r="AL39" s="50">
        <v>0</v>
      </c>
      <c r="AM39" s="50">
        <v>12688.48</v>
      </c>
      <c r="AN39" s="50">
        <v>0</v>
      </c>
      <c r="AO39" s="50">
        <v>0</v>
      </c>
      <c r="AP39" s="50">
        <v>0</v>
      </c>
      <c r="AQ39" s="51">
        <f t="shared" si="0"/>
        <v>1110769.25</v>
      </c>
    </row>
    <row r="40" spans="1:43" s="11" customFormat="1" ht="11.25" x14ac:dyDescent="0.2">
      <c r="A40" s="43" t="s">
        <v>118</v>
      </c>
      <c r="B40" s="44">
        <v>0</v>
      </c>
      <c r="C40" s="45">
        <v>0</v>
      </c>
      <c r="D40" s="45">
        <v>0</v>
      </c>
      <c r="E40" s="45">
        <v>0</v>
      </c>
      <c r="F40" s="45">
        <v>0</v>
      </c>
      <c r="G40" s="45">
        <v>72131.23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498248.48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6">
        <v>0</v>
      </c>
      <c r="AB40" s="46">
        <v>0</v>
      </c>
      <c r="AC40" s="46">
        <v>0</v>
      </c>
      <c r="AD40" s="47">
        <v>0</v>
      </c>
      <c r="AE40" s="48">
        <v>489884.61</v>
      </c>
      <c r="AF40" s="46">
        <v>299101.52</v>
      </c>
      <c r="AG40" s="46">
        <v>27350.46</v>
      </c>
      <c r="AH40" s="46">
        <v>7229.58</v>
      </c>
      <c r="AI40" s="46">
        <v>61299.3</v>
      </c>
      <c r="AJ40" s="45">
        <v>0</v>
      </c>
      <c r="AK40" s="49">
        <v>166105.76999999999</v>
      </c>
      <c r="AL40" s="50">
        <v>0</v>
      </c>
      <c r="AM40" s="50">
        <v>0</v>
      </c>
      <c r="AN40" s="50">
        <v>67221.23</v>
      </c>
      <c r="AO40" s="50">
        <v>0</v>
      </c>
      <c r="AP40" s="50">
        <v>0</v>
      </c>
      <c r="AQ40" s="51">
        <f t="shared" si="0"/>
        <v>1688572.18</v>
      </c>
    </row>
    <row r="41" spans="1:43" s="11" customFormat="1" ht="11.25" x14ac:dyDescent="0.2">
      <c r="A41" s="43" t="s">
        <v>119</v>
      </c>
      <c r="B41" s="44">
        <v>194748.14</v>
      </c>
      <c r="C41" s="45">
        <v>66045.22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77681.66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6">
        <v>0</v>
      </c>
      <c r="AB41" s="46">
        <v>0</v>
      </c>
      <c r="AC41" s="46">
        <v>0</v>
      </c>
      <c r="AD41" s="47">
        <v>0</v>
      </c>
      <c r="AE41" s="48">
        <v>51591.15</v>
      </c>
      <c r="AF41" s="46">
        <v>110668.69</v>
      </c>
      <c r="AG41" s="46">
        <v>15735.74</v>
      </c>
      <c r="AH41" s="46">
        <v>0</v>
      </c>
      <c r="AI41" s="46">
        <v>139665.32</v>
      </c>
      <c r="AJ41" s="45">
        <v>539991.9</v>
      </c>
      <c r="AK41" s="49">
        <v>34334.25</v>
      </c>
      <c r="AL41" s="50">
        <v>0</v>
      </c>
      <c r="AM41" s="50">
        <v>0</v>
      </c>
      <c r="AN41" s="50">
        <v>0</v>
      </c>
      <c r="AO41" s="50">
        <v>0</v>
      </c>
      <c r="AP41" s="50">
        <v>0</v>
      </c>
      <c r="AQ41" s="51">
        <f t="shared" si="0"/>
        <v>1230462.07</v>
      </c>
    </row>
    <row r="42" spans="1:43" s="11" customFormat="1" ht="11.25" x14ac:dyDescent="0.2">
      <c r="A42" s="43" t="s">
        <v>120</v>
      </c>
      <c r="B42" s="44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29302.86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6">
        <v>0</v>
      </c>
      <c r="AB42" s="46">
        <v>0</v>
      </c>
      <c r="AC42" s="46">
        <v>0</v>
      </c>
      <c r="AD42" s="47">
        <v>0</v>
      </c>
      <c r="AE42" s="48">
        <v>0</v>
      </c>
      <c r="AF42" s="46">
        <v>6316.27</v>
      </c>
      <c r="AG42" s="46">
        <v>7531.02</v>
      </c>
      <c r="AH42" s="46">
        <v>0</v>
      </c>
      <c r="AI42" s="46">
        <v>0</v>
      </c>
      <c r="AJ42" s="45">
        <v>109499.5</v>
      </c>
      <c r="AK42" s="49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1">
        <f t="shared" si="0"/>
        <v>152649.65000000002</v>
      </c>
    </row>
    <row r="43" spans="1:43" s="11" customFormat="1" ht="11.25" x14ac:dyDescent="0.2">
      <c r="A43" s="43" t="s">
        <v>121</v>
      </c>
      <c r="B43" s="44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97914.55</v>
      </c>
      <c r="K43" s="45">
        <v>0</v>
      </c>
      <c r="L43" s="45">
        <v>0</v>
      </c>
      <c r="M43" s="45">
        <v>0</v>
      </c>
      <c r="N43" s="45">
        <v>0</v>
      </c>
      <c r="O43" s="45">
        <v>1082414.93</v>
      </c>
      <c r="P43" s="45">
        <v>0</v>
      </c>
      <c r="Q43" s="45">
        <v>240611.49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1081562.56</v>
      </c>
      <c r="Y43" s="45">
        <v>0</v>
      </c>
      <c r="Z43" s="45">
        <v>0</v>
      </c>
      <c r="AA43" s="46">
        <v>0</v>
      </c>
      <c r="AB43" s="46">
        <v>0</v>
      </c>
      <c r="AC43" s="46">
        <v>0</v>
      </c>
      <c r="AD43" s="47">
        <v>0</v>
      </c>
      <c r="AE43" s="48">
        <v>51819.48</v>
      </c>
      <c r="AF43" s="46">
        <v>25443.51</v>
      </c>
      <c r="AG43" s="46">
        <v>8596.42</v>
      </c>
      <c r="AH43" s="46">
        <v>0</v>
      </c>
      <c r="AI43" s="46">
        <v>0</v>
      </c>
      <c r="AJ43" s="45">
        <v>2174951.56</v>
      </c>
      <c r="AK43" s="49">
        <v>0</v>
      </c>
      <c r="AL43" s="50">
        <v>233054</v>
      </c>
      <c r="AM43" s="50">
        <v>0</v>
      </c>
      <c r="AN43" s="50">
        <v>11866.64</v>
      </c>
      <c r="AO43" s="50">
        <v>0</v>
      </c>
      <c r="AP43" s="50">
        <v>0</v>
      </c>
      <c r="AQ43" s="51">
        <f t="shared" si="0"/>
        <v>5008235.1399999997</v>
      </c>
    </row>
    <row r="44" spans="1:43" s="11" customFormat="1" ht="11.25" x14ac:dyDescent="0.2">
      <c r="A44" s="43" t="s">
        <v>122</v>
      </c>
      <c r="B44" s="44">
        <v>35053.879999999997</v>
      </c>
      <c r="C44" s="45">
        <v>49140.39</v>
      </c>
      <c r="D44" s="45">
        <v>371980.39</v>
      </c>
      <c r="E44" s="45">
        <v>0</v>
      </c>
      <c r="F44" s="45">
        <v>0</v>
      </c>
      <c r="G44" s="45">
        <v>258657.45</v>
      </c>
      <c r="H44" s="45">
        <v>0</v>
      </c>
      <c r="I44" s="45">
        <v>0</v>
      </c>
      <c r="J44" s="45">
        <v>0</v>
      </c>
      <c r="K44" s="45">
        <v>0</v>
      </c>
      <c r="L44" s="45">
        <v>4742880.33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6">
        <v>0</v>
      </c>
      <c r="AB44" s="46">
        <v>0</v>
      </c>
      <c r="AC44" s="46">
        <v>0</v>
      </c>
      <c r="AD44" s="47">
        <v>0</v>
      </c>
      <c r="AE44" s="48">
        <v>201317.92</v>
      </c>
      <c r="AF44" s="46">
        <v>22212.720000000001</v>
      </c>
      <c r="AG44" s="46">
        <v>34731.699999999997</v>
      </c>
      <c r="AH44" s="46">
        <v>0</v>
      </c>
      <c r="AI44" s="46">
        <v>379548.02</v>
      </c>
      <c r="AJ44" s="45">
        <v>1335552.8</v>
      </c>
      <c r="AK44" s="49">
        <v>172528.52</v>
      </c>
      <c r="AL44" s="50">
        <v>0</v>
      </c>
      <c r="AM44" s="50">
        <v>0</v>
      </c>
      <c r="AN44" s="50">
        <v>39785.4</v>
      </c>
      <c r="AO44" s="50">
        <v>0</v>
      </c>
      <c r="AP44" s="50">
        <v>0</v>
      </c>
      <c r="AQ44" s="51">
        <f t="shared" si="0"/>
        <v>7643389.5200000005</v>
      </c>
    </row>
    <row r="45" spans="1:43" s="11" customFormat="1" ht="11.25" x14ac:dyDescent="0.2">
      <c r="A45" s="43" t="s">
        <v>123</v>
      </c>
      <c r="B45" s="44">
        <v>0</v>
      </c>
      <c r="C45" s="45">
        <v>0</v>
      </c>
      <c r="D45" s="45">
        <v>0</v>
      </c>
      <c r="E45" s="45">
        <v>0</v>
      </c>
      <c r="F45" s="45">
        <v>0</v>
      </c>
      <c r="G45" s="45">
        <v>2130315.96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6">
        <v>0</v>
      </c>
      <c r="AB45" s="46">
        <v>0</v>
      </c>
      <c r="AC45" s="46">
        <v>0</v>
      </c>
      <c r="AD45" s="47">
        <v>0</v>
      </c>
      <c r="AE45" s="48">
        <v>72882.03</v>
      </c>
      <c r="AF45" s="46">
        <v>51512.5</v>
      </c>
      <c r="AG45" s="46">
        <v>1700.88</v>
      </c>
      <c r="AH45" s="46">
        <v>0</v>
      </c>
      <c r="AI45" s="46">
        <v>0</v>
      </c>
      <c r="AJ45" s="45">
        <v>0</v>
      </c>
      <c r="AK45" s="49">
        <v>0</v>
      </c>
      <c r="AL45" s="50">
        <v>0</v>
      </c>
      <c r="AM45" s="50">
        <v>0</v>
      </c>
      <c r="AN45" s="50">
        <v>0</v>
      </c>
      <c r="AO45" s="50">
        <v>0</v>
      </c>
      <c r="AP45" s="50">
        <v>0</v>
      </c>
      <c r="AQ45" s="51">
        <f t="shared" si="0"/>
        <v>2256411.3699999996</v>
      </c>
    </row>
    <row r="46" spans="1:43" s="11" customFormat="1" ht="11.25" x14ac:dyDescent="0.2">
      <c r="A46" s="43" t="s">
        <v>124</v>
      </c>
      <c r="B46" s="44">
        <v>582493.86</v>
      </c>
      <c r="C46" s="45">
        <v>398688.8</v>
      </c>
      <c r="D46" s="45">
        <v>0</v>
      </c>
      <c r="E46" s="45">
        <v>930620.41</v>
      </c>
      <c r="F46" s="45">
        <v>0</v>
      </c>
      <c r="G46" s="45">
        <v>1052990.74</v>
      </c>
      <c r="H46" s="45">
        <v>0</v>
      </c>
      <c r="I46" s="45">
        <v>0</v>
      </c>
      <c r="J46" s="45">
        <v>1258611.73</v>
      </c>
      <c r="K46" s="45">
        <v>1167883.02</v>
      </c>
      <c r="L46" s="45">
        <v>0</v>
      </c>
      <c r="M46" s="45">
        <v>0</v>
      </c>
      <c r="N46" s="45">
        <v>0</v>
      </c>
      <c r="O46" s="45">
        <v>1465020.63</v>
      </c>
      <c r="P46" s="45">
        <v>36147.760000000002</v>
      </c>
      <c r="Q46" s="45">
        <v>650427.32999999996</v>
      </c>
      <c r="R46" s="45">
        <v>0</v>
      </c>
      <c r="S46" s="45">
        <v>0</v>
      </c>
      <c r="T46" s="45">
        <v>0</v>
      </c>
      <c r="U46" s="45">
        <v>637.89</v>
      </c>
      <c r="V46" s="45">
        <v>84678.720000000001</v>
      </c>
      <c r="W46" s="45">
        <v>85316.61</v>
      </c>
      <c r="X46" s="45">
        <v>5671669.9299999997</v>
      </c>
      <c r="Y46" s="45">
        <v>0</v>
      </c>
      <c r="Z46" s="45">
        <v>1147888.6499999999</v>
      </c>
      <c r="AA46" s="46">
        <v>0</v>
      </c>
      <c r="AB46" s="46">
        <v>0</v>
      </c>
      <c r="AC46" s="46">
        <v>0</v>
      </c>
      <c r="AD46" s="47">
        <v>353376.25</v>
      </c>
      <c r="AE46" s="48">
        <v>1252744.8</v>
      </c>
      <c r="AF46" s="46">
        <v>573326.97</v>
      </c>
      <c r="AG46" s="46">
        <v>35023.06</v>
      </c>
      <c r="AH46" s="46">
        <v>29119.69</v>
      </c>
      <c r="AI46" s="46">
        <v>813406.45</v>
      </c>
      <c r="AJ46" s="45">
        <v>0</v>
      </c>
      <c r="AK46" s="49">
        <v>892364.2</v>
      </c>
      <c r="AL46" s="50">
        <v>0</v>
      </c>
      <c r="AM46" s="50">
        <v>0</v>
      </c>
      <c r="AN46" s="50">
        <v>22631.88</v>
      </c>
      <c r="AO46" s="50">
        <v>0</v>
      </c>
      <c r="AP46" s="50">
        <v>0</v>
      </c>
      <c r="AQ46" s="51">
        <f t="shared" si="0"/>
        <v>18419752.769999996</v>
      </c>
    </row>
    <row r="47" spans="1:43" s="11" customFormat="1" ht="11.25" x14ac:dyDescent="0.2">
      <c r="A47" s="43" t="s">
        <v>125</v>
      </c>
      <c r="B47" s="44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52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6">
        <v>0</v>
      </c>
      <c r="AB47" s="46">
        <v>0</v>
      </c>
      <c r="AC47" s="46">
        <v>0</v>
      </c>
      <c r="AD47" s="47">
        <v>0</v>
      </c>
      <c r="AE47" s="48">
        <v>536402.79</v>
      </c>
      <c r="AF47" s="46">
        <v>0</v>
      </c>
      <c r="AG47" s="46">
        <v>2105.61</v>
      </c>
      <c r="AH47" s="46">
        <v>0</v>
      </c>
      <c r="AI47" s="46">
        <v>0</v>
      </c>
      <c r="AJ47" s="45">
        <v>975199.22</v>
      </c>
      <c r="AK47" s="49">
        <v>17587.62</v>
      </c>
      <c r="AL47" s="50">
        <v>0</v>
      </c>
      <c r="AM47" s="50">
        <v>0</v>
      </c>
      <c r="AN47" s="50">
        <v>0</v>
      </c>
      <c r="AO47" s="50">
        <v>0</v>
      </c>
      <c r="AP47" s="50">
        <v>0</v>
      </c>
      <c r="AQ47" s="51">
        <f t="shared" si="0"/>
        <v>1531295.2400000002</v>
      </c>
    </row>
    <row r="48" spans="1:43" s="11" customFormat="1" ht="11.25" x14ac:dyDescent="0.2">
      <c r="A48" s="43" t="s">
        <v>126</v>
      </c>
      <c r="B48" s="44">
        <v>0</v>
      </c>
      <c r="C48" s="45">
        <v>0</v>
      </c>
      <c r="D48" s="45">
        <v>292308.30000000005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6">
        <v>0</v>
      </c>
      <c r="AB48" s="46">
        <v>0</v>
      </c>
      <c r="AC48" s="46">
        <v>0</v>
      </c>
      <c r="AD48" s="47">
        <v>0</v>
      </c>
      <c r="AE48" s="48">
        <v>64307.71</v>
      </c>
      <c r="AF48" s="46">
        <v>8481.0499999999993</v>
      </c>
      <c r="AG48" s="46">
        <v>7445.7</v>
      </c>
      <c r="AH48" s="46">
        <v>15311.58</v>
      </c>
      <c r="AI48" s="46">
        <v>35860.519999999997</v>
      </c>
      <c r="AJ48" s="45">
        <v>0</v>
      </c>
      <c r="AK48" s="49">
        <v>0</v>
      </c>
      <c r="AL48" s="50">
        <v>0</v>
      </c>
      <c r="AM48" s="50">
        <v>0</v>
      </c>
      <c r="AN48" s="50">
        <v>0</v>
      </c>
      <c r="AO48" s="50">
        <v>0</v>
      </c>
      <c r="AP48" s="50">
        <v>0</v>
      </c>
      <c r="AQ48" s="51">
        <f t="shared" si="0"/>
        <v>423714.8600000001</v>
      </c>
    </row>
    <row r="49" spans="1:45" s="11" customFormat="1" ht="11.25" x14ac:dyDescent="0.2">
      <c r="A49" s="43" t="s">
        <v>127</v>
      </c>
      <c r="B49" s="44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6">
        <v>0</v>
      </c>
      <c r="AB49" s="46">
        <v>0</v>
      </c>
      <c r="AC49" s="46">
        <v>0</v>
      </c>
      <c r="AD49" s="47">
        <v>0</v>
      </c>
      <c r="AE49" s="48">
        <v>53154.46</v>
      </c>
      <c r="AF49" s="46">
        <v>424.79</v>
      </c>
      <c r="AG49" s="46">
        <v>7157.12</v>
      </c>
      <c r="AH49" s="46">
        <v>0</v>
      </c>
      <c r="AI49" s="46">
        <v>61299.3</v>
      </c>
      <c r="AJ49" s="45">
        <v>0</v>
      </c>
      <c r="AK49" s="49">
        <v>0</v>
      </c>
      <c r="AL49" s="50">
        <v>0</v>
      </c>
      <c r="AM49" s="50">
        <v>0</v>
      </c>
      <c r="AN49" s="50">
        <v>31621.38</v>
      </c>
      <c r="AO49" s="50">
        <v>0</v>
      </c>
      <c r="AP49" s="50">
        <v>0</v>
      </c>
      <c r="AQ49" s="51">
        <f t="shared" si="0"/>
        <v>153657.05000000002</v>
      </c>
    </row>
    <row r="50" spans="1:45" s="11" customFormat="1" ht="11.25" x14ac:dyDescent="0.2">
      <c r="A50" s="43" t="s">
        <v>128</v>
      </c>
      <c r="B50" s="44">
        <v>0</v>
      </c>
      <c r="C50" s="45">
        <v>0</v>
      </c>
      <c r="D50" s="45">
        <v>1771250.05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184122.29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6">
        <v>0</v>
      </c>
      <c r="AB50" s="46">
        <v>0</v>
      </c>
      <c r="AC50" s="46">
        <v>0</v>
      </c>
      <c r="AD50" s="47">
        <v>0</v>
      </c>
      <c r="AE50" s="48">
        <v>81664.259999999995</v>
      </c>
      <c r="AF50" s="46">
        <v>5168.6000000000004</v>
      </c>
      <c r="AG50" s="46">
        <v>12511.19</v>
      </c>
      <c r="AH50" s="46">
        <v>0</v>
      </c>
      <c r="AI50" s="46">
        <v>112461.95</v>
      </c>
      <c r="AJ50" s="45">
        <v>0</v>
      </c>
      <c r="AK50" s="49">
        <v>114521.14</v>
      </c>
      <c r="AL50" s="50">
        <v>0</v>
      </c>
      <c r="AM50" s="50">
        <v>5201.5</v>
      </c>
      <c r="AN50" s="50">
        <v>20745.240000000002</v>
      </c>
      <c r="AO50" s="50">
        <v>0</v>
      </c>
      <c r="AP50" s="50">
        <v>0</v>
      </c>
      <c r="AQ50" s="51">
        <f t="shared" si="0"/>
        <v>2307646.2200000007</v>
      </c>
    </row>
    <row r="51" spans="1:45" s="11" customFormat="1" ht="11.25" x14ac:dyDescent="0.2">
      <c r="A51" s="43" t="s">
        <v>129</v>
      </c>
      <c r="B51" s="44">
        <v>3442675.8245000001</v>
      </c>
      <c r="C51" s="45">
        <v>1478824.18402</v>
      </c>
      <c r="D51" s="45">
        <v>5192018.4178459952</v>
      </c>
      <c r="E51" s="45">
        <v>0</v>
      </c>
      <c r="F51" s="45">
        <v>0</v>
      </c>
      <c r="G51" s="45">
        <v>605851.54</v>
      </c>
      <c r="H51" s="45">
        <v>0</v>
      </c>
      <c r="I51" s="45">
        <v>0</v>
      </c>
      <c r="J51" s="45">
        <v>442002.58</v>
      </c>
      <c r="K51" s="45">
        <v>5896950.9131690003</v>
      </c>
      <c r="L51" s="45">
        <v>1520718.71</v>
      </c>
      <c r="M51" s="45">
        <v>1392516.5825999998</v>
      </c>
      <c r="N51" s="45">
        <v>507822.08000000002</v>
      </c>
      <c r="O51" s="45">
        <v>3231097.92246516</v>
      </c>
      <c r="P51" s="45">
        <v>744404.685344</v>
      </c>
      <c r="Q51" s="45">
        <v>2332323.27452</v>
      </c>
      <c r="R51" s="45">
        <v>0</v>
      </c>
      <c r="S51" s="45">
        <v>139649.03999999998</v>
      </c>
      <c r="T51" s="45">
        <v>139649.03999999998</v>
      </c>
      <c r="U51" s="45">
        <v>11657.99</v>
      </c>
      <c r="V51" s="45">
        <v>121150.2</v>
      </c>
      <c r="W51" s="45">
        <v>132808.19</v>
      </c>
      <c r="X51" s="45">
        <v>50388298.217564002</v>
      </c>
      <c r="Y51" s="45">
        <v>326714.93</v>
      </c>
      <c r="Z51" s="45">
        <v>1189542.3600000001</v>
      </c>
      <c r="AA51" s="46">
        <v>3844901.21</v>
      </c>
      <c r="AB51" s="46">
        <v>808833.21140000015</v>
      </c>
      <c r="AC51" s="46">
        <v>0</v>
      </c>
      <c r="AD51" s="47">
        <v>1034644.4146</v>
      </c>
      <c r="AE51" s="48">
        <v>1404063.32</v>
      </c>
      <c r="AF51" s="46">
        <v>640415.78</v>
      </c>
      <c r="AG51" s="46">
        <v>106973.98</v>
      </c>
      <c r="AH51" s="46">
        <v>75479.83</v>
      </c>
      <c r="AI51" s="46">
        <v>1320628.02</v>
      </c>
      <c r="AJ51" s="45">
        <v>6210544.3200000003</v>
      </c>
      <c r="AK51" s="49">
        <v>693962.83</v>
      </c>
      <c r="AL51" s="50">
        <v>174790.5</v>
      </c>
      <c r="AM51" s="50">
        <v>0</v>
      </c>
      <c r="AN51" s="50">
        <v>379017.61999999988</v>
      </c>
      <c r="AO51" s="50">
        <v>0</v>
      </c>
      <c r="AP51" s="50">
        <v>0</v>
      </c>
      <c r="AQ51" s="51">
        <f t="shared" si="0"/>
        <v>95658474.488028154</v>
      </c>
    </row>
    <row r="52" spans="1:45" s="11" customFormat="1" ht="11.25" x14ac:dyDescent="0.2">
      <c r="A52" s="43" t="s">
        <v>130</v>
      </c>
      <c r="B52" s="44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  <c r="W52" s="45">
        <v>0</v>
      </c>
      <c r="X52" s="45">
        <v>0</v>
      </c>
      <c r="Y52" s="45">
        <v>0</v>
      </c>
      <c r="Z52" s="45">
        <v>0</v>
      </c>
      <c r="AA52" s="46">
        <v>0</v>
      </c>
      <c r="AB52" s="46">
        <v>0</v>
      </c>
      <c r="AC52" s="46">
        <v>0</v>
      </c>
      <c r="AD52" s="47">
        <v>0</v>
      </c>
      <c r="AE52" s="48">
        <v>179003.13</v>
      </c>
      <c r="AF52" s="46">
        <v>13114.27</v>
      </c>
      <c r="AG52" s="46">
        <v>2453.73</v>
      </c>
      <c r="AH52" s="46">
        <v>0</v>
      </c>
      <c r="AI52" s="46">
        <v>51402.35</v>
      </c>
      <c r="AJ52" s="45">
        <v>0</v>
      </c>
      <c r="AK52" s="49">
        <v>0</v>
      </c>
      <c r="AL52" s="50">
        <v>0</v>
      </c>
      <c r="AM52" s="50">
        <v>9618.76</v>
      </c>
      <c r="AN52" s="50">
        <v>0</v>
      </c>
      <c r="AO52" s="50">
        <v>0</v>
      </c>
      <c r="AP52" s="50">
        <v>0</v>
      </c>
      <c r="AQ52" s="51">
        <f t="shared" si="0"/>
        <v>255592.24000000002</v>
      </c>
    </row>
    <row r="53" spans="1:45" s="11" customFormat="1" ht="12" thickBot="1" x14ac:dyDescent="0.25">
      <c r="A53" s="53" t="s">
        <v>131</v>
      </c>
      <c r="B53" s="54">
        <v>152025.01</v>
      </c>
      <c r="C53" s="55">
        <v>107824.19</v>
      </c>
      <c r="D53" s="55">
        <v>0</v>
      </c>
      <c r="E53" s="55">
        <v>924429.42999999993</v>
      </c>
      <c r="F53" s="55">
        <v>0</v>
      </c>
      <c r="G53" s="55">
        <v>0</v>
      </c>
      <c r="H53" s="55">
        <v>0</v>
      </c>
      <c r="I53" s="55">
        <v>0</v>
      </c>
      <c r="J53" s="55">
        <v>2289729.56</v>
      </c>
      <c r="K53" s="55">
        <v>0</v>
      </c>
      <c r="L53" s="55">
        <v>0</v>
      </c>
      <c r="M53" s="55">
        <v>0</v>
      </c>
      <c r="N53" s="55">
        <v>0</v>
      </c>
      <c r="O53" s="55">
        <v>10171.790000000001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1778851.65</v>
      </c>
      <c r="Y53" s="55">
        <v>0</v>
      </c>
      <c r="Z53" s="55">
        <v>0</v>
      </c>
      <c r="AA53" s="56">
        <v>0</v>
      </c>
      <c r="AB53" s="56">
        <v>0</v>
      </c>
      <c r="AC53" s="56">
        <v>0</v>
      </c>
      <c r="AD53" s="57">
        <v>0</v>
      </c>
      <c r="AE53" s="58">
        <v>4066182.4200000004</v>
      </c>
      <c r="AF53" s="56">
        <v>2318653.39</v>
      </c>
      <c r="AG53" s="56">
        <v>149115.14000000001</v>
      </c>
      <c r="AH53" s="56">
        <v>18188.009999999998</v>
      </c>
      <c r="AI53" s="56">
        <v>1300457.3900000001</v>
      </c>
      <c r="AJ53" s="55">
        <v>2864963.12</v>
      </c>
      <c r="AK53" s="59">
        <v>2416794.3900000006</v>
      </c>
      <c r="AL53" s="60">
        <v>0</v>
      </c>
      <c r="AM53" s="60">
        <v>16403.349999999999</v>
      </c>
      <c r="AN53" s="60">
        <v>811144.69000000006</v>
      </c>
      <c r="AO53" s="60">
        <v>0</v>
      </c>
      <c r="AP53" s="60">
        <v>0</v>
      </c>
      <c r="AQ53" s="61">
        <f t="shared" si="0"/>
        <v>19224933.530000005</v>
      </c>
    </row>
    <row r="54" spans="1:45" s="11" customFormat="1" ht="12" thickBot="1" x14ac:dyDescent="0.25">
      <c r="A54" s="62" t="s">
        <v>43</v>
      </c>
      <c r="B54" s="63">
        <f>SUM(B11:B53)</f>
        <v>6073586.5264999997</v>
      </c>
      <c r="C54" s="63">
        <f t="shared" ref="C54:AQ54" si="1">SUM(C11:C53)</f>
        <v>3096480.2260199999</v>
      </c>
      <c r="D54" s="63">
        <f t="shared" si="1"/>
        <v>13230720.330745995</v>
      </c>
      <c r="E54" s="63">
        <f t="shared" si="1"/>
        <v>6910601.4900000002</v>
      </c>
      <c r="F54" s="63">
        <f t="shared" si="1"/>
        <v>239124.16999999998</v>
      </c>
      <c r="G54" s="63">
        <f t="shared" si="1"/>
        <v>9734499.8500000015</v>
      </c>
      <c r="H54" s="63">
        <f t="shared" si="1"/>
        <v>2339407.2799999998</v>
      </c>
      <c r="I54" s="63">
        <f t="shared" si="1"/>
        <v>35756.28</v>
      </c>
      <c r="J54" s="63">
        <f t="shared" si="1"/>
        <v>7120132.809285</v>
      </c>
      <c r="K54" s="63">
        <f t="shared" si="1"/>
        <v>13482058.358827</v>
      </c>
      <c r="L54" s="63">
        <f t="shared" si="1"/>
        <v>6263599.04</v>
      </c>
      <c r="M54" s="63">
        <f t="shared" si="1"/>
        <v>1657208.6925599999</v>
      </c>
      <c r="N54" s="63">
        <f t="shared" si="1"/>
        <v>1087521.9946999999</v>
      </c>
      <c r="O54" s="63">
        <f t="shared" si="1"/>
        <v>14564160.305851158</v>
      </c>
      <c r="P54" s="63">
        <f t="shared" si="1"/>
        <v>1326953.233034</v>
      </c>
      <c r="Q54" s="63">
        <f t="shared" si="1"/>
        <v>3888338.13632</v>
      </c>
      <c r="R54" s="63">
        <f t="shared" si="1"/>
        <v>0</v>
      </c>
      <c r="S54" s="63">
        <f t="shared" si="1"/>
        <v>139649.03999999998</v>
      </c>
      <c r="T54" s="63">
        <f t="shared" si="1"/>
        <v>139649.03999999998</v>
      </c>
      <c r="U54" s="63">
        <f t="shared" si="1"/>
        <v>29693.35</v>
      </c>
      <c r="V54" s="63">
        <f t="shared" si="1"/>
        <v>824268.40020999999</v>
      </c>
      <c r="W54" s="63">
        <f t="shared" si="1"/>
        <v>853961.75020999997</v>
      </c>
      <c r="X54" s="63">
        <f t="shared" si="1"/>
        <v>67708578.345264003</v>
      </c>
      <c r="Y54" s="63">
        <f t="shared" si="1"/>
        <v>894510.6055660001</v>
      </c>
      <c r="Z54" s="63">
        <f t="shared" si="1"/>
        <v>2337431.0099999998</v>
      </c>
      <c r="AA54" s="63">
        <f t="shared" si="1"/>
        <v>3844901.21</v>
      </c>
      <c r="AB54" s="63">
        <f t="shared" si="1"/>
        <v>808833.21140000015</v>
      </c>
      <c r="AC54" s="63">
        <f t="shared" si="1"/>
        <v>282063.32999999996</v>
      </c>
      <c r="AD54" s="64">
        <f t="shared" si="1"/>
        <v>1388020.6646</v>
      </c>
      <c r="AE54" s="63">
        <f t="shared" si="1"/>
        <v>14616250.540000005</v>
      </c>
      <c r="AF54" s="63">
        <f t="shared" si="1"/>
        <v>5657081.4699999997</v>
      </c>
      <c r="AG54" s="63">
        <f t="shared" si="1"/>
        <v>994333.72999999986</v>
      </c>
      <c r="AH54" s="63">
        <f t="shared" si="1"/>
        <v>232057.32</v>
      </c>
      <c r="AI54" s="63">
        <f t="shared" si="1"/>
        <v>8755996.4600000009</v>
      </c>
      <c r="AJ54" s="63">
        <f t="shared" si="1"/>
        <v>21712763.680000003</v>
      </c>
      <c r="AK54" s="63">
        <f t="shared" si="1"/>
        <v>8559416.4499999993</v>
      </c>
      <c r="AL54" s="63">
        <f t="shared" si="1"/>
        <v>696316.44</v>
      </c>
      <c r="AM54" s="63">
        <f t="shared" si="1"/>
        <v>74874.679999999993</v>
      </c>
      <c r="AN54" s="63">
        <f t="shared" si="1"/>
        <v>1867757.0299999998</v>
      </c>
      <c r="AO54" s="63">
        <f t="shared" si="1"/>
        <v>0</v>
      </c>
      <c r="AP54" s="63">
        <f t="shared" si="1"/>
        <v>0</v>
      </c>
      <c r="AQ54" s="65">
        <f t="shared" si="1"/>
        <v>232474945.69088316</v>
      </c>
      <c r="AR54" s="66"/>
      <c r="AS54" s="66"/>
    </row>
    <row r="55" spans="1:45" s="11" customFormat="1" ht="11.25" x14ac:dyDescent="0.2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9"/>
      <c r="AB55" s="69"/>
      <c r="AC55" s="69"/>
      <c r="AD55" s="69"/>
      <c r="AE55" s="69"/>
      <c r="AF55" s="69"/>
      <c r="AG55" s="69"/>
      <c r="AH55" s="69"/>
      <c r="AI55" s="69"/>
      <c r="AJ55" s="70"/>
      <c r="AK55" s="71"/>
    </row>
    <row r="59" spans="1:45" x14ac:dyDescent="0.2">
      <c r="AA59" s="72"/>
      <c r="AB59" s="72"/>
      <c r="AC59" s="72"/>
    </row>
  </sheetData>
  <mergeCells count="41">
    <mergeCell ref="AP8:AP9"/>
    <mergeCell ref="AJ8:AJ9"/>
    <mergeCell ref="AK8:AK9"/>
    <mergeCell ref="AL8:AL9"/>
    <mergeCell ref="AM8:AM9"/>
    <mergeCell ref="AN8:AN9"/>
    <mergeCell ref="AO8:AO9"/>
    <mergeCell ref="AD8:AD9"/>
    <mergeCell ref="AE8:AE9"/>
    <mergeCell ref="AF8:AF9"/>
    <mergeCell ref="AG8:AG9"/>
    <mergeCell ref="AH8:AH9"/>
    <mergeCell ref="AI8:AI9"/>
    <mergeCell ref="U8:W8"/>
    <mergeCell ref="X8:X9"/>
    <mergeCell ref="Y8:Y9"/>
    <mergeCell ref="Z8:Z9"/>
    <mergeCell ref="AA8:AA9"/>
    <mergeCell ref="AB8:AC8"/>
    <mergeCell ref="L8:M8"/>
    <mergeCell ref="N8:N9"/>
    <mergeCell ref="O8:O9"/>
    <mergeCell ref="P8:P9"/>
    <mergeCell ref="Q8:Q9"/>
    <mergeCell ref="R8:T8"/>
    <mergeCell ref="F8:F9"/>
    <mergeCell ref="G8:G9"/>
    <mergeCell ref="H8:H9"/>
    <mergeCell ref="I8:I9"/>
    <mergeCell ref="J8:J9"/>
    <mergeCell ref="K8:K9"/>
    <mergeCell ref="A2:AJ2"/>
    <mergeCell ref="A4:AJ4"/>
    <mergeCell ref="A7:A9"/>
    <mergeCell ref="B7:AD7"/>
    <mergeCell ref="AE7:AN7"/>
    <mergeCell ref="AQ7:AQ9"/>
    <mergeCell ref="B8:B9"/>
    <mergeCell ref="C8:C9"/>
    <mergeCell ref="D8:D9"/>
    <mergeCell ref="E8:E9"/>
  </mergeCells>
  <pageMargins left="0.15748031496062992" right="0.19685039370078741" top="1.3779527559055118" bottom="0.19685039370078741" header="0.43307086614173229" footer="0.15748031496062992"/>
  <pageSetup paperSize="8" scale="85" orientation="landscape" r:id="rId1"/>
  <headerFooter alignWithMargins="0">
    <oddHeader>&amp;Ltabel 1.2&amp;CProgramul naţional de diagnostic şi tratament pentru boli rare
(medicamnete eliberate prin farmacii cu circuit închis)
Situaţia cheltuielilor pe tip de boală realizate in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 boli rare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2022-09-09T08:31:08Z</dcterms:created>
  <dcterms:modified xsi:type="dcterms:W3CDTF">2022-09-09T08:31:48Z</dcterms:modified>
</cp:coreProperties>
</file>