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55" i="1" s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12" i="1"/>
  <c r="C55" i="1"/>
  <c r="D55" i="1"/>
  <c r="E55" i="1"/>
  <c r="F55" i="1"/>
  <c r="G55" i="1"/>
  <c r="H55" i="1"/>
  <c r="I55" i="1"/>
  <c r="J55" i="1"/>
  <c r="K55" i="1"/>
  <c r="L55" i="1"/>
  <c r="B55" i="1"/>
</calcChain>
</file>

<file path=xl/sharedStrings.xml><?xml version="1.0" encoding="utf-8"?>
<sst xmlns="http://schemas.openxmlformats.org/spreadsheetml/2006/main" count="74" uniqueCount="73">
  <si>
    <t>Programul naţional de diabet zaharat</t>
  </si>
  <si>
    <t>Lei</t>
  </si>
  <si>
    <t>CAS</t>
  </si>
  <si>
    <t xml:space="preserve">Cheltuieli totale cu medicamente </t>
  </si>
  <si>
    <t>Cheltuieli pentru teste de automonitorizare</t>
  </si>
  <si>
    <t xml:space="preserve">Cheltuieli evaluare prin dozarea hemoglobinei glicozilate </t>
  </si>
  <si>
    <t>Cheltuieli pentru bolnavi beneficiari de pompe de insulină</t>
  </si>
  <si>
    <t>Cheltuieli pentru bolnavi cu diabet zaharat beneficiari de sisteme de monitorizare continua a glicemiei</t>
  </si>
  <si>
    <t>Cheltuieli pentru bolnavi cu diabet zaharat beneficiari de sisteme  pompe de insulină cu senzori de monitorizare continuă a glicemiei</t>
  </si>
  <si>
    <t>Cheltuieli pentru bolnavi cu diabet zaharat beneficiari de materiale consumabile pentru pompele de insulină</t>
  </si>
  <si>
    <t>Cheltuieli pentru bolnavi cu diabet zaharat  beneficiari de materiale consumabile pentru sisteme de monitorizare glicemică continuă</t>
  </si>
  <si>
    <t>Cheltuieli pentru bolnavi cu diabet zaharat beneficiari de materiale consumabile pentru pompele de insulină cu senzori de monitorizare continuă a glicemiei</t>
  </si>
  <si>
    <t xml:space="preserve">Cheltuieli totale program </t>
  </si>
  <si>
    <t>copii</t>
  </si>
  <si>
    <t>adulţi</t>
  </si>
  <si>
    <t>Total</t>
  </si>
  <si>
    <t>C0</t>
  </si>
  <si>
    <t>C1</t>
  </si>
  <si>
    <t>C2</t>
  </si>
  <si>
    <t>C3</t>
  </si>
  <si>
    <t>C4=C2+C3</t>
  </si>
  <si>
    <t>C5</t>
  </si>
  <si>
    <t>C6</t>
  </si>
  <si>
    <t>C7</t>
  </si>
  <si>
    <t>C8</t>
  </si>
  <si>
    <t>C9</t>
  </si>
  <si>
    <t>C10</t>
  </si>
  <si>
    <t>C11</t>
  </si>
  <si>
    <t>C12=C1+C4+C5+….+C11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</si>
  <si>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</si>
  <si>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</si>
  <si>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</si>
  <si>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</si>
  <si>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</si>
  <si>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</si>
  <si>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</si>
  <si>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</si>
  <si>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</si>
  <si>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</si>
  <si>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</si>
  <si>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</si>
  <si>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</si>
  <si>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</si>
  <si>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</si>
  <si>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</si>
  <si>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</si>
  <si>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</si>
  <si>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</si>
  <si>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</si>
  <si>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</si>
  <si>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</si>
  <si>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</si>
  <si>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</si>
  <si>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</si>
  <si>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</si>
  <si>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</si>
  <si>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</si>
  <si>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</si>
  <si>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</si>
  <si>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</si>
  <si>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</si>
  <si>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</si>
  <si>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</si>
  <si>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</si>
  <si>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</si>
  <si>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</si>
  <si>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</si>
  <si>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</si>
  <si>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</si>
  <si>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</si>
  <si>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</si>
  <si>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</si>
  <si>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r>
      <t xml:space="preserve">Situația cheltuielilor realizate în </t>
    </r>
    <r>
      <rPr>
        <b/>
        <sz val="12"/>
        <rFont val="Arial"/>
        <family val="2"/>
        <charset val="238"/>
      </rPr>
      <t>perioada 01.01.2022-31.12.2022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</si>
</sst>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2" fillId="2" borderId="0" xfId="0" applyFont="1" applyFill="1"/>
    <xf numFmtId="2" fontId="2" fillId="2" borderId="0" xfId="0" applyNumberFormat="1" applyFont="1" applyFill="1"/>
    <xf numFmtId="3" fontId="2" fillId="2" borderId="0" xfId="0" applyNumberFormat="1" applyFont="1" applyFill="1"/>
    <xf numFmtId="0" fontId="4" fillId="2" borderId="0" xfId="0" applyFont="1" applyFill="1"/>
    <xf numFmtId="0" fontId="2" fillId="2" borderId="0" xfId="0" applyFont="1" applyFill="1" applyAlignment="1">
      <alignment horizontal="right" vertical="top"/>
    </xf>
    <xf numFmtId="0" fontId="5" fillId="2" borderId="0" xfId="1" applyFont="1" applyFill="1" applyAlignment="1">
      <alignment horizontal="center" vertical="top" wrapText="1"/>
    </xf>
    <xf numFmtId="2" fontId="5" fillId="2" borderId="0" xfId="1" applyNumberFormat="1" applyFont="1" applyFill="1" applyAlignment="1">
      <alignment horizontal="center" vertical="top" wrapText="1"/>
    </xf>
    <xf numFmtId="0" fontId="2" fillId="2" borderId="0" xfId="1" applyFont="1" applyFill="1"/>
    <xf numFmtId="3" fontId="5" fillId="2" borderId="13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2" fontId="5" fillId="2" borderId="0" xfId="1" applyNumberFormat="1" applyFont="1" applyFill="1" applyAlignment="1">
      <alignment horizontal="center" vertical="center" wrapText="1"/>
    </xf>
    <xf numFmtId="3" fontId="5" fillId="2" borderId="15" xfId="1" applyNumberFormat="1" applyFont="1" applyFill="1" applyBorder="1" applyAlignment="1">
      <alignment horizontal="center" vertical="center" wrapText="1"/>
    </xf>
    <xf numFmtId="3" fontId="2" fillId="2" borderId="16" xfId="1" applyNumberFormat="1" applyFont="1" applyFill="1" applyBorder="1"/>
    <xf numFmtId="4" fontId="2" fillId="2" borderId="17" xfId="0" applyNumberFormat="1" applyFont="1" applyFill="1" applyBorder="1"/>
    <xf numFmtId="4" fontId="4" fillId="2" borderId="17" xfId="0" applyNumberFormat="1" applyFont="1" applyFill="1" applyBorder="1"/>
    <xf numFmtId="4" fontId="4" fillId="2" borderId="18" xfId="0" applyNumberFormat="1" applyFont="1" applyFill="1" applyBorder="1"/>
    <xf numFmtId="4" fontId="2" fillId="2" borderId="19" xfId="0" applyNumberFormat="1" applyFont="1" applyFill="1" applyBorder="1" applyAlignment="1">
      <alignment horizontal="right"/>
    </xf>
    <xf numFmtId="3" fontId="2" fillId="2" borderId="20" xfId="1" applyNumberFormat="1" applyFont="1" applyFill="1" applyBorder="1"/>
    <xf numFmtId="4" fontId="2" fillId="2" borderId="9" xfId="0" applyNumberFormat="1" applyFont="1" applyFill="1" applyBorder="1"/>
    <xf numFmtId="4" fontId="4" fillId="2" borderId="9" xfId="0" applyNumberFormat="1" applyFont="1" applyFill="1" applyBorder="1"/>
    <xf numFmtId="4" fontId="4" fillId="2" borderId="21" xfId="0" applyNumberFormat="1" applyFont="1" applyFill="1" applyBorder="1"/>
    <xf numFmtId="3" fontId="2" fillId="2" borderId="22" xfId="1" applyNumberFormat="1" applyFont="1" applyFill="1" applyBorder="1"/>
    <xf numFmtId="4" fontId="2" fillId="2" borderId="23" xfId="0" applyNumberFormat="1" applyFont="1" applyFill="1" applyBorder="1"/>
    <xf numFmtId="4" fontId="4" fillId="2" borderId="23" xfId="0" applyNumberFormat="1" applyFont="1" applyFill="1" applyBorder="1"/>
    <xf numFmtId="4" fontId="4" fillId="2" borderId="24" xfId="0" applyNumberFormat="1" applyFont="1" applyFill="1" applyBorder="1"/>
    <xf numFmtId="3" fontId="5" fillId="2" borderId="25" xfId="1" applyNumberFormat="1" applyFont="1" applyFill="1" applyBorder="1"/>
    <xf numFmtId="4" fontId="5" fillId="2" borderId="26" xfId="0" applyNumberFormat="1" applyFont="1" applyFill="1" applyBorder="1"/>
    <xf numFmtId="0" fontId="5" fillId="2" borderId="0" xfId="0" applyFont="1" applyFill="1"/>
    <xf numFmtId="3" fontId="5" fillId="2" borderId="0" xfId="0" applyNumberFormat="1" applyFont="1" applyFill="1"/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7" xfId="1" applyNumberFormat="1" applyFont="1" applyFill="1" applyBorder="1" applyAlignment="1">
      <alignment horizontal="center" vertical="center" wrapText="1"/>
    </xf>
    <xf numFmtId="3" fontId="5" fillId="2" borderId="12" xfId="1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3:BV55"/>
  <sheetViews>
    <sheetView tabSelected="1" topLeftCell="A25" zoomScaleNormal="100" workbookViewId="0">
      <selection activeCell="N53" sqref="N53"/>
    </sheetView>
  </sheetViews>
  <sheetFormatPr defaultColWidth="9.109375" defaultRowHeight="10.199999999999999" x14ac:dyDescent="0.2"/>
  <cols>
    <col min="1" max="1" width="11.33203125" style="1" customWidth="1"/>
    <col min="2" max="2" width="12.109375" style="3" customWidth="1"/>
    <col min="3" max="3" width="10.44140625" style="1" customWidth="1"/>
    <col min="4" max="4" width="11.33203125" style="1" customWidth="1"/>
    <col min="5" max="5" width="11.109375" style="1" customWidth="1"/>
    <col min="6" max="6" width="11.6640625" style="1" customWidth="1"/>
    <col min="7" max="7" width="11.44140625" style="1" customWidth="1"/>
    <col min="8" max="8" width="14.5546875" style="1" customWidth="1"/>
    <col min="9" max="9" width="15.6640625" style="4" customWidth="1"/>
    <col min="10" max="10" width="13.6640625" style="4" customWidth="1"/>
    <col min="11" max="11" width="14.44140625" style="4" customWidth="1"/>
    <col min="12" max="12" width="17.88671875" style="4" customWidth="1"/>
    <col min="13" max="13" width="16" style="1" customWidth="1"/>
    <col min="14" max="14" width="15.109375" style="1" customWidth="1"/>
    <col min="15" max="15" width="9.5546875" style="1" bestFit="1" customWidth="1"/>
    <col min="16" max="16" width="10.6640625" style="1" customWidth="1"/>
    <col min="17" max="17" width="9.109375" style="2"/>
    <col min="18" max="19" width="9.109375" style="1"/>
    <col min="20" max="20" width="9.5546875" style="1" bestFit="1" customWidth="1"/>
    <col min="21" max="21" width="10.44140625" style="1" customWidth="1"/>
    <col min="22" max="16384" width="9.109375" style="1"/>
  </cols>
  <sheetData>
    <row r="3" spans="1:74" ht="15.6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74" ht="15.6" x14ac:dyDescent="0.2">
      <c r="A4" s="40" t="s">
        <v>72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7" spans="1:74" ht="10.8" thickBot="1" x14ac:dyDescent="0.25">
      <c r="M7" s="5" t="s">
        <v>1</v>
      </c>
    </row>
    <row r="8" spans="1:74" s="8" customFormat="1" ht="12.75" customHeight="1" x14ac:dyDescent="0.2">
      <c r="A8" s="41" t="s">
        <v>2</v>
      </c>
      <c r="B8" s="36" t="s">
        <v>3</v>
      </c>
      <c r="C8" s="44" t="s">
        <v>4</v>
      </c>
      <c r="D8" s="45"/>
      <c r="E8" s="45"/>
      <c r="F8" s="41" t="s">
        <v>5</v>
      </c>
      <c r="G8" s="41" t="s">
        <v>6</v>
      </c>
      <c r="H8" s="30" t="s">
        <v>7</v>
      </c>
      <c r="I8" s="30" t="s">
        <v>8</v>
      </c>
      <c r="J8" s="30" t="s">
        <v>9</v>
      </c>
      <c r="K8" s="30" t="s">
        <v>10</v>
      </c>
      <c r="L8" s="33" t="s">
        <v>11</v>
      </c>
      <c r="M8" s="36" t="s">
        <v>12</v>
      </c>
      <c r="N8" s="6"/>
      <c r="O8" s="6"/>
      <c r="P8" s="6"/>
      <c r="Q8" s="7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</row>
    <row r="9" spans="1:74" s="8" customFormat="1" ht="37.5" customHeight="1" thickBot="1" x14ac:dyDescent="0.25">
      <c r="A9" s="42"/>
      <c r="B9" s="37"/>
      <c r="C9" s="46"/>
      <c r="D9" s="47"/>
      <c r="E9" s="47"/>
      <c r="F9" s="42"/>
      <c r="G9" s="42"/>
      <c r="H9" s="31"/>
      <c r="I9" s="31"/>
      <c r="J9" s="31"/>
      <c r="K9" s="31"/>
      <c r="L9" s="34"/>
      <c r="M9" s="37"/>
      <c r="N9" s="6"/>
      <c r="O9" s="6"/>
      <c r="P9" s="6"/>
      <c r="Q9" s="7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</row>
    <row r="10" spans="1:74" s="8" customFormat="1" ht="39" customHeight="1" thickBot="1" x14ac:dyDescent="0.25">
      <c r="A10" s="43"/>
      <c r="B10" s="38"/>
      <c r="C10" s="9" t="s">
        <v>13</v>
      </c>
      <c r="D10" s="9" t="s">
        <v>14</v>
      </c>
      <c r="E10" s="9" t="s">
        <v>15</v>
      </c>
      <c r="F10" s="43"/>
      <c r="G10" s="43"/>
      <c r="H10" s="32"/>
      <c r="I10" s="32"/>
      <c r="J10" s="32"/>
      <c r="K10" s="32"/>
      <c r="L10" s="35"/>
      <c r="M10" s="38"/>
      <c r="N10" s="10"/>
      <c r="O10" s="10"/>
      <c r="P10" s="10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</row>
    <row r="11" spans="1:74" s="8" customFormat="1" ht="22.2" customHeight="1" thickBot="1" x14ac:dyDescent="0.25">
      <c r="A11" s="9" t="s">
        <v>16</v>
      </c>
      <c r="B11" s="12" t="s">
        <v>17</v>
      </c>
      <c r="C11" s="9" t="s">
        <v>18</v>
      </c>
      <c r="D11" s="9" t="s">
        <v>19</v>
      </c>
      <c r="E11" s="9" t="s">
        <v>20</v>
      </c>
      <c r="F11" s="9" t="s">
        <v>21</v>
      </c>
      <c r="G11" s="9" t="s">
        <v>22</v>
      </c>
      <c r="H11" s="9" t="s">
        <v>23</v>
      </c>
      <c r="I11" s="9" t="s">
        <v>24</v>
      </c>
      <c r="J11" s="9" t="s">
        <v>25</v>
      </c>
      <c r="K11" s="9" t="s">
        <v>26</v>
      </c>
      <c r="L11" s="9" t="s">
        <v>27</v>
      </c>
      <c r="M11" s="9" t="s">
        <v>28</v>
      </c>
      <c r="N11" s="10"/>
      <c r="O11" s="10"/>
      <c r="P11" s="10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1:74" x14ac:dyDescent="0.2">
      <c r="A12" s="13" t="s">
        <v>29</v>
      </c>
      <c r="B12" s="14">
        <v>33267885.23</v>
      </c>
      <c r="C12" s="14">
        <v>64920</v>
      </c>
      <c r="D12" s="14">
        <v>1675311.64</v>
      </c>
      <c r="E12" s="14">
        <v>1740231.64</v>
      </c>
      <c r="F12" s="14">
        <v>59166</v>
      </c>
      <c r="G12" s="14">
        <v>0</v>
      </c>
      <c r="H12" s="14">
        <v>0</v>
      </c>
      <c r="I12" s="15">
        <v>0</v>
      </c>
      <c r="J12" s="15">
        <v>124869.14</v>
      </c>
      <c r="K12" s="15">
        <v>567587.16</v>
      </c>
      <c r="L12" s="16">
        <v>0</v>
      </c>
      <c r="M12" s="17">
        <f>B12+E12+F12+G12+H12+I12+J12+K12+L12</f>
        <v>35759739.169999994</v>
      </c>
      <c r="N12" s="3"/>
      <c r="O12" s="3"/>
      <c r="P12" s="3"/>
      <c r="R12" s="2"/>
      <c r="T12" s="3"/>
      <c r="U12" s="3"/>
    </row>
    <row r="13" spans="1:74" x14ac:dyDescent="0.2">
      <c r="A13" s="18" t="s">
        <v>30</v>
      </c>
      <c r="B13" s="19">
        <v>37012407.960000001</v>
      </c>
      <c r="C13" s="19">
        <v>78240</v>
      </c>
      <c r="D13" s="19">
        <v>1841202.4</v>
      </c>
      <c r="E13" s="19">
        <v>1919442.4</v>
      </c>
      <c r="F13" s="19">
        <v>20822</v>
      </c>
      <c r="G13" s="19">
        <v>19577.88</v>
      </c>
      <c r="H13" s="19">
        <v>64807.4</v>
      </c>
      <c r="I13" s="20">
        <v>23736.93</v>
      </c>
      <c r="J13" s="20">
        <v>64702.6</v>
      </c>
      <c r="K13" s="20">
        <v>460595.45</v>
      </c>
      <c r="L13" s="21">
        <v>43225.56</v>
      </c>
      <c r="M13" s="17">
        <f t="shared" ref="M13:M54" si="0">B13+E13+F13+G13+H13+I13+J13+K13+L13</f>
        <v>39629318.180000007</v>
      </c>
      <c r="N13" s="3"/>
      <c r="O13" s="3"/>
      <c r="P13" s="3"/>
      <c r="R13" s="2"/>
      <c r="T13" s="3"/>
      <c r="U13" s="3"/>
    </row>
    <row r="14" spans="1:74" x14ac:dyDescent="0.2">
      <c r="A14" s="18" t="s">
        <v>31</v>
      </c>
      <c r="B14" s="19">
        <v>50325195.460000001</v>
      </c>
      <c r="C14" s="19">
        <v>149760</v>
      </c>
      <c r="D14" s="19">
        <v>2078548.8</v>
      </c>
      <c r="E14" s="19">
        <v>2228308.7999999998</v>
      </c>
      <c r="F14" s="19">
        <v>0</v>
      </c>
      <c r="G14" s="19">
        <v>0</v>
      </c>
      <c r="H14" s="19">
        <v>0</v>
      </c>
      <c r="I14" s="20">
        <v>0</v>
      </c>
      <c r="J14" s="20">
        <v>122897.96</v>
      </c>
      <c r="K14" s="20">
        <v>20927.34</v>
      </c>
      <c r="L14" s="21">
        <v>0</v>
      </c>
      <c r="M14" s="17">
        <f t="shared" si="0"/>
        <v>52697329.560000002</v>
      </c>
      <c r="N14" s="3"/>
      <c r="O14" s="3"/>
      <c r="P14" s="3"/>
      <c r="R14" s="2"/>
      <c r="T14" s="3"/>
      <c r="U14" s="3"/>
    </row>
    <row r="15" spans="1:74" x14ac:dyDescent="0.2">
      <c r="A15" s="18" t="s">
        <v>32</v>
      </c>
      <c r="B15" s="19">
        <v>46508283.07</v>
      </c>
      <c r="C15" s="19">
        <v>83511.199999999997</v>
      </c>
      <c r="D15" s="19">
        <v>2482363.6800000002</v>
      </c>
      <c r="E15" s="19">
        <v>2565874.8800000004</v>
      </c>
      <c r="F15" s="19">
        <v>53222</v>
      </c>
      <c r="G15" s="19">
        <v>0</v>
      </c>
      <c r="H15" s="19">
        <v>0</v>
      </c>
      <c r="I15" s="20">
        <v>0</v>
      </c>
      <c r="J15" s="20">
        <v>91349.39</v>
      </c>
      <c r="K15" s="20">
        <v>1831117.26</v>
      </c>
      <c r="L15" s="21">
        <v>0</v>
      </c>
      <c r="M15" s="17">
        <f t="shared" si="0"/>
        <v>51049846.600000001</v>
      </c>
      <c r="N15" s="3"/>
      <c r="O15" s="3"/>
      <c r="P15" s="3"/>
      <c r="R15" s="2"/>
      <c r="T15" s="3"/>
      <c r="U15" s="3"/>
    </row>
    <row r="16" spans="1:74" x14ac:dyDescent="0.2">
      <c r="A16" s="18" t="s">
        <v>33</v>
      </c>
      <c r="B16" s="19">
        <v>76528335.49000001</v>
      </c>
      <c r="C16" s="19">
        <v>163200</v>
      </c>
      <c r="D16" s="19">
        <v>5373069.7400000002</v>
      </c>
      <c r="E16" s="19">
        <v>5536269.7400000002</v>
      </c>
      <c r="F16" s="19">
        <v>39642</v>
      </c>
      <c r="G16" s="19">
        <v>19594.54</v>
      </c>
      <c r="H16" s="19">
        <v>272191.09000000003</v>
      </c>
      <c r="I16" s="20">
        <v>71210.789999999994</v>
      </c>
      <c r="J16" s="20">
        <v>47472.9</v>
      </c>
      <c r="K16" s="20">
        <v>564796.99</v>
      </c>
      <c r="L16" s="21">
        <v>113033.5</v>
      </c>
      <c r="M16" s="17">
        <f t="shared" si="0"/>
        <v>83192547.040000021</v>
      </c>
      <c r="N16" s="3"/>
      <c r="O16" s="3"/>
      <c r="P16" s="3"/>
      <c r="R16" s="2"/>
      <c r="T16" s="3"/>
      <c r="U16" s="3"/>
    </row>
    <row r="17" spans="1:21" x14ac:dyDescent="0.2">
      <c r="A17" s="18" t="s">
        <v>34</v>
      </c>
      <c r="B17" s="19">
        <v>28104076.939999998</v>
      </c>
      <c r="C17" s="19">
        <v>65760</v>
      </c>
      <c r="D17" s="19">
        <v>1949580</v>
      </c>
      <c r="E17" s="19">
        <v>2015340</v>
      </c>
      <c r="F17" s="19">
        <v>28116</v>
      </c>
      <c r="G17" s="19">
        <v>9793.7000000000007</v>
      </c>
      <c r="H17" s="19">
        <v>57523.41</v>
      </c>
      <c r="I17" s="20">
        <v>0</v>
      </c>
      <c r="J17" s="20">
        <v>30194.11</v>
      </c>
      <c r="K17" s="20">
        <v>446908.07</v>
      </c>
      <c r="L17" s="21">
        <v>0</v>
      </c>
      <c r="M17" s="17">
        <f t="shared" si="0"/>
        <v>30691952.229999997</v>
      </c>
      <c r="N17" s="3"/>
      <c r="O17" s="3"/>
      <c r="P17" s="3"/>
      <c r="R17" s="2"/>
      <c r="T17" s="3"/>
      <c r="U17" s="3"/>
    </row>
    <row r="18" spans="1:21" x14ac:dyDescent="0.2">
      <c r="A18" s="18" t="s">
        <v>35</v>
      </c>
      <c r="B18" s="19">
        <v>20803698.210000001</v>
      </c>
      <c r="C18" s="19">
        <v>90703.85</v>
      </c>
      <c r="D18" s="19">
        <v>1476824.4</v>
      </c>
      <c r="E18" s="19">
        <v>1567528.25</v>
      </c>
      <c r="F18" s="19">
        <v>0</v>
      </c>
      <c r="G18" s="19">
        <v>0</v>
      </c>
      <c r="H18" s="19">
        <v>0</v>
      </c>
      <c r="I18" s="20">
        <v>0</v>
      </c>
      <c r="J18" s="20">
        <v>20669.03</v>
      </c>
      <c r="K18" s="20">
        <v>396916.17</v>
      </c>
      <c r="L18" s="21">
        <v>0</v>
      </c>
      <c r="M18" s="17">
        <f t="shared" si="0"/>
        <v>22788811.660000004</v>
      </c>
      <c r="N18" s="3"/>
      <c r="O18" s="3"/>
      <c r="P18" s="3"/>
      <c r="R18" s="2"/>
      <c r="T18" s="3"/>
      <c r="U18" s="3"/>
    </row>
    <row r="19" spans="1:21" x14ac:dyDescent="0.2">
      <c r="A19" s="18" t="s">
        <v>36</v>
      </c>
      <c r="B19" s="19">
        <v>56486268.219999999</v>
      </c>
      <c r="C19" s="19">
        <v>158580</v>
      </c>
      <c r="D19" s="19">
        <v>3689953.8</v>
      </c>
      <c r="E19" s="19">
        <v>3848533.8</v>
      </c>
      <c r="F19" s="19">
        <v>124408</v>
      </c>
      <c r="G19" s="19">
        <v>0</v>
      </c>
      <c r="H19" s="19">
        <v>25565.96</v>
      </c>
      <c r="I19" s="20">
        <v>0</v>
      </c>
      <c r="J19" s="20">
        <v>168995.11</v>
      </c>
      <c r="K19" s="20">
        <v>598955.46</v>
      </c>
      <c r="L19" s="21">
        <v>0</v>
      </c>
      <c r="M19" s="17">
        <f t="shared" si="0"/>
        <v>61252726.549999997</v>
      </c>
      <c r="N19" s="3"/>
      <c r="O19" s="3"/>
      <c r="P19" s="3"/>
      <c r="R19" s="2"/>
      <c r="T19" s="3"/>
      <c r="U19" s="3"/>
    </row>
    <row r="20" spans="1:21" x14ac:dyDescent="0.2">
      <c r="A20" s="18" t="s">
        <v>37</v>
      </c>
      <c r="B20" s="19">
        <v>35977354.769999996</v>
      </c>
      <c r="C20" s="19">
        <v>53040</v>
      </c>
      <c r="D20" s="19">
        <v>1582907.74</v>
      </c>
      <c r="E20" s="19">
        <v>1635947.74</v>
      </c>
      <c r="F20" s="19">
        <v>35250</v>
      </c>
      <c r="G20" s="19">
        <v>0</v>
      </c>
      <c r="H20" s="19">
        <v>0</v>
      </c>
      <c r="I20" s="20">
        <v>0</v>
      </c>
      <c r="J20" s="20">
        <v>0</v>
      </c>
      <c r="K20" s="20">
        <v>0</v>
      </c>
      <c r="L20" s="21">
        <v>0</v>
      </c>
      <c r="M20" s="17">
        <f t="shared" si="0"/>
        <v>37648552.509999998</v>
      </c>
      <c r="N20" s="3"/>
      <c r="O20" s="3"/>
      <c r="P20" s="3"/>
      <c r="R20" s="2"/>
      <c r="T20" s="3"/>
      <c r="U20" s="3"/>
    </row>
    <row r="21" spans="1:21" x14ac:dyDescent="0.2">
      <c r="A21" s="18" t="s">
        <v>38</v>
      </c>
      <c r="B21" s="19">
        <v>32633004.629999999</v>
      </c>
      <c r="C21" s="19">
        <v>51336</v>
      </c>
      <c r="D21" s="19">
        <v>1967389.2</v>
      </c>
      <c r="E21" s="19">
        <v>2018725.2</v>
      </c>
      <c r="F21" s="19">
        <v>2224</v>
      </c>
      <c r="G21" s="19">
        <v>0</v>
      </c>
      <c r="H21" s="19">
        <v>11995.2</v>
      </c>
      <c r="I21" s="20">
        <v>0</v>
      </c>
      <c r="J21" s="20">
        <v>21795.56</v>
      </c>
      <c r="K21" s="20">
        <v>424121.95</v>
      </c>
      <c r="L21" s="21">
        <v>16711.169999999998</v>
      </c>
      <c r="M21" s="17">
        <f t="shared" si="0"/>
        <v>35128577.710000008</v>
      </c>
      <c r="N21" s="3"/>
      <c r="O21" s="3"/>
      <c r="P21" s="3"/>
      <c r="R21" s="2"/>
      <c r="T21" s="3"/>
      <c r="U21" s="3"/>
    </row>
    <row r="22" spans="1:21" x14ac:dyDescent="0.2">
      <c r="A22" s="18" t="s">
        <v>39</v>
      </c>
      <c r="B22" s="19">
        <v>20839629.349999998</v>
      </c>
      <c r="C22" s="19">
        <v>41520</v>
      </c>
      <c r="D22" s="19">
        <v>1290790.8</v>
      </c>
      <c r="E22" s="19">
        <v>1332310.8</v>
      </c>
      <c r="F22" s="19">
        <v>0</v>
      </c>
      <c r="G22" s="19">
        <v>0</v>
      </c>
      <c r="H22" s="19">
        <v>0</v>
      </c>
      <c r="I22" s="20">
        <v>0</v>
      </c>
      <c r="J22" s="20">
        <v>34916.15</v>
      </c>
      <c r="K22" s="20">
        <v>161370.43</v>
      </c>
      <c r="L22" s="21">
        <v>0</v>
      </c>
      <c r="M22" s="17">
        <f t="shared" si="0"/>
        <v>22368226.729999997</v>
      </c>
      <c r="N22" s="3"/>
      <c r="O22" s="3"/>
      <c r="P22" s="3"/>
      <c r="R22" s="2"/>
      <c r="T22" s="3"/>
      <c r="U22" s="3"/>
    </row>
    <row r="23" spans="1:21" x14ac:dyDescent="0.2">
      <c r="A23" s="18" t="s">
        <v>40</v>
      </c>
      <c r="B23" s="19">
        <v>15342021.699999999</v>
      </c>
      <c r="C23" s="19">
        <v>47880</v>
      </c>
      <c r="D23" s="19">
        <v>771618</v>
      </c>
      <c r="E23" s="19">
        <v>819498</v>
      </c>
      <c r="F23" s="19">
        <v>0</v>
      </c>
      <c r="G23" s="19">
        <v>0</v>
      </c>
      <c r="H23" s="19">
        <v>0</v>
      </c>
      <c r="I23" s="20">
        <v>0</v>
      </c>
      <c r="J23" s="20">
        <v>0</v>
      </c>
      <c r="K23" s="20">
        <v>0</v>
      </c>
      <c r="L23" s="21">
        <v>0</v>
      </c>
      <c r="M23" s="17">
        <f t="shared" si="0"/>
        <v>16161519.699999999</v>
      </c>
      <c r="N23" s="3"/>
      <c r="O23" s="3"/>
      <c r="P23" s="3"/>
      <c r="R23" s="2"/>
      <c r="T23" s="3"/>
      <c r="U23" s="3"/>
    </row>
    <row r="24" spans="1:21" x14ac:dyDescent="0.2">
      <c r="A24" s="18" t="s">
        <v>41</v>
      </c>
      <c r="B24" s="19">
        <v>79129303.550859988</v>
      </c>
      <c r="C24" s="19">
        <v>135960</v>
      </c>
      <c r="D24" s="19">
        <v>4636903.9000000004</v>
      </c>
      <c r="E24" s="19">
        <v>4772863.9000000004</v>
      </c>
      <c r="F24" s="19">
        <v>263602</v>
      </c>
      <c r="G24" s="19">
        <v>456365</v>
      </c>
      <c r="H24" s="19">
        <v>1406127.8</v>
      </c>
      <c r="I24" s="20">
        <v>769097</v>
      </c>
      <c r="J24" s="20">
        <v>358428.23800000007</v>
      </c>
      <c r="K24" s="20">
        <v>1799028.91</v>
      </c>
      <c r="L24" s="21">
        <v>154081.20000000001</v>
      </c>
      <c r="M24" s="17">
        <f t="shared" si="0"/>
        <v>89108897.598859996</v>
      </c>
      <c r="N24" s="3"/>
      <c r="O24" s="3"/>
      <c r="P24" s="3"/>
      <c r="R24" s="2"/>
      <c r="T24" s="3"/>
      <c r="U24" s="3"/>
    </row>
    <row r="25" spans="1:21" x14ac:dyDescent="0.2">
      <c r="A25" s="18" t="s">
        <v>42</v>
      </c>
      <c r="B25" s="19">
        <v>70222767.189999998</v>
      </c>
      <c r="C25" s="19">
        <v>189480</v>
      </c>
      <c r="D25" s="19">
        <v>3423214</v>
      </c>
      <c r="E25" s="19">
        <v>3612694</v>
      </c>
      <c r="F25" s="19">
        <v>0</v>
      </c>
      <c r="G25" s="19">
        <v>0</v>
      </c>
      <c r="H25" s="19">
        <v>0</v>
      </c>
      <c r="I25" s="20">
        <v>0</v>
      </c>
      <c r="J25" s="20">
        <v>0</v>
      </c>
      <c r="K25" s="20">
        <v>0</v>
      </c>
      <c r="L25" s="21">
        <v>0</v>
      </c>
      <c r="M25" s="17">
        <f t="shared" si="0"/>
        <v>73835461.189999998</v>
      </c>
      <c r="N25" s="3"/>
      <c r="O25" s="3"/>
      <c r="P25" s="3"/>
      <c r="R25" s="2"/>
      <c r="T25" s="3"/>
      <c r="U25" s="3"/>
    </row>
    <row r="26" spans="1:21" x14ac:dyDescent="0.2">
      <c r="A26" s="18" t="s">
        <v>43</v>
      </c>
      <c r="B26" s="19">
        <v>16483040.969999999</v>
      </c>
      <c r="C26" s="19">
        <v>86040</v>
      </c>
      <c r="D26" s="19">
        <v>1106410</v>
      </c>
      <c r="E26" s="19">
        <v>1192450</v>
      </c>
      <c r="F26" s="19">
        <v>608</v>
      </c>
      <c r="G26" s="19">
        <v>0</v>
      </c>
      <c r="H26" s="19">
        <v>0</v>
      </c>
      <c r="I26" s="20">
        <v>0</v>
      </c>
      <c r="J26" s="20">
        <v>189547.01</v>
      </c>
      <c r="K26" s="20">
        <v>683854.21</v>
      </c>
      <c r="L26" s="21">
        <v>0</v>
      </c>
      <c r="M26" s="17">
        <f t="shared" si="0"/>
        <v>18549500.190000001</v>
      </c>
      <c r="N26" s="3"/>
      <c r="O26" s="3"/>
      <c r="P26" s="3"/>
      <c r="R26" s="2"/>
      <c r="T26" s="3"/>
      <c r="U26" s="3"/>
    </row>
    <row r="27" spans="1:21" x14ac:dyDescent="0.2">
      <c r="A27" s="18" t="s">
        <v>44</v>
      </c>
      <c r="B27" s="19">
        <v>38614254.140000001</v>
      </c>
      <c r="C27" s="19">
        <v>101640</v>
      </c>
      <c r="D27" s="19">
        <v>2574379.2000000002</v>
      </c>
      <c r="E27" s="19">
        <v>2676019.2000000002</v>
      </c>
      <c r="F27" s="19">
        <v>836</v>
      </c>
      <c r="G27" s="19">
        <v>0</v>
      </c>
      <c r="H27" s="19">
        <v>32552.45</v>
      </c>
      <c r="I27" s="20">
        <v>0</v>
      </c>
      <c r="J27" s="20">
        <v>0</v>
      </c>
      <c r="K27" s="20">
        <v>0</v>
      </c>
      <c r="L27" s="21">
        <v>0</v>
      </c>
      <c r="M27" s="17">
        <f t="shared" si="0"/>
        <v>41323661.790000007</v>
      </c>
      <c r="N27" s="3"/>
      <c r="O27" s="3"/>
      <c r="P27" s="3"/>
      <c r="R27" s="2"/>
      <c r="T27" s="3"/>
      <c r="U27" s="3"/>
    </row>
    <row r="28" spans="1:21" x14ac:dyDescent="0.2">
      <c r="A28" s="18" t="s">
        <v>45</v>
      </c>
      <c r="B28" s="19">
        <v>54433638.685730003</v>
      </c>
      <c r="C28" s="19">
        <v>117366</v>
      </c>
      <c r="D28" s="19">
        <v>2628370</v>
      </c>
      <c r="E28" s="19">
        <v>2745736</v>
      </c>
      <c r="F28" s="19">
        <v>14970</v>
      </c>
      <c r="G28" s="19">
        <v>95319</v>
      </c>
      <c r="H28" s="19">
        <v>846363.7</v>
      </c>
      <c r="I28" s="20">
        <v>911994.58</v>
      </c>
      <c r="J28" s="20">
        <v>268949.59139999998</v>
      </c>
      <c r="K28" s="20">
        <v>156955.04999999999</v>
      </c>
      <c r="L28" s="21">
        <v>64167.18</v>
      </c>
      <c r="M28" s="17">
        <f t="shared" si="0"/>
        <v>59538093.787129998</v>
      </c>
      <c r="N28" s="3"/>
      <c r="O28" s="3"/>
      <c r="P28" s="3"/>
      <c r="R28" s="2"/>
      <c r="T28" s="3"/>
      <c r="U28" s="3"/>
    </row>
    <row r="29" spans="1:21" x14ac:dyDescent="0.2">
      <c r="A29" s="18" t="s">
        <v>46</v>
      </c>
      <c r="B29" s="19">
        <v>48927820.280000001</v>
      </c>
      <c r="C29" s="19">
        <v>127920</v>
      </c>
      <c r="D29" s="19">
        <v>2518372.7999999998</v>
      </c>
      <c r="E29" s="19">
        <v>2646292.7999999998</v>
      </c>
      <c r="F29" s="19">
        <v>646</v>
      </c>
      <c r="G29" s="19">
        <v>19744.48</v>
      </c>
      <c r="H29" s="19">
        <v>483635.04</v>
      </c>
      <c r="I29" s="20">
        <v>0</v>
      </c>
      <c r="J29" s="20">
        <v>160936.07999999999</v>
      </c>
      <c r="K29" s="20">
        <v>1172611.72</v>
      </c>
      <c r="L29" s="21">
        <v>80406.634000000005</v>
      </c>
      <c r="M29" s="17">
        <f t="shared" si="0"/>
        <v>53492093.033999994</v>
      </c>
      <c r="N29" s="3"/>
      <c r="O29" s="3"/>
      <c r="P29" s="3"/>
      <c r="R29" s="2"/>
      <c r="T29" s="3"/>
      <c r="U29" s="3"/>
    </row>
    <row r="30" spans="1:21" x14ac:dyDescent="0.2">
      <c r="A30" s="18" t="s">
        <v>47</v>
      </c>
      <c r="B30" s="19">
        <v>9299149.9800000004</v>
      </c>
      <c r="C30" s="19">
        <v>7920</v>
      </c>
      <c r="D30" s="19">
        <v>478152</v>
      </c>
      <c r="E30" s="19">
        <v>486072</v>
      </c>
      <c r="F30" s="19">
        <v>0</v>
      </c>
      <c r="G30" s="19">
        <v>0</v>
      </c>
      <c r="H30" s="19">
        <v>0</v>
      </c>
      <c r="I30" s="20">
        <v>0</v>
      </c>
      <c r="J30" s="20">
        <v>0</v>
      </c>
      <c r="K30" s="20">
        <v>0</v>
      </c>
      <c r="L30" s="21">
        <v>0</v>
      </c>
      <c r="M30" s="17">
        <f t="shared" si="0"/>
        <v>9785221.9800000004</v>
      </c>
      <c r="N30" s="3"/>
      <c r="O30" s="3"/>
      <c r="P30" s="3"/>
      <c r="R30" s="2"/>
      <c r="T30" s="3"/>
      <c r="U30" s="3"/>
    </row>
    <row r="31" spans="1:21" x14ac:dyDescent="0.2">
      <c r="A31" s="18" t="s">
        <v>48</v>
      </c>
      <c r="B31" s="19">
        <v>22891110.330000002</v>
      </c>
      <c r="C31" s="19">
        <v>59400</v>
      </c>
      <c r="D31" s="19">
        <v>1663188</v>
      </c>
      <c r="E31" s="19">
        <v>1722588</v>
      </c>
      <c r="F31" s="19">
        <v>442</v>
      </c>
      <c r="G31" s="19">
        <v>0</v>
      </c>
      <c r="H31" s="19">
        <v>0</v>
      </c>
      <c r="I31" s="20">
        <v>0</v>
      </c>
      <c r="J31" s="20">
        <v>72751.839999999997</v>
      </c>
      <c r="K31" s="20">
        <v>17439.45</v>
      </c>
      <c r="L31" s="21">
        <v>0</v>
      </c>
      <c r="M31" s="17">
        <f t="shared" si="0"/>
        <v>24704331.620000001</v>
      </c>
      <c r="N31" s="3"/>
      <c r="O31" s="3"/>
      <c r="P31" s="3"/>
      <c r="R31" s="2"/>
      <c r="T31" s="3"/>
      <c r="U31" s="3"/>
    </row>
    <row r="32" spans="1:21" x14ac:dyDescent="0.2">
      <c r="A32" s="18" t="s">
        <v>49</v>
      </c>
      <c r="B32" s="19">
        <v>21657616.520000003</v>
      </c>
      <c r="C32" s="19">
        <v>65940</v>
      </c>
      <c r="D32" s="19">
        <v>1643093.8</v>
      </c>
      <c r="E32" s="19">
        <v>1709033.8</v>
      </c>
      <c r="F32" s="19">
        <v>26402</v>
      </c>
      <c r="G32" s="19">
        <v>0</v>
      </c>
      <c r="H32" s="19">
        <v>0</v>
      </c>
      <c r="I32" s="20">
        <v>0</v>
      </c>
      <c r="J32" s="20">
        <v>56635.92</v>
      </c>
      <c r="K32" s="20">
        <v>1079344.99</v>
      </c>
      <c r="L32" s="21">
        <v>80829.56</v>
      </c>
      <c r="M32" s="17">
        <f t="shared" si="0"/>
        <v>24609862.790000003</v>
      </c>
      <c r="N32" s="3"/>
      <c r="O32" s="3"/>
      <c r="P32" s="3"/>
      <c r="R32" s="2"/>
      <c r="T32" s="3"/>
      <c r="U32" s="3"/>
    </row>
    <row r="33" spans="1:21" x14ac:dyDescent="0.2">
      <c r="A33" s="18" t="s">
        <v>50</v>
      </c>
      <c r="B33" s="19">
        <v>43457037.710000001</v>
      </c>
      <c r="C33" s="19">
        <v>72840</v>
      </c>
      <c r="D33" s="19">
        <v>2171209.2000000002</v>
      </c>
      <c r="E33" s="19">
        <v>2244049.2000000002</v>
      </c>
      <c r="F33" s="19">
        <v>63262</v>
      </c>
      <c r="G33" s="19">
        <v>0</v>
      </c>
      <c r="H33" s="19">
        <v>0</v>
      </c>
      <c r="I33" s="20">
        <v>0</v>
      </c>
      <c r="J33" s="20">
        <v>77718.600000000006</v>
      </c>
      <c r="K33" s="20">
        <v>392275.17</v>
      </c>
      <c r="L33" s="21">
        <v>0</v>
      </c>
      <c r="M33" s="17">
        <f t="shared" si="0"/>
        <v>46234342.680000007</v>
      </c>
      <c r="N33" s="3"/>
      <c r="O33" s="3"/>
      <c r="P33" s="3"/>
      <c r="R33" s="2"/>
      <c r="T33" s="3"/>
      <c r="U33" s="3"/>
    </row>
    <row r="34" spans="1:21" x14ac:dyDescent="0.2">
      <c r="A34" s="18" t="s">
        <v>51</v>
      </c>
      <c r="B34" s="19">
        <v>17555737.720000003</v>
      </c>
      <c r="C34" s="19">
        <v>33192</v>
      </c>
      <c r="D34" s="19">
        <v>868328</v>
      </c>
      <c r="E34" s="19">
        <v>901520</v>
      </c>
      <c r="F34" s="19">
        <v>108560</v>
      </c>
      <c r="G34" s="19">
        <v>0</v>
      </c>
      <c r="H34" s="19">
        <v>0</v>
      </c>
      <c r="I34" s="20">
        <v>0</v>
      </c>
      <c r="J34" s="20">
        <v>0</v>
      </c>
      <c r="K34" s="20">
        <v>0</v>
      </c>
      <c r="L34" s="21">
        <v>0</v>
      </c>
      <c r="M34" s="17">
        <f t="shared" si="0"/>
        <v>18565817.720000003</v>
      </c>
      <c r="N34" s="3"/>
      <c r="O34" s="3"/>
      <c r="P34" s="3"/>
      <c r="R34" s="2"/>
      <c r="T34" s="3"/>
      <c r="U34" s="3"/>
    </row>
    <row r="35" spans="1:21" x14ac:dyDescent="0.2">
      <c r="A35" s="18" t="s">
        <v>52</v>
      </c>
      <c r="B35" s="19">
        <v>67616078.300000012</v>
      </c>
      <c r="C35" s="19">
        <v>190929.6</v>
      </c>
      <c r="D35" s="19">
        <v>4816479.8</v>
      </c>
      <c r="E35" s="19">
        <v>5007409.3999999994</v>
      </c>
      <c r="F35" s="19">
        <v>92776</v>
      </c>
      <c r="G35" s="19">
        <v>281887.19999999995</v>
      </c>
      <c r="H35" s="19">
        <v>1347264.45</v>
      </c>
      <c r="I35" s="20">
        <v>656637.24</v>
      </c>
      <c r="J35" s="20">
        <v>297089.32999999996</v>
      </c>
      <c r="K35" s="20">
        <v>2922722.1100000003</v>
      </c>
      <c r="L35" s="21">
        <v>495034.04999999987</v>
      </c>
      <c r="M35" s="17">
        <f t="shared" si="0"/>
        <v>78716898.080000013</v>
      </c>
      <c r="N35" s="3"/>
      <c r="O35" s="3"/>
      <c r="P35" s="3"/>
      <c r="R35" s="2"/>
      <c r="T35" s="3"/>
      <c r="U35" s="3"/>
    </row>
    <row r="36" spans="1:21" x14ac:dyDescent="0.2">
      <c r="A36" s="18" t="s">
        <v>53</v>
      </c>
      <c r="B36" s="19">
        <v>57444992.840000004</v>
      </c>
      <c r="C36" s="19">
        <v>101379.6</v>
      </c>
      <c r="D36" s="19">
        <v>3505750.8</v>
      </c>
      <c r="E36" s="19">
        <v>3607130.4</v>
      </c>
      <c r="F36" s="19">
        <v>105290</v>
      </c>
      <c r="G36" s="19">
        <v>0</v>
      </c>
      <c r="H36" s="19">
        <v>0</v>
      </c>
      <c r="I36" s="20">
        <v>0</v>
      </c>
      <c r="J36" s="20">
        <v>149439.66</v>
      </c>
      <c r="K36" s="20">
        <v>1165317.02</v>
      </c>
      <c r="L36" s="21">
        <v>34053.040000000001</v>
      </c>
      <c r="M36" s="17">
        <f t="shared" si="0"/>
        <v>62506222.960000001</v>
      </c>
      <c r="N36" s="3"/>
      <c r="O36" s="3"/>
      <c r="P36" s="3"/>
      <c r="R36" s="2"/>
      <c r="T36" s="3"/>
      <c r="U36" s="3"/>
    </row>
    <row r="37" spans="1:21" x14ac:dyDescent="0.2">
      <c r="A37" s="18" t="s">
        <v>54</v>
      </c>
      <c r="B37" s="19">
        <v>20854607.079999998</v>
      </c>
      <c r="C37" s="19">
        <v>51759.6</v>
      </c>
      <c r="D37" s="19">
        <v>1544533.2</v>
      </c>
      <c r="E37" s="19">
        <v>1596292.8</v>
      </c>
      <c r="F37" s="19">
        <v>0</v>
      </c>
      <c r="G37" s="19">
        <v>0</v>
      </c>
      <c r="H37" s="19">
        <v>0</v>
      </c>
      <c r="I37" s="20">
        <v>0</v>
      </c>
      <c r="J37" s="20">
        <v>32510.799999999999</v>
      </c>
      <c r="K37" s="20">
        <v>6975.78</v>
      </c>
      <c r="L37" s="21">
        <v>0</v>
      </c>
      <c r="M37" s="17">
        <f t="shared" si="0"/>
        <v>22490386.460000001</v>
      </c>
      <c r="N37" s="3"/>
      <c r="O37" s="3"/>
      <c r="P37" s="3"/>
      <c r="R37" s="2"/>
      <c r="T37" s="3"/>
      <c r="U37" s="3"/>
    </row>
    <row r="38" spans="1:21" x14ac:dyDescent="0.2">
      <c r="A38" s="18" t="s">
        <v>55</v>
      </c>
      <c r="B38" s="19">
        <v>64396735.380000003</v>
      </c>
      <c r="C38" s="19">
        <v>161700</v>
      </c>
      <c r="D38" s="19">
        <v>3940052.74</v>
      </c>
      <c r="E38" s="19">
        <v>4101752.74</v>
      </c>
      <c r="F38" s="19">
        <v>69522</v>
      </c>
      <c r="G38" s="19">
        <v>0</v>
      </c>
      <c r="H38" s="19">
        <v>113301.09</v>
      </c>
      <c r="I38" s="20">
        <v>0</v>
      </c>
      <c r="J38" s="20">
        <v>194774.9</v>
      </c>
      <c r="K38" s="20">
        <v>1183959.56</v>
      </c>
      <c r="L38" s="21">
        <v>12095.16</v>
      </c>
      <c r="M38" s="17">
        <f t="shared" si="0"/>
        <v>70072140.830000013</v>
      </c>
      <c r="N38" s="3"/>
      <c r="O38" s="3"/>
      <c r="P38" s="3"/>
      <c r="R38" s="2"/>
      <c r="T38" s="3"/>
      <c r="U38" s="3"/>
    </row>
    <row r="39" spans="1:21" x14ac:dyDescent="0.2">
      <c r="A39" s="18" t="s">
        <v>56</v>
      </c>
      <c r="B39" s="19">
        <v>32608788.719999999</v>
      </c>
      <c r="C39" s="19">
        <v>80519.199999999997</v>
      </c>
      <c r="D39" s="19">
        <v>2329572.7000000002</v>
      </c>
      <c r="E39" s="19">
        <v>2410091.9000000004</v>
      </c>
      <c r="F39" s="19">
        <v>26022</v>
      </c>
      <c r="G39" s="19">
        <v>0</v>
      </c>
      <c r="H39" s="19">
        <v>0</v>
      </c>
      <c r="I39" s="20">
        <v>0</v>
      </c>
      <c r="J39" s="20">
        <v>116687.83</v>
      </c>
      <c r="K39" s="20">
        <v>810353.11</v>
      </c>
      <c r="L39" s="21">
        <v>146598.48000000001</v>
      </c>
      <c r="M39" s="17">
        <f t="shared" si="0"/>
        <v>36118542.039999992</v>
      </c>
      <c r="N39" s="3"/>
      <c r="O39" s="3"/>
      <c r="P39" s="3"/>
      <c r="R39" s="2"/>
      <c r="T39" s="3"/>
      <c r="U39" s="3"/>
    </row>
    <row r="40" spans="1:21" x14ac:dyDescent="0.2">
      <c r="A40" s="18" t="s">
        <v>57</v>
      </c>
      <c r="B40" s="19">
        <v>35434517.299999997</v>
      </c>
      <c r="C40" s="19">
        <v>57240</v>
      </c>
      <c r="D40" s="19">
        <v>1638025.62</v>
      </c>
      <c r="E40" s="19">
        <v>1695265.62</v>
      </c>
      <c r="F40" s="19">
        <v>33778</v>
      </c>
      <c r="G40" s="19">
        <v>0</v>
      </c>
      <c r="H40" s="19">
        <v>0</v>
      </c>
      <c r="I40" s="20">
        <v>0</v>
      </c>
      <c r="J40" s="20">
        <v>35318.269999999997</v>
      </c>
      <c r="K40" s="20">
        <v>123949.21</v>
      </c>
      <c r="L40" s="21">
        <v>0</v>
      </c>
      <c r="M40" s="17">
        <f t="shared" si="0"/>
        <v>37322828.399999999</v>
      </c>
      <c r="N40" s="3"/>
      <c r="O40" s="3"/>
      <c r="P40" s="3"/>
      <c r="R40" s="2"/>
      <c r="T40" s="3"/>
      <c r="U40" s="3"/>
    </row>
    <row r="41" spans="1:21" x14ac:dyDescent="0.2">
      <c r="A41" s="18" t="s">
        <v>58</v>
      </c>
      <c r="B41" s="19">
        <v>68593149.530000001</v>
      </c>
      <c r="C41" s="19">
        <v>109800</v>
      </c>
      <c r="D41" s="19">
        <v>3840755.1</v>
      </c>
      <c r="E41" s="19">
        <v>3950555.1</v>
      </c>
      <c r="F41" s="19">
        <v>75818</v>
      </c>
      <c r="G41" s="19">
        <v>1163.82</v>
      </c>
      <c r="H41" s="19">
        <v>153395.76</v>
      </c>
      <c r="I41" s="20">
        <v>0</v>
      </c>
      <c r="J41" s="20">
        <v>31617.82</v>
      </c>
      <c r="K41" s="20">
        <v>167474.65</v>
      </c>
      <c r="L41" s="21">
        <v>42283.08</v>
      </c>
      <c r="M41" s="17">
        <f t="shared" si="0"/>
        <v>73015457.75999999</v>
      </c>
      <c r="N41" s="3"/>
      <c r="O41" s="3"/>
      <c r="P41" s="3"/>
      <c r="R41" s="2"/>
      <c r="T41" s="3"/>
      <c r="U41" s="3"/>
    </row>
    <row r="42" spans="1:21" x14ac:dyDescent="0.2">
      <c r="A42" s="18" t="s">
        <v>59</v>
      </c>
      <c r="B42" s="19">
        <v>39251901.769999996</v>
      </c>
      <c r="C42" s="19">
        <v>84876</v>
      </c>
      <c r="D42" s="19">
        <v>2660440.4</v>
      </c>
      <c r="E42" s="19">
        <v>2745316.4</v>
      </c>
      <c r="F42" s="19">
        <v>0</v>
      </c>
      <c r="G42" s="19">
        <v>0</v>
      </c>
      <c r="H42" s="19">
        <v>0</v>
      </c>
      <c r="I42" s="20">
        <v>0</v>
      </c>
      <c r="J42" s="20">
        <v>59808.6</v>
      </c>
      <c r="K42" s="20">
        <v>365731.21</v>
      </c>
      <c r="L42" s="21">
        <v>0</v>
      </c>
      <c r="M42" s="17">
        <f t="shared" si="0"/>
        <v>42422757.979999997</v>
      </c>
      <c r="N42" s="3"/>
      <c r="O42" s="3"/>
      <c r="P42" s="3"/>
      <c r="R42" s="2"/>
      <c r="T42" s="3"/>
      <c r="U42" s="3"/>
    </row>
    <row r="43" spans="1:21" x14ac:dyDescent="0.2">
      <c r="A43" s="18" t="s">
        <v>60</v>
      </c>
      <c r="B43" s="19">
        <v>22661870.370000001</v>
      </c>
      <c r="C43" s="19">
        <v>48960</v>
      </c>
      <c r="D43" s="19">
        <v>1368131.2</v>
      </c>
      <c r="E43" s="19">
        <v>1417091.2</v>
      </c>
      <c r="F43" s="19">
        <v>12982</v>
      </c>
      <c r="G43" s="19">
        <v>0</v>
      </c>
      <c r="H43" s="19">
        <v>13994.4</v>
      </c>
      <c r="I43" s="20">
        <v>0</v>
      </c>
      <c r="J43" s="20">
        <v>31912.1</v>
      </c>
      <c r="K43" s="20">
        <v>162990.73000000001</v>
      </c>
      <c r="L43" s="21">
        <v>23460.85</v>
      </c>
      <c r="M43" s="17">
        <f t="shared" si="0"/>
        <v>24324301.650000002</v>
      </c>
      <c r="N43" s="3"/>
      <c r="O43" s="3"/>
      <c r="P43" s="3"/>
      <c r="R43" s="2"/>
      <c r="T43" s="3"/>
      <c r="U43" s="3"/>
    </row>
    <row r="44" spans="1:21" x14ac:dyDescent="0.2">
      <c r="A44" s="18" t="s">
        <v>61</v>
      </c>
      <c r="B44" s="19">
        <v>42782066.859999999</v>
      </c>
      <c r="C44" s="19">
        <v>101640</v>
      </c>
      <c r="D44" s="19">
        <v>2753918.65</v>
      </c>
      <c r="E44" s="19">
        <v>2855558.65</v>
      </c>
      <c r="F44" s="19">
        <v>110948</v>
      </c>
      <c r="G44" s="19">
        <v>0</v>
      </c>
      <c r="H44" s="19">
        <v>206526.88</v>
      </c>
      <c r="I44" s="20">
        <v>40538.54</v>
      </c>
      <c r="J44" s="20">
        <v>148274.48000000001</v>
      </c>
      <c r="K44" s="20">
        <v>606751.26</v>
      </c>
      <c r="L44" s="21">
        <v>5065.83</v>
      </c>
      <c r="M44" s="17">
        <f t="shared" si="0"/>
        <v>46755730.499999993</v>
      </c>
      <c r="N44" s="3"/>
      <c r="O44" s="3"/>
      <c r="P44" s="3"/>
      <c r="R44" s="2"/>
      <c r="T44" s="3"/>
      <c r="U44" s="3"/>
    </row>
    <row r="45" spans="1:21" x14ac:dyDescent="0.2">
      <c r="A45" s="18" t="s">
        <v>62</v>
      </c>
      <c r="B45" s="19">
        <v>39315323.210000001</v>
      </c>
      <c r="C45" s="19">
        <v>144965.20000000001</v>
      </c>
      <c r="D45" s="19">
        <v>3118458.94</v>
      </c>
      <c r="E45" s="19">
        <v>3263424.14</v>
      </c>
      <c r="F45" s="19">
        <v>38658</v>
      </c>
      <c r="G45" s="19">
        <v>0</v>
      </c>
      <c r="H45" s="19">
        <v>0</v>
      </c>
      <c r="I45" s="20">
        <v>0</v>
      </c>
      <c r="J45" s="20">
        <v>76431.61</v>
      </c>
      <c r="K45" s="20">
        <v>1204237.0900000001</v>
      </c>
      <c r="L45" s="21">
        <v>133319.37</v>
      </c>
      <c r="M45" s="17">
        <f t="shared" si="0"/>
        <v>44031393.420000002</v>
      </c>
      <c r="N45" s="3"/>
      <c r="O45" s="3"/>
      <c r="P45" s="3"/>
      <c r="R45" s="2"/>
      <c r="T45" s="3"/>
      <c r="U45" s="3"/>
    </row>
    <row r="46" spans="1:21" x14ac:dyDescent="0.2">
      <c r="A46" s="18" t="s">
        <v>63</v>
      </c>
      <c r="B46" s="19">
        <v>14492561.789999999</v>
      </c>
      <c r="C46" s="19">
        <v>24840</v>
      </c>
      <c r="D46" s="19">
        <v>447664.8</v>
      </c>
      <c r="E46" s="19">
        <v>472504.8</v>
      </c>
      <c r="F46" s="19">
        <v>12564</v>
      </c>
      <c r="G46" s="19">
        <v>0</v>
      </c>
      <c r="H46" s="19">
        <v>0</v>
      </c>
      <c r="I46" s="20">
        <v>0</v>
      </c>
      <c r="J46" s="20">
        <v>0</v>
      </c>
      <c r="K46" s="20">
        <v>0</v>
      </c>
      <c r="L46" s="21">
        <v>0</v>
      </c>
      <c r="M46" s="17">
        <f t="shared" si="0"/>
        <v>14977630.59</v>
      </c>
      <c r="N46" s="3"/>
      <c r="O46" s="3"/>
      <c r="P46" s="3"/>
      <c r="R46" s="2"/>
      <c r="T46" s="3"/>
      <c r="U46" s="3"/>
    </row>
    <row r="47" spans="1:21" x14ac:dyDescent="0.2">
      <c r="A47" s="18" t="s">
        <v>64</v>
      </c>
      <c r="B47" s="19">
        <v>77643619.239999995</v>
      </c>
      <c r="C47" s="19">
        <v>150204</v>
      </c>
      <c r="D47" s="19">
        <v>3689469.01</v>
      </c>
      <c r="E47" s="19">
        <v>3839673.01</v>
      </c>
      <c r="F47" s="19">
        <v>42104</v>
      </c>
      <c r="G47" s="19">
        <v>169677.34</v>
      </c>
      <c r="H47" s="19">
        <v>737172.87</v>
      </c>
      <c r="I47" s="20">
        <v>606047.96</v>
      </c>
      <c r="J47" s="20">
        <v>346445.89</v>
      </c>
      <c r="K47" s="20">
        <v>481786.97</v>
      </c>
      <c r="L47" s="21">
        <v>356939.31</v>
      </c>
      <c r="M47" s="17">
        <f t="shared" si="0"/>
        <v>84223466.590000004</v>
      </c>
      <c r="N47" s="3"/>
      <c r="O47" s="3"/>
      <c r="P47" s="3"/>
      <c r="R47" s="2"/>
      <c r="T47" s="3"/>
      <c r="U47" s="3"/>
    </row>
    <row r="48" spans="1:21" x14ac:dyDescent="0.2">
      <c r="A48" s="18" t="s">
        <v>65</v>
      </c>
      <c r="B48" s="19">
        <v>11248770.32</v>
      </c>
      <c r="C48" s="19">
        <v>41520</v>
      </c>
      <c r="D48" s="19">
        <v>703788</v>
      </c>
      <c r="E48" s="19">
        <v>745308</v>
      </c>
      <c r="F48" s="19">
        <v>0</v>
      </c>
      <c r="G48" s="19">
        <v>0</v>
      </c>
      <c r="H48" s="19">
        <v>0</v>
      </c>
      <c r="I48" s="20">
        <v>0</v>
      </c>
      <c r="J48" s="20">
        <v>0</v>
      </c>
      <c r="K48" s="20">
        <v>0</v>
      </c>
      <c r="L48" s="21">
        <v>0</v>
      </c>
      <c r="M48" s="17">
        <f t="shared" si="0"/>
        <v>11994078.32</v>
      </c>
      <c r="N48" s="3"/>
      <c r="O48" s="3"/>
      <c r="P48" s="3"/>
      <c r="R48" s="2"/>
      <c r="T48" s="3"/>
      <c r="U48" s="3"/>
    </row>
    <row r="49" spans="1:21" x14ac:dyDescent="0.2">
      <c r="A49" s="18" t="s">
        <v>66</v>
      </c>
      <c r="B49" s="19">
        <v>27482747.870000001</v>
      </c>
      <c r="C49" s="19">
        <v>55680</v>
      </c>
      <c r="D49" s="19">
        <v>2027426.32</v>
      </c>
      <c r="E49" s="19">
        <v>2083106.32</v>
      </c>
      <c r="F49" s="19">
        <v>29520</v>
      </c>
      <c r="G49" s="19">
        <v>0</v>
      </c>
      <c r="H49" s="19">
        <v>0</v>
      </c>
      <c r="I49" s="20">
        <v>0</v>
      </c>
      <c r="J49" s="20">
        <v>13482.9</v>
      </c>
      <c r="K49" s="20">
        <v>353206.4</v>
      </c>
      <c r="L49" s="21">
        <v>0</v>
      </c>
      <c r="M49" s="17">
        <f t="shared" si="0"/>
        <v>29962063.489999998</v>
      </c>
      <c r="N49" s="3"/>
      <c r="O49" s="3"/>
      <c r="P49" s="3"/>
      <c r="R49" s="2"/>
      <c r="T49" s="3"/>
      <c r="U49" s="3"/>
    </row>
    <row r="50" spans="1:21" x14ac:dyDescent="0.2">
      <c r="A50" s="18" t="s">
        <v>67</v>
      </c>
      <c r="B50" s="19">
        <v>31433283.75</v>
      </c>
      <c r="C50" s="19">
        <v>76440</v>
      </c>
      <c r="D50" s="19">
        <v>1430700</v>
      </c>
      <c r="E50" s="19">
        <v>1507140</v>
      </c>
      <c r="F50" s="19">
        <v>14818</v>
      </c>
      <c r="G50" s="19">
        <v>0</v>
      </c>
      <c r="H50" s="19">
        <v>0</v>
      </c>
      <c r="I50" s="20">
        <v>0</v>
      </c>
      <c r="J50" s="20">
        <v>51747.51</v>
      </c>
      <c r="K50" s="20">
        <v>0</v>
      </c>
      <c r="L50" s="21">
        <v>0</v>
      </c>
      <c r="M50" s="17">
        <f t="shared" si="0"/>
        <v>33006989.260000002</v>
      </c>
      <c r="N50" s="3"/>
      <c r="O50" s="3"/>
      <c r="P50" s="3"/>
      <c r="R50" s="2"/>
      <c r="T50" s="3"/>
      <c r="U50" s="3"/>
    </row>
    <row r="51" spans="1:21" x14ac:dyDescent="0.2">
      <c r="A51" s="18" t="s">
        <v>68</v>
      </c>
      <c r="B51" s="19">
        <v>17982096.890000001</v>
      </c>
      <c r="C51" s="19">
        <v>65520</v>
      </c>
      <c r="D51" s="19">
        <v>1198504.8</v>
      </c>
      <c r="E51" s="19">
        <v>1264024.8</v>
      </c>
      <c r="F51" s="19">
        <v>62174</v>
      </c>
      <c r="G51" s="19">
        <v>0</v>
      </c>
      <c r="H51" s="19">
        <v>0</v>
      </c>
      <c r="I51" s="20">
        <v>0</v>
      </c>
      <c r="J51" s="20">
        <v>6311.76</v>
      </c>
      <c r="K51" s="20">
        <v>59060.89</v>
      </c>
      <c r="L51" s="21">
        <v>0</v>
      </c>
      <c r="M51" s="17">
        <f t="shared" si="0"/>
        <v>19373668.340000004</v>
      </c>
      <c r="N51" s="3"/>
      <c r="O51" s="3"/>
      <c r="P51" s="3"/>
      <c r="R51" s="2"/>
      <c r="T51" s="3"/>
      <c r="U51" s="3"/>
    </row>
    <row r="52" spans="1:21" x14ac:dyDescent="0.2">
      <c r="A52" s="18" t="s">
        <v>69</v>
      </c>
      <c r="B52" s="19">
        <v>243925902.66000003</v>
      </c>
      <c r="C52" s="19">
        <v>637244</v>
      </c>
      <c r="D52" s="19">
        <v>13548074.050000001</v>
      </c>
      <c r="E52" s="19">
        <v>14185318.050000001</v>
      </c>
      <c r="F52" s="19">
        <v>652972</v>
      </c>
      <c r="G52" s="19">
        <v>601035.55930800003</v>
      </c>
      <c r="H52" s="19">
        <v>5385082.0100000054</v>
      </c>
      <c r="I52" s="20">
        <v>796885.88</v>
      </c>
      <c r="J52" s="20">
        <v>2021661.5212850007</v>
      </c>
      <c r="K52" s="20">
        <v>11534765.200000005</v>
      </c>
      <c r="L52" s="21">
        <v>719066.54</v>
      </c>
      <c r="M52" s="17">
        <f t="shared" si="0"/>
        <v>279822689.42059302</v>
      </c>
      <c r="N52" s="3"/>
      <c r="O52" s="3"/>
      <c r="P52" s="3"/>
      <c r="R52" s="2"/>
      <c r="T52" s="3"/>
      <c r="U52" s="3"/>
    </row>
    <row r="53" spans="1:21" x14ac:dyDescent="0.2">
      <c r="A53" s="18" t="s">
        <v>70</v>
      </c>
      <c r="B53" s="19">
        <v>10371571.51</v>
      </c>
      <c r="C53" s="19">
        <v>18840</v>
      </c>
      <c r="D53" s="19">
        <v>500030.7</v>
      </c>
      <c r="E53" s="19">
        <v>518870.7</v>
      </c>
      <c r="F53" s="19">
        <v>62694</v>
      </c>
      <c r="G53" s="19">
        <v>0</v>
      </c>
      <c r="H53" s="19">
        <v>0</v>
      </c>
      <c r="I53" s="20">
        <v>0</v>
      </c>
      <c r="J53" s="20">
        <v>0</v>
      </c>
      <c r="K53" s="20">
        <v>0</v>
      </c>
      <c r="L53" s="21">
        <v>0</v>
      </c>
      <c r="M53" s="17">
        <f t="shared" si="0"/>
        <v>10953136.209999999</v>
      </c>
      <c r="N53" s="3"/>
      <c r="O53" s="3"/>
      <c r="P53" s="3"/>
      <c r="R53" s="2"/>
      <c r="T53" s="3"/>
      <c r="U53" s="3"/>
    </row>
    <row r="54" spans="1:21" ht="10.8" thickBot="1" x14ac:dyDescent="0.25">
      <c r="A54" s="22" t="s">
        <v>71</v>
      </c>
      <c r="B54" s="23">
        <v>228316848.75</v>
      </c>
      <c r="C54" s="23">
        <v>496580.6</v>
      </c>
      <c r="D54" s="23">
        <v>12928633.910000002</v>
      </c>
      <c r="E54" s="23">
        <v>13425214.510000002</v>
      </c>
      <c r="F54" s="23">
        <v>189170</v>
      </c>
      <c r="G54" s="23">
        <v>0</v>
      </c>
      <c r="H54" s="23">
        <v>40089.909999999996</v>
      </c>
      <c r="I54" s="24">
        <v>0</v>
      </c>
      <c r="J54" s="24">
        <v>23642.68</v>
      </c>
      <c r="K54" s="24">
        <v>124729.36999999998</v>
      </c>
      <c r="L54" s="25">
        <v>0</v>
      </c>
      <c r="M54" s="17">
        <f t="shared" si="0"/>
        <v>242119695.22</v>
      </c>
      <c r="N54" s="3"/>
      <c r="O54" s="3"/>
      <c r="P54" s="3"/>
      <c r="R54" s="2"/>
      <c r="T54" s="3"/>
      <c r="U54" s="3"/>
    </row>
    <row r="55" spans="1:21" s="28" customFormat="1" ht="10.8" thickBot="1" x14ac:dyDescent="0.25">
      <c r="A55" s="26" t="s">
        <v>15</v>
      </c>
      <c r="B55" s="27">
        <f>SUM(B12:B54)</f>
        <v>2030357072.2465899</v>
      </c>
      <c r="C55" s="27">
        <f t="shared" ref="C55:M55" si="1">SUM(C12:C54)</f>
        <v>4746786.8499999996</v>
      </c>
      <c r="D55" s="27">
        <f t="shared" si="1"/>
        <v>117881591.84</v>
      </c>
      <c r="E55" s="27">
        <f t="shared" si="1"/>
        <v>122628378.69000001</v>
      </c>
      <c r="F55" s="27">
        <f t="shared" si="1"/>
        <v>2473988</v>
      </c>
      <c r="G55" s="27">
        <f t="shared" si="1"/>
        <v>1674158.5193079999</v>
      </c>
      <c r="H55" s="27">
        <f t="shared" si="1"/>
        <v>11197589.420000006</v>
      </c>
      <c r="I55" s="27">
        <f t="shared" si="1"/>
        <v>3876148.92</v>
      </c>
      <c r="J55" s="27">
        <f t="shared" si="1"/>
        <v>5549986.8906849995</v>
      </c>
      <c r="K55" s="27">
        <f t="shared" si="1"/>
        <v>32048816.340000007</v>
      </c>
      <c r="L55" s="27">
        <f t="shared" si="1"/>
        <v>2520370.514</v>
      </c>
      <c r="M55" s="27">
        <f t="shared" si="1"/>
        <v>2212326509.5405827</v>
      </c>
      <c r="N55" s="3"/>
      <c r="O55" s="3"/>
      <c r="P55" s="3"/>
      <c r="Q55" s="2"/>
      <c r="R55" s="2"/>
      <c r="T55" s="29"/>
      <c r="U55" s="29"/>
    </row>
  </sheetData>
  <mergeCells count="13">
    <mergeCell ref="K8:K10"/>
    <mergeCell ref="L8:L10"/>
    <mergeCell ref="M8:M10"/>
    <mergeCell ref="A3:M3"/>
    <mergeCell ref="A4:M4"/>
    <mergeCell ref="A8:A10"/>
    <mergeCell ref="B8:B10"/>
    <mergeCell ref="C8:E9"/>
    <mergeCell ref="F8:F10"/>
    <mergeCell ref="G8:G10"/>
    <mergeCell ref="H8:H10"/>
    <mergeCell ref="I8:I10"/>
    <mergeCell ref="J8:J10"/>
  </mergeCells>
  <printOptions verticalCentered="1"/>
  <pageMargins left="1.1811023622047245" right="0.78740157480314965" top="0.9055118110236221" bottom="0.59055118110236227" header="0.27559055118110237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2022-09-09T08:39:41Z</dcterms:created>
  <dcterms:modified xsi:type="dcterms:W3CDTF">2023-03-08T11:51:17Z</dcterms:modified>
</cp:coreProperties>
</file>