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30" windowWidth="20835" windowHeight="9750"/>
  </bookViews>
  <sheets>
    <sheet name="oncologie medicamente" sheetId="1" r:id="rId1"/>
  </sheets>
  <calcPr calcId="145621"/>
</workbook>
</file>

<file path=xl/calcChain.xml><?xml version="1.0" encoding="utf-8"?>
<calcChain xmlns="http://schemas.openxmlformats.org/spreadsheetml/2006/main">
  <c r="I55" i="1" l="1"/>
  <c r="Y54" i="1"/>
  <c r="W54" i="1"/>
  <c r="V54" i="1"/>
  <c r="U54" i="1"/>
  <c r="T54" i="1"/>
  <c r="S54" i="1"/>
  <c r="R54" i="1"/>
  <c r="Y53" i="1"/>
  <c r="Y52" i="1"/>
  <c r="W52" i="1"/>
  <c r="V52" i="1"/>
  <c r="U52" i="1"/>
  <c r="T52" i="1"/>
  <c r="S52" i="1"/>
  <c r="R52" i="1"/>
  <c r="Y51" i="1"/>
  <c r="W51" i="1"/>
  <c r="V51" i="1"/>
  <c r="U51" i="1"/>
  <c r="T51" i="1"/>
  <c r="S51" i="1"/>
  <c r="R51" i="1"/>
  <c r="Y50" i="1"/>
  <c r="W50" i="1"/>
  <c r="V50" i="1"/>
  <c r="U50" i="1"/>
  <c r="T50" i="1"/>
  <c r="S50" i="1"/>
  <c r="R50" i="1"/>
  <c r="Y49" i="1"/>
  <c r="W49" i="1"/>
  <c r="V49" i="1"/>
  <c r="U49" i="1"/>
  <c r="T49" i="1"/>
  <c r="S49" i="1"/>
  <c r="R49" i="1"/>
  <c r="Y48" i="1"/>
  <c r="W48" i="1"/>
  <c r="V48" i="1"/>
  <c r="U48" i="1"/>
  <c r="T48" i="1"/>
  <c r="S48" i="1"/>
  <c r="R48" i="1"/>
  <c r="Y47" i="1"/>
  <c r="W47" i="1"/>
  <c r="V47" i="1"/>
  <c r="U47" i="1"/>
  <c r="T47" i="1"/>
  <c r="S47" i="1"/>
  <c r="R47" i="1"/>
  <c r="Y46" i="1"/>
  <c r="W46" i="1"/>
  <c r="V46" i="1"/>
  <c r="U46" i="1"/>
  <c r="T46" i="1"/>
  <c r="S46" i="1"/>
  <c r="R46" i="1"/>
  <c r="Y45" i="1"/>
  <c r="W45" i="1"/>
  <c r="V45" i="1"/>
  <c r="U45" i="1"/>
  <c r="T45" i="1"/>
  <c r="S45" i="1"/>
  <c r="R45" i="1"/>
  <c r="Y44" i="1"/>
  <c r="W44" i="1"/>
  <c r="V44" i="1"/>
  <c r="U44" i="1"/>
  <c r="T44" i="1"/>
  <c r="S44" i="1"/>
  <c r="R44" i="1"/>
  <c r="Y43" i="1"/>
  <c r="W43" i="1"/>
  <c r="V43" i="1"/>
  <c r="U43" i="1"/>
  <c r="T43" i="1"/>
  <c r="S43" i="1"/>
  <c r="R43" i="1"/>
  <c r="Y42" i="1"/>
  <c r="W42" i="1"/>
  <c r="V42" i="1"/>
  <c r="U42" i="1"/>
  <c r="T42" i="1"/>
  <c r="S42" i="1"/>
  <c r="R42" i="1"/>
  <c r="Y41" i="1"/>
  <c r="W41" i="1"/>
  <c r="V41" i="1"/>
  <c r="U41" i="1"/>
  <c r="T41" i="1"/>
  <c r="S41" i="1"/>
  <c r="R41" i="1"/>
  <c r="Y40" i="1"/>
  <c r="W40" i="1"/>
  <c r="V40" i="1"/>
  <c r="U40" i="1"/>
  <c r="T40" i="1"/>
  <c r="S40" i="1"/>
  <c r="R40" i="1"/>
  <c r="Y39" i="1"/>
  <c r="W39" i="1"/>
  <c r="V39" i="1"/>
  <c r="U39" i="1"/>
  <c r="T39" i="1"/>
  <c r="S39" i="1"/>
  <c r="R39" i="1"/>
  <c r="Y38" i="1"/>
  <c r="W38" i="1"/>
  <c r="V38" i="1"/>
  <c r="U38" i="1"/>
  <c r="T38" i="1"/>
  <c r="S38" i="1"/>
  <c r="R38" i="1"/>
  <c r="Y37" i="1"/>
  <c r="W37" i="1"/>
  <c r="V37" i="1"/>
  <c r="U37" i="1"/>
  <c r="T37" i="1"/>
  <c r="S37" i="1"/>
  <c r="R37" i="1"/>
  <c r="Y36" i="1"/>
  <c r="W36" i="1"/>
  <c r="V36" i="1"/>
  <c r="U36" i="1"/>
  <c r="T36" i="1"/>
  <c r="S36" i="1"/>
  <c r="R36" i="1"/>
  <c r="Y35" i="1"/>
  <c r="W35" i="1"/>
  <c r="V35" i="1"/>
  <c r="U35" i="1"/>
  <c r="T35" i="1"/>
  <c r="S35" i="1"/>
  <c r="R35" i="1"/>
  <c r="Y34" i="1"/>
  <c r="W34" i="1"/>
  <c r="V34" i="1"/>
  <c r="U34" i="1"/>
  <c r="T34" i="1"/>
  <c r="S34" i="1"/>
  <c r="R34" i="1"/>
  <c r="Y33" i="1"/>
  <c r="W33" i="1"/>
  <c r="V33" i="1"/>
  <c r="U33" i="1"/>
  <c r="T33" i="1"/>
  <c r="S33" i="1"/>
  <c r="R33" i="1"/>
  <c r="Y32" i="1"/>
  <c r="W32" i="1"/>
  <c r="V32" i="1"/>
  <c r="U32" i="1"/>
  <c r="T32" i="1"/>
  <c r="S32" i="1"/>
  <c r="R32" i="1"/>
  <c r="Y31" i="1"/>
  <c r="W31" i="1"/>
  <c r="V31" i="1"/>
  <c r="U31" i="1"/>
  <c r="T31" i="1"/>
  <c r="S31" i="1"/>
  <c r="R31" i="1"/>
  <c r="Y30" i="1"/>
  <c r="W30" i="1"/>
  <c r="V30" i="1"/>
  <c r="U30" i="1"/>
  <c r="T30" i="1"/>
  <c r="S30" i="1"/>
  <c r="R30" i="1"/>
  <c r="Y29" i="1"/>
  <c r="W29" i="1"/>
  <c r="V29" i="1"/>
  <c r="U29" i="1"/>
  <c r="T29" i="1"/>
  <c r="S29" i="1"/>
  <c r="R29" i="1"/>
  <c r="Y28" i="1"/>
  <c r="W28" i="1"/>
  <c r="V28" i="1"/>
  <c r="U28" i="1"/>
  <c r="T28" i="1"/>
  <c r="S28" i="1"/>
  <c r="R28" i="1"/>
  <c r="Y27" i="1"/>
  <c r="W27" i="1"/>
  <c r="V27" i="1"/>
  <c r="U27" i="1"/>
  <c r="T27" i="1"/>
  <c r="S27" i="1"/>
  <c r="R27" i="1"/>
  <c r="Y26" i="1"/>
  <c r="W26" i="1"/>
  <c r="V26" i="1"/>
  <c r="U26" i="1"/>
  <c r="T26" i="1"/>
  <c r="S26" i="1"/>
  <c r="R26" i="1"/>
  <c r="Y25" i="1"/>
  <c r="W25" i="1"/>
  <c r="V25" i="1"/>
  <c r="U25" i="1"/>
  <c r="T25" i="1"/>
  <c r="S25" i="1"/>
  <c r="R25" i="1"/>
  <c r="Y24" i="1"/>
  <c r="W24" i="1"/>
  <c r="V24" i="1"/>
  <c r="U24" i="1"/>
  <c r="T24" i="1"/>
  <c r="S24" i="1"/>
  <c r="R24" i="1"/>
  <c r="Y23" i="1"/>
  <c r="W23" i="1"/>
  <c r="V23" i="1"/>
  <c r="U23" i="1"/>
  <c r="T23" i="1"/>
  <c r="S23" i="1"/>
  <c r="R23" i="1"/>
  <c r="Y22" i="1"/>
  <c r="W22" i="1"/>
  <c r="V22" i="1"/>
  <c r="U22" i="1"/>
  <c r="T22" i="1"/>
  <c r="S22" i="1"/>
  <c r="R22" i="1"/>
  <c r="Y21" i="1"/>
  <c r="W21" i="1"/>
  <c r="V21" i="1"/>
  <c r="U21" i="1"/>
  <c r="T21" i="1"/>
  <c r="S21" i="1"/>
  <c r="R21" i="1"/>
  <c r="Y20" i="1"/>
  <c r="W20" i="1"/>
  <c r="V20" i="1"/>
  <c r="U20" i="1"/>
  <c r="T20" i="1"/>
  <c r="S20" i="1"/>
  <c r="R20" i="1"/>
  <c r="Y19" i="1"/>
  <c r="W19" i="1"/>
  <c r="V19" i="1"/>
  <c r="U19" i="1"/>
  <c r="T19" i="1"/>
  <c r="S19" i="1"/>
  <c r="R19" i="1"/>
  <c r="Y18" i="1"/>
  <c r="W18" i="1"/>
  <c r="V18" i="1"/>
  <c r="U18" i="1"/>
  <c r="T18" i="1"/>
  <c r="S18" i="1"/>
  <c r="R18" i="1"/>
  <c r="Y17" i="1"/>
  <c r="W17" i="1"/>
  <c r="V17" i="1"/>
  <c r="U17" i="1"/>
  <c r="T17" i="1"/>
  <c r="S17" i="1"/>
  <c r="R17" i="1"/>
  <c r="Y16" i="1"/>
  <c r="W16" i="1"/>
  <c r="V16" i="1"/>
  <c r="U16" i="1"/>
  <c r="T16" i="1"/>
  <c r="S16" i="1"/>
  <c r="R16" i="1"/>
  <c r="Y15" i="1"/>
  <c r="W15" i="1"/>
  <c r="V15" i="1"/>
  <c r="U15" i="1"/>
  <c r="T15" i="1"/>
  <c r="S15" i="1"/>
  <c r="R15" i="1"/>
  <c r="Y14" i="1"/>
  <c r="W14" i="1"/>
  <c r="V14" i="1"/>
  <c r="U14" i="1"/>
  <c r="T14" i="1"/>
  <c r="S14" i="1"/>
  <c r="R14" i="1"/>
  <c r="Y13" i="1"/>
  <c r="W13" i="1"/>
  <c r="V13" i="1"/>
  <c r="U13" i="1"/>
  <c r="T13" i="1"/>
  <c r="S13" i="1"/>
  <c r="R13" i="1"/>
  <c r="Y12" i="1"/>
  <c r="W12" i="1"/>
  <c r="V12" i="1"/>
  <c r="U12" i="1"/>
  <c r="T12" i="1"/>
  <c r="S12" i="1"/>
  <c r="R12" i="1"/>
  <c r="Y11" i="1"/>
  <c r="W11" i="1"/>
  <c r="V11" i="1"/>
  <c r="U11" i="1"/>
  <c r="T11" i="1"/>
  <c r="S11" i="1"/>
  <c r="R11" i="1"/>
  <c r="Y10" i="1"/>
  <c r="W10" i="1"/>
  <c r="V10" i="1"/>
  <c r="U10" i="1"/>
  <c r="T10" i="1"/>
  <c r="S10" i="1"/>
  <c r="R10" i="1"/>
</calcChain>
</file>

<file path=xl/sharedStrings.xml><?xml version="1.0" encoding="utf-8"?>
<sst xmlns="http://schemas.openxmlformats.org/spreadsheetml/2006/main" count="108" uniqueCount="87">
  <si>
    <t xml:space="preserve">PROGRAMUL NAŢIONAL DE ONCOLOGIE </t>
  </si>
  <si>
    <t xml:space="preserve"> Subprogramul de tratament medicamentos al bolnavilor cu afecţiuni oncologice (adulţi şi copii)
</t>
  </si>
  <si>
    <t>Situația indicatorilor şi a cheltuielilor realizate în TRIMESTRUL I 2022</t>
  </si>
  <si>
    <t>CAS</t>
  </si>
  <si>
    <t>Nr. bolnavi cărora li s-au eliberat medicamente:</t>
  </si>
  <si>
    <t>Terapia avansată CAR-T - unităţi sanitare</t>
  </si>
  <si>
    <t xml:space="preserve">Total bolnavi pentru care s-au eliberat medicamente </t>
  </si>
  <si>
    <t>Cheltuieli cu medicamentele, pentru:</t>
  </si>
  <si>
    <t xml:space="preserve">Cheltuieli totale </t>
  </si>
  <si>
    <t>Cost mediu/bolnav in tratament cu:</t>
  </si>
  <si>
    <t>Cost mediu/ beneficiar</t>
  </si>
  <si>
    <t>terapie standard</t>
  </si>
  <si>
    <t>medicamente aferente DCI-uri marcate cu (**)1, conform Hotararii Guvernului 720/2008 cu modificarile si completarile ulterioare</t>
  </si>
  <si>
    <t>unităţi sanitare</t>
  </si>
  <si>
    <t>farmacii cu circuit deschis</t>
  </si>
  <si>
    <t>total</t>
  </si>
  <si>
    <t>C0</t>
  </si>
  <si>
    <t>C1</t>
  </si>
  <si>
    <t>C2</t>
  </si>
  <si>
    <t>C3</t>
  </si>
  <si>
    <t>C4</t>
  </si>
  <si>
    <t>C5</t>
  </si>
  <si>
    <t>C6</t>
  </si>
  <si>
    <t>C7</t>
  </si>
  <si>
    <t>C8</t>
  </si>
  <si>
    <t>C9</t>
  </si>
  <si>
    <t>C10</t>
  </si>
  <si>
    <t>C11</t>
  </si>
  <si>
    <t>C12</t>
  </si>
  <si>
    <t>C13</t>
  </si>
  <si>
    <t>C14</t>
  </si>
  <si>
    <t>C15</t>
  </si>
  <si>
    <t>C16</t>
  </si>
  <si>
    <t>C17</t>
  </si>
  <si>
    <t>C18</t>
  </si>
  <si>
    <t>C19</t>
  </si>
  <si>
    <t>C20</t>
  </si>
  <si>
    <t>C21</t>
  </si>
  <si>
    <t>C22</t>
  </si>
  <si>
    <t>C23</t>
  </si>
  <si>
    <t>C24</t>
  </si>
  <si>
    <t>Alba</t>
  </si>
  <si>
    <t>Arad</t>
  </si>
  <si>
    <t>Arges</t>
  </si>
  <si>
    <t>Bacau</t>
  </si>
  <si>
    <t>Bihor</t>
  </si>
  <si>
    <t>Bistrita-Nasaud</t>
  </si>
  <si>
    <t>Botosani</t>
  </si>
  <si>
    <t>Brasov</t>
  </si>
  <si>
    <t>Braila</t>
  </si>
  <si>
    <t>Buzau</t>
  </si>
  <si>
    <t>Caras-Severin</t>
  </si>
  <si>
    <t>Calarasi</t>
  </si>
  <si>
    <t>Cluj</t>
  </si>
  <si>
    <t>Constanta</t>
  </si>
  <si>
    <t>Covasna</t>
  </si>
  <si>
    <t>Dambovita</t>
  </si>
  <si>
    <t>Dolj</t>
  </si>
  <si>
    <t>Galati</t>
  </si>
  <si>
    <t>Giurgiu</t>
  </si>
  <si>
    <t>Gorj</t>
  </si>
  <si>
    <t>Harghita</t>
  </si>
  <si>
    <t>Hunedoara</t>
  </si>
  <si>
    <t>Ialomita</t>
  </si>
  <si>
    <t>Iasi</t>
  </si>
  <si>
    <t>Maramures</t>
  </si>
  <si>
    <t>Mehedinti</t>
  </si>
  <si>
    <t>Mures</t>
  </si>
  <si>
    <t>Neamt</t>
  </si>
  <si>
    <t>Olt</t>
  </si>
  <si>
    <t>Prahova</t>
  </si>
  <si>
    <t>Satu Mare</t>
  </si>
  <si>
    <t>Salaj</t>
  </si>
  <si>
    <t>Sibiu</t>
  </si>
  <si>
    <t>Suceava</t>
  </si>
  <si>
    <t>Teleorman</t>
  </si>
  <si>
    <t>Timis</t>
  </si>
  <si>
    <t>Tulcea</t>
  </si>
  <si>
    <t>Vaslui</t>
  </si>
  <si>
    <t>Valcea</t>
  </si>
  <si>
    <t>Vrancea</t>
  </si>
  <si>
    <t>Bucuresti</t>
  </si>
  <si>
    <t>Ilfov</t>
  </si>
  <si>
    <t>OPSNAJ</t>
  </si>
  <si>
    <t>Total</t>
  </si>
  <si>
    <t>Număr bolnavi trataţi/CNP</t>
  </si>
  <si>
    <t>Număr de bolnavi trataţi în două/mai multe unităţi sanitare/judeţe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</si>
</sst>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0" x14ac:knownFonts="1">
    <font>
      <sz val="10"/>
      <name val="Arial"/>
    </font>
    <font>
      <sz val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8"/>
      <name val="Arial"/>
      <family val="2"/>
    </font>
    <font>
      <b/>
      <sz val="8"/>
      <color indexed="8"/>
      <name val="Arial"/>
      <family val="2"/>
    </font>
    <font>
      <b/>
      <sz val="8"/>
      <color theme="1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0" fontId="5" fillId="0" borderId="0"/>
    <xf numFmtId="0" fontId="5" fillId="0" borderId="0"/>
    <xf numFmtId="0" fontId="9" fillId="0" borderId="0"/>
    <xf numFmtId="43" fontId="9" fillId="0" borderId="0" applyFont="0" applyFill="0" applyBorder="0" applyAlignment="0" applyProtection="0"/>
    <xf numFmtId="0" fontId="5" fillId="0" borderId="0"/>
    <xf numFmtId="43" fontId="9" fillId="0" borderId="0" applyFont="0" applyFill="0" applyBorder="0" applyAlignment="0" applyProtection="0"/>
  </cellStyleXfs>
  <cellXfs count="88">
    <xf numFmtId="0" fontId="0" fillId="0" borderId="0" xfId="0"/>
    <xf numFmtId="0" fontId="1" fillId="2" borderId="0" xfId="0" applyFont="1" applyFill="1"/>
    <xf numFmtId="3" fontId="2" fillId="2" borderId="0" xfId="0" applyNumberFormat="1" applyFont="1" applyFill="1" applyBorder="1" applyAlignment="1">
      <alignment horizontal="center"/>
    </xf>
    <xf numFmtId="3" fontId="2" fillId="2" borderId="0" xfId="0" applyNumberFormat="1" applyFont="1" applyFill="1" applyBorder="1" applyAlignment="1">
      <alignment horizontal="center" vertical="top" wrapText="1"/>
    </xf>
    <xf numFmtId="3" fontId="2" fillId="2" borderId="0" xfId="0" applyNumberFormat="1" applyFont="1" applyFill="1" applyBorder="1" applyAlignment="1">
      <alignment horizontal="center" vertical="top"/>
    </xf>
    <xf numFmtId="0" fontId="3" fillId="2" borderId="0" xfId="0" applyFont="1" applyFill="1" applyAlignment="1">
      <alignment horizontal="center"/>
    </xf>
    <xf numFmtId="3" fontId="1" fillId="2" borderId="0" xfId="0" applyNumberFormat="1" applyFont="1" applyFill="1" applyBorder="1"/>
    <xf numFmtId="3" fontId="1" fillId="2" borderId="0" xfId="0" applyNumberFormat="1" applyFont="1" applyFill="1"/>
    <xf numFmtId="3" fontId="4" fillId="2" borderId="1" xfId="0" applyNumberFormat="1" applyFont="1" applyFill="1" applyBorder="1" applyAlignment="1">
      <alignment horizontal="center" vertical="center" wrapText="1"/>
    </xf>
    <xf numFmtId="3" fontId="4" fillId="2" borderId="2" xfId="0" applyNumberFormat="1" applyFont="1" applyFill="1" applyBorder="1" applyAlignment="1">
      <alignment horizontal="center" vertical="center" wrapText="1"/>
    </xf>
    <xf numFmtId="3" fontId="4" fillId="2" borderId="3" xfId="0" applyNumberFormat="1" applyFont="1" applyFill="1" applyBorder="1" applyAlignment="1">
      <alignment horizontal="center" vertical="center" wrapText="1"/>
    </xf>
    <xf numFmtId="3" fontId="4" fillId="2" borderId="4" xfId="0" applyNumberFormat="1" applyFont="1" applyFill="1" applyBorder="1" applyAlignment="1">
      <alignment horizontal="center" vertical="center" wrapText="1"/>
    </xf>
    <xf numFmtId="3" fontId="6" fillId="2" borderId="5" xfId="1" applyNumberFormat="1" applyFont="1" applyFill="1" applyBorder="1" applyAlignment="1">
      <alignment horizontal="center" vertical="center" wrapText="1"/>
    </xf>
    <xf numFmtId="3" fontId="4" fillId="2" borderId="5" xfId="0" applyNumberFormat="1" applyFont="1" applyFill="1" applyBorder="1" applyAlignment="1">
      <alignment horizontal="center" vertical="center" wrapText="1"/>
    </xf>
    <xf numFmtId="3" fontId="4" fillId="2" borderId="6" xfId="0" applyNumberFormat="1" applyFont="1" applyFill="1" applyBorder="1" applyAlignment="1">
      <alignment horizontal="center" vertical="center" wrapText="1"/>
    </xf>
    <xf numFmtId="3" fontId="6" fillId="2" borderId="7" xfId="1" applyNumberFormat="1" applyFont="1" applyFill="1" applyBorder="1" applyAlignment="1">
      <alignment horizontal="center" vertical="center" wrapText="1"/>
    </xf>
    <xf numFmtId="4" fontId="6" fillId="2" borderId="6" xfId="2" applyNumberFormat="1" applyFont="1" applyFill="1" applyBorder="1" applyAlignment="1">
      <alignment horizontal="center" vertical="center" wrapText="1"/>
    </xf>
    <xf numFmtId="4" fontId="6" fillId="2" borderId="3" xfId="2" applyNumberFormat="1" applyFont="1" applyFill="1" applyBorder="1" applyAlignment="1">
      <alignment horizontal="center" vertical="center" wrapText="1"/>
    </xf>
    <xf numFmtId="4" fontId="6" fillId="2" borderId="4" xfId="2" applyNumberFormat="1" applyFont="1" applyFill="1" applyBorder="1" applyAlignment="1">
      <alignment horizontal="center" vertical="center" wrapText="1"/>
    </xf>
    <xf numFmtId="4" fontId="6" fillId="2" borderId="5" xfId="2" applyNumberFormat="1" applyFont="1" applyFill="1" applyBorder="1" applyAlignment="1">
      <alignment horizontal="center" vertical="center" wrapText="1"/>
    </xf>
    <xf numFmtId="3" fontId="4" fillId="2" borderId="8" xfId="0" applyNumberFormat="1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3" fontId="6" fillId="2" borderId="13" xfId="1" applyNumberFormat="1" applyFont="1" applyFill="1" applyBorder="1" applyAlignment="1">
      <alignment horizontal="center" vertical="center" wrapText="1"/>
    </xf>
    <xf numFmtId="3" fontId="4" fillId="2" borderId="13" xfId="0" applyNumberFormat="1" applyFont="1" applyFill="1" applyBorder="1" applyAlignment="1">
      <alignment horizontal="center" vertical="center" wrapText="1"/>
    </xf>
    <xf numFmtId="4" fontId="4" fillId="2" borderId="9" xfId="2" applyNumberFormat="1" applyFont="1" applyFill="1" applyBorder="1" applyAlignment="1">
      <alignment horizontal="center" vertical="center" wrapText="1"/>
    </xf>
    <xf numFmtId="4" fontId="4" fillId="2" borderId="10" xfId="2" applyNumberFormat="1" applyFont="1" applyFill="1" applyBorder="1" applyAlignment="1">
      <alignment horizontal="center" vertical="center" wrapText="1"/>
    </xf>
    <xf numFmtId="4" fontId="4" fillId="2" borderId="11" xfId="2" applyNumberFormat="1" applyFont="1" applyFill="1" applyBorder="1" applyAlignment="1">
      <alignment horizontal="center" vertical="center" wrapText="1"/>
    </xf>
    <xf numFmtId="3" fontId="6" fillId="2" borderId="14" xfId="1" applyNumberFormat="1" applyFont="1" applyFill="1" applyBorder="1" applyAlignment="1">
      <alignment horizontal="center" vertical="center" wrapText="1"/>
    </xf>
    <xf numFmtId="4" fontId="6" fillId="2" borderId="13" xfId="2" applyNumberFormat="1" applyFont="1" applyFill="1" applyBorder="1" applyAlignment="1">
      <alignment horizontal="center" vertical="center" wrapText="1"/>
    </xf>
    <xf numFmtId="3" fontId="4" fillId="2" borderId="15" xfId="0" applyNumberFormat="1" applyFont="1" applyFill="1" applyBorder="1" applyAlignment="1">
      <alignment horizontal="center" vertical="center" wrapText="1"/>
    </xf>
    <xf numFmtId="3" fontId="4" fillId="2" borderId="16" xfId="3" applyNumberFormat="1" applyFont="1" applyFill="1" applyBorder="1" applyAlignment="1">
      <alignment horizontal="center" vertical="center" wrapText="1"/>
    </xf>
    <xf numFmtId="3" fontId="4" fillId="2" borderId="17" xfId="3" applyNumberFormat="1" applyFont="1" applyFill="1" applyBorder="1" applyAlignment="1">
      <alignment horizontal="center" vertical="center" wrapText="1"/>
    </xf>
    <xf numFmtId="3" fontId="6" fillId="2" borderId="18" xfId="1" applyNumberFormat="1" applyFont="1" applyFill="1" applyBorder="1" applyAlignment="1">
      <alignment horizontal="center" vertical="center" wrapText="1"/>
    </xf>
    <xf numFmtId="3" fontId="4" fillId="2" borderId="18" xfId="0" applyNumberFormat="1" applyFont="1" applyFill="1" applyBorder="1" applyAlignment="1">
      <alignment horizontal="center" vertical="center" wrapText="1"/>
    </xf>
    <xf numFmtId="3" fontId="6" fillId="2" borderId="19" xfId="1" applyNumberFormat="1" applyFont="1" applyFill="1" applyBorder="1" applyAlignment="1">
      <alignment horizontal="center" vertical="center" wrapText="1"/>
    </xf>
    <xf numFmtId="3" fontId="4" fillId="2" borderId="20" xfId="3" applyNumberFormat="1" applyFont="1" applyFill="1" applyBorder="1" applyAlignment="1">
      <alignment horizontal="center" vertical="center" wrapText="1"/>
    </xf>
    <xf numFmtId="4" fontId="6" fillId="2" borderId="18" xfId="2" applyNumberFormat="1" applyFont="1" applyFill="1" applyBorder="1" applyAlignment="1">
      <alignment horizontal="center" vertical="center" wrapText="1"/>
    </xf>
    <xf numFmtId="3" fontId="4" fillId="2" borderId="21" xfId="0" applyNumberFormat="1" applyFont="1" applyFill="1" applyBorder="1" applyAlignment="1">
      <alignment horizontal="center" vertical="center" wrapText="1"/>
    </xf>
    <xf numFmtId="3" fontId="4" fillId="2" borderId="16" xfId="2" applyNumberFormat="1" applyFont="1" applyFill="1" applyBorder="1" applyAlignment="1">
      <alignment horizontal="center" vertical="center" wrapText="1"/>
    </xf>
    <xf numFmtId="3" fontId="1" fillId="2" borderId="22" xfId="2" applyNumberFormat="1" applyFont="1" applyFill="1" applyBorder="1"/>
    <xf numFmtId="3" fontId="1" fillId="2" borderId="23" xfId="0" applyNumberFormat="1" applyFont="1" applyFill="1" applyBorder="1" applyAlignment="1">
      <alignment horizontal="right"/>
    </xf>
    <xf numFmtId="3" fontId="1" fillId="2" borderId="23" xfId="0" applyNumberFormat="1" applyFont="1" applyFill="1" applyBorder="1"/>
    <xf numFmtId="3" fontId="1" fillId="2" borderId="24" xfId="0" applyNumberFormat="1" applyFont="1" applyFill="1" applyBorder="1"/>
    <xf numFmtId="3" fontId="1" fillId="2" borderId="25" xfId="0" applyNumberFormat="1" applyFont="1" applyFill="1" applyBorder="1"/>
    <xf numFmtId="4" fontId="1" fillId="2" borderId="23" xfId="0" applyNumberFormat="1" applyFont="1" applyFill="1" applyBorder="1"/>
    <xf numFmtId="4" fontId="1" fillId="2" borderId="24" xfId="0" applyNumberFormat="1" applyFont="1" applyFill="1" applyBorder="1"/>
    <xf numFmtId="4" fontId="1" fillId="2" borderId="25" xfId="0" applyNumberFormat="1" applyFont="1" applyFill="1" applyBorder="1"/>
    <xf numFmtId="3" fontId="1" fillId="2" borderId="26" xfId="2" applyNumberFormat="1" applyFont="1" applyFill="1" applyBorder="1"/>
    <xf numFmtId="3" fontId="1" fillId="2" borderId="27" xfId="0" applyNumberFormat="1" applyFont="1" applyFill="1" applyBorder="1"/>
    <xf numFmtId="3" fontId="1" fillId="2" borderId="28" xfId="0" applyNumberFormat="1" applyFont="1" applyFill="1" applyBorder="1"/>
    <xf numFmtId="3" fontId="1" fillId="2" borderId="29" xfId="0" applyNumberFormat="1" applyFont="1" applyFill="1" applyBorder="1"/>
    <xf numFmtId="4" fontId="1" fillId="2" borderId="27" xfId="0" applyNumberFormat="1" applyFont="1" applyFill="1" applyBorder="1"/>
    <xf numFmtId="4" fontId="1" fillId="2" borderId="28" xfId="0" applyNumberFormat="1" applyFont="1" applyFill="1" applyBorder="1"/>
    <xf numFmtId="4" fontId="1" fillId="2" borderId="29" xfId="0" applyNumberFormat="1" applyFont="1" applyFill="1" applyBorder="1"/>
    <xf numFmtId="3" fontId="1" fillId="2" borderId="27" xfId="0" applyNumberFormat="1" applyFont="1" applyFill="1" applyBorder="1" applyAlignment="1">
      <alignment horizontal="right"/>
    </xf>
    <xf numFmtId="3" fontId="1" fillId="2" borderId="30" xfId="2" applyNumberFormat="1" applyFont="1" applyFill="1" applyBorder="1"/>
    <xf numFmtId="3" fontId="1" fillId="2" borderId="31" xfId="0" applyNumberFormat="1" applyFont="1" applyFill="1" applyBorder="1"/>
    <xf numFmtId="3" fontId="1" fillId="2" borderId="19" xfId="0" applyNumberFormat="1" applyFont="1" applyFill="1" applyBorder="1"/>
    <xf numFmtId="3" fontId="1" fillId="2" borderId="32" xfId="0" applyNumberFormat="1" applyFont="1" applyFill="1" applyBorder="1"/>
    <xf numFmtId="4" fontId="1" fillId="2" borderId="27" xfId="2" applyNumberFormat="1" applyFont="1" applyFill="1" applyBorder="1"/>
    <xf numFmtId="4" fontId="1" fillId="2" borderId="28" xfId="2" applyNumberFormat="1" applyFont="1" applyFill="1" applyBorder="1"/>
    <xf numFmtId="4" fontId="1" fillId="2" borderId="29" xfId="2" applyNumberFormat="1" applyFont="1" applyFill="1" applyBorder="1"/>
    <xf numFmtId="3" fontId="4" fillId="2" borderId="2" xfId="2" applyNumberFormat="1" applyFont="1" applyFill="1" applyBorder="1"/>
    <xf numFmtId="3" fontId="4" fillId="2" borderId="3" xfId="0" applyNumberFormat="1" applyFont="1" applyFill="1" applyBorder="1"/>
    <xf numFmtId="3" fontId="4" fillId="2" borderId="4" xfId="0" applyNumberFormat="1" applyFont="1" applyFill="1" applyBorder="1"/>
    <xf numFmtId="3" fontId="4" fillId="2" borderId="33" xfId="0" applyNumberFormat="1" applyFont="1" applyFill="1" applyBorder="1"/>
    <xf numFmtId="4" fontId="4" fillId="2" borderId="34" xfId="0" applyNumberFormat="1" applyFont="1" applyFill="1" applyBorder="1"/>
    <xf numFmtId="4" fontId="4" fillId="2" borderId="35" xfId="0" applyNumberFormat="1" applyFont="1" applyFill="1" applyBorder="1"/>
    <xf numFmtId="4" fontId="4" fillId="2" borderId="36" xfId="0" applyNumberFormat="1" applyFont="1" applyFill="1" applyBorder="1"/>
    <xf numFmtId="3" fontId="4" fillId="2" borderId="23" xfId="0" applyNumberFormat="1" applyFont="1" applyFill="1" applyBorder="1"/>
    <xf numFmtId="0" fontId="4" fillId="2" borderId="0" xfId="0" applyFont="1" applyFill="1"/>
    <xf numFmtId="0" fontId="4" fillId="2" borderId="9" xfId="0" applyFont="1" applyFill="1" applyBorder="1" applyAlignment="1">
      <alignment horizontal="left" vertical="center" wrapText="1"/>
    </xf>
    <xf numFmtId="3" fontId="4" fillId="2" borderId="10" xfId="0" applyNumberFormat="1" applyFont="1" applyFill="1" applyBorder="1" applyAlignment="1"/>
    <xf numFmtId="3" fontId="4" fillId="2" borderId="12" xfId="0" applyNumberFormat="1" applyFont="1" applyFill="1" applyBorder="1" applyAlignment="1"/>
    <xf numFmtId="3" fontId="4" fillId="2" borderId="11" xfId="0" applyNumberFormat="1" applyFont="1" applyFill="1" applyBorder="1"/>
    <xf numFmtId="4" fontId="1" fillId="2" borderId="0" xfId="0" applyNumberFormat="1" applyFont="1" applyFill="1"/>
    <xf numFmtId="3" fontId="4" fillId="2" borderId="34" xfId="0" applyNumberFormat="1" applyFont="1" applyFill="1" applyBorder="1"/>
    <xf numFmtId="0" fontId="4" fillId="2" borderId="37" xfId="0" applyFont="1" applyFill="1" applyBorder="1" applyAlignment="1">
      <alignment horizontal="left" vertical="center" wrapText="1"/>
    </xf>
    <xf numFmtId="0" fontId="4" fillId="2" borderId="34" xfId="0" applyFont="1" applyFill="1" applyBorder="1" applyAlignment="1">
      <alignment horizontal="left" vertical="center" wrapText="1"/>
    </xf>
    <xf numFmtId="0" fontId="4" fillId="2" borderId="35" xfId="0" applyFont="1" applyFill="1" applyBorder="1" applyAlignment="1">
      <alignment horizontal="left" vertical="center" wrapText="1"/>
    </xf>
    <xf numFmtId="3" fontId="4" fillId="2" borderId="36" xfId="0" applyNumberFormat="1" applyFont="1" applyFill="1" applyBorder="1"/>
    <xf numFmtId="0" fontId="1" fillId="2" borderId="0" xfId="0" applyFont="1" applyFill="1" applyAlignment="1">
      <alignment vertical="center" wrapText="1"/>
    </xf>
    <xf numFmtId="3" fontId="1" fillId="2" borderId="0" xfId="0" applyNumberFormat="1" applyFont="1" applyFill="1" applyAlignment="1">
      <alignment vertical="center" wrapText="1"/>
    </xf>
    <xf numFmtId="10" fontId="1" fillId="2" borderId="0" xfId="0" applyNumberFormat="1" applyFont="1" applyFill="1" applyBorder="1"/>
    <xf numFmtId="10" fontId="1" fillId="2" borderId="0" xfId="0" applyNumberFormat="1" applyFont="1" applyFill="1"/>
  </cellXfs>
  <cellStyles count="7">
    <cellStyle name="Comma 2 2" xfId="4"/>
    <cellStyle name="Normal" xfId="0" builtinId="0"/>
    <cellStyle name="Normal 2" xfId="5"/>
    <cellStyle name="Normal 2 2" xfId="3"/>
    <cellStyle name="Normal 5 2" xfId="1"/>
    <cellStyle name="Normal_Foaie de lucru din cnas" xfId="2"/>
    <cellStyle name="Virgulă 3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5"/>
  </sheetPr>
  <dimension ref="A2:AH59"/>
  <sheetViews>
    <sheetView tabSelected="1" zoomScaleNormal="100" workbookViewId="0">
      <selection activeCell="Q10" sqref="Q10"/>
    </sheetView>
  </sheetViews>
  <sheetFormatPr defaultColWidth="9.140625" defaultRowHeight="11.25" x14ac:dyDescent="0.2"/>
  <cols>
    <col min="1" max="1" width="12" style="1" customWidth="1"/>
    <col min="2" max="3" width="11" style="6" customWidth="1"/>
    <col min="4" max="4" width="9.42578125" style="6" customWidth="1"/>
    <col min="5" max="5" width="10.7109375" style="6" customWidth="1"/>
    <col min="6" max="6" width="11.28515625" style="7" customWidth="1"/>
    <col min="7" max="8" width="10.140625" style="7" customWidth="1"/>
    <col min="9" max="9" width="13.85546875" style="7" customWidth="1"/>
    <col min="10" max="10" width="15.140625" style="1" customWidth="1"/>
    <col min="11" max="11" width="15.28515625" style="1" customWidth="1"/>
    <col min="12" max="12" width="14.42578125" style="1" customWidth="1"/>
    <col min="13" max="13" width="12.7109375" style="1" customWidth="1"/>
    <col min="14" max="14" width="13.140625" style="1" customWidth="1"/>
    <col min="15" max="16" width="11.85546875" style="1" customWidth="1"/>
    <col min="17" max="17" width="13.85546875" style="1" customWidth="1"/>
    <col min="18" max="16384" width="9.140625" style="1"/>
  </cols>
  <sheetData>
    <row r="2" spans="1:34" ht="15.75" x14ac:dyDescent="0.25">
      <c r="B2" s="2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34" ht="15.75" x14ac:dyDescent="0.2">
      <c r="B3" s="3" t="s">
        <v>1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34" ht="15" x14ac:dyDescent="0.2">
      <c r="B4" s="5" t="s">
        <v>2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34" ht="12" thickBot="1" x14ac:dyDescent="0.25"/>
    <row r="6" spans="1:34" ht="13.5" customHeight="1" thickBot="1" x14ac:dyDescent="0.25">
      <c r="A6" s="8" t="s">
        <v>3</v>
      </c>
      <c r="B6" s="9" t="s">
        <v>4</v>
      </c>
      <c r="C6" s="10"/>
      <c r="D6" s="10"/>
      <c r="E6" s="10"/>
      <c r="F6" s="10"/>
      <c r="G6" s="11"/>
      <c r="H6" s="12" t="s">
        <v>5</v>
      </c>
      <c r="I6" s="13" t="s">
        <v>6</v>
      </c>
      <c r="J6" s="14" t="s">
        <v>7</v>
      </c>
      <c r="K6" s="10"/>
      <c r="L6" s="10"/>
      <c r="M6" s="10"/>
      <c r="N6" s="10"/>
      <c r="O6" s="10"/>
      <c r="P6" s="15" t="s">
        <v>5</v>
      </c>
      <c r="Q6" s="13" t="s">
        <v>8</v>
      </c>
      <c r="R6" s="16" t="s">
        <v>9</v>
      </c>
      <c r="S6" s="17"/>
      <c r="T6" s="17"/>
      <c r="U6" s="17"/>
      <c r="V6" s="17"/>
      <c r="W6" s="18"/>
      <c r="X6" s="12" t="s">
        <v>5</v>
      </c>
      <c r="Y6" s="19" t="s">
        <v>10</v>
      </c>
    </row>
    <row r="7" spans="1:34" ht="52.15" customHeight="1" thickBot="1" x14ac:dyDescent="0.25">
      <c r="A7" s="20"/>
      <c r="B7" s="21" t="s">
        <v>11</v>
      </c>
      <c r="C7" s="22"/>
      <c r="D7" s="23"/>
      <c r="E7" s="21" t="s">
        <v>12</v>
      </c>
      <c r="F7" s="22"/>
      <c r="G7" s="24"/>
      <c r="H7" s="25"/>
      <c r="I7" s="26"/>
      <c r="J7" s="27" t="s">
        <v>11</v>
      </c>
      <c r="K7" s="28"/>
      <c r="L7" s="29"/>
      <c r="M7" s="21" t="s">
        <v>12</v>
      </c>
      <c r="N7" s="22"/>
      <c r="O7" s="23"/>
      <c r="P7" s="30"/>
      <c r="Q7" s="26"/>
      <c r="R7" s="27" t="s">
        <v>11</v>
      </c>
      <c r="S7" s="28"/>
      <c r="T7" s="29"/>
      <c r="U7" s="21" t="s">
        <v>12</v>
      </c>
      <c r="V7" s="22"/>
      <c r="W7" s="23"/>
      <c r="X7" s="25"/>
      <c r="Y7" s="31"/>
    </row>
    <row r="8" spans="1:34" ht="40.5" customHeight="1" thickBot="1" x14ac:dyDescent="0.25">
      <c r="A8" s="32"/>
      <c r="B8" s="33" t="s">
        <v>13</v>
      </c>
      <c r="C8" s="33" t="s">
        <v>14</v>
      </c>
      <c r="D8" s="33" t="s">
        <v>15</v>
      </c>
      <c r="E8" s="33" t="s">
        <v>13</v>
      </c>
      <c r="F8" s="33" t="s">
        <v>14</v>
      </c>
      <c r="G8" s="34" t="s">
        <v>15</v>
      </c>
      <c r="H8" s="35"/>
      <c r="I8" s="36"/>
      <c r="J8" s="33" t="s">
        <v>13</v>
      </c>
      <c r="K8" s="33" t="s">
        <v>14</v>
      </c>
      <c r="L8" s="33" t="s">
        <v>15</v>
      </c>
      <c r="M8" s="33" t="s">
        <v>13</v>
      </c>
      <c r="N8" s="33" t="s">
        <v>14</v>
      </c>
      <c r="O8" s="33" t="s">
        <v>15</v>
      </c>
      <c r="P8" s="37"/>
      <c r="Q8" s="36"/>
      <c r="R8" s="38" t="s">
        <v>13</v>
      </c>
      <c r="S8" s="33" t="s">
        <v>14</v>
      </c>
      <c r="T8" s="33" t="s">
        <v>15</v>
      </c>
      <c r="U8" s="38" t="s">
        <v>13</v>
      </c>
      <c r="V8" s="33" t="s">
        <v>14</v>
      </c>
      <c r="W8" s="34" t="s">
        <v>15</v>
      </c>
      <c r="X8" s="35"/>
      <c r="Y8" s="39"/>
    </row>
    <row r="9" spans="1:34" ht="12" thickBot="1" x14ac:dyDescent="0.25">
      <c r="A9" s="40" t="s">
        <v>16</v>
      </c>
      <c r="B9" s="41" t="s">
        <v>17</v>
      </c>
      <c r="C9" s="41" t="s">
        <v>18</v>
      </c>
      <c r="D9" s="41" t="s">
        <v>19</v>
      </c>
      <c r="E9" s="41" t="s">
        <v>20</v>
      </c>
      <c r="F9" s="41" t="s">
        <v>21</v>
      </c>
      <c r="G9" s="41" t="s">
        <v>22</v>
      </c>
      <c r="H9" s="41" t="s">
        <v>23</v>
      </c>
      <c r="I9" s="41" t="s">
        <v>24</v>
      </c>
      <c r="J9" s="41" t="s">
        <v>25</v>
      </c>
      <c r="K9" s="41" t="s">
        <v>26</v>
      </c>
      <c r="L9" s="41" t="s">
        <v>27</v>
      </c>
      <c r="M9" s="41" t="s">
        <v>28</v>
      </c>
      <c r="N9" s="41" t="s">
        <v>29</v>
      </c>
      <c r="O9" s="41" t="s">
        <v>30</v>
      </c>
      <c r="P9" s="41" t="s">
        <v>31</v>
      </c>
      <c r="Q9" s="41" t="s">
        <v>32</v>
      </c>
      <c r="R9" s="41" t="s">
        <v>33</v>
      </c>
      <c r="S9" s="41" t="s">
        <v>34</v>
      </c>
      <c r="T9" s="41" t="s">
        <v>35</v>
      </c>
      <c r="U9" s="41" t="s">
        <v>36</v>
      </c>
      <c r="V9" s="41" t="s">
        <v>37</v>
      </c>
      <c r="W9" s="41" t="s">
        <v>38</v>
      </c>
      <c r="X9" s="41" t="s">
        <v>39</v>
      </c>
      <c r="Y9" s="41" t="s">
        <v>40</v>
      </c>
    </row>
    <row r="10" spans="1:34" x14ac:dyDescent="0.2">
      <c r="A10" s="42" t="s">
        <v>41</v>
      </c>
      <c r="B10" s="43">
        <v>329</v>
      </c>
      <c r="C10" s="43">
        <v>841</v>
      </c>
      <c r="D10" s="43">
        <v>982</v>
      </c>
      <c r="E10" s="44">
        <v>115</v>
      </c>
      <c r="F10" s="44">
        <v>111</v>
      </c>
      <c r="G10" s="44">
        <v>210</v>
      </c>
      <c r="H10" s="45">
        <v>0</v>
      </c>
      <c r="I10" s="46">
        <v>1086</v>
      </c>
      <c r="J10" s="47">
        <v>313409.78999999998</v>
      </c>
      <c r="K10" s="47">
        <v>1208470.3899999999</v>
      </c>
      <c r="L10" s="47">
        <v>1521880.18</v>
      </c>
      <c r="M10" s="47">
        <v>2791374.77</v>
      </c>
      <c r="N10" s="47">
        <v>3589666.77</v>
      </c>
      <c r="O10" s="47">
        <v>6381041.54</v>
      </c>
      <c r="P10" s="48">
        <v>0</v>
      </c>
      <c r="Q10" s="49">
        <v>7902921.7200000007</v>
      </c>
      <c r="R10" s="44">
        <f>J10/B10</f>
        <v>952.61334346504555</v>
      </c>
      <c r="S10" s="44">
        <f t="shared" ref="S10:W25" si="0">K10/C10</f>
        <v>1436.944577883472</v>
      </c>
      <c r="T10" s="44">
        <f t="shared" si="0"/>
        <v>1549.7761507128309</v>
      </c>
      <c r="U10" s="44">
        <f t="shared" si="0"/>
        <v>24272.824086956523</v>
      </c>
      <c r="V10" s="44">
        <f t="shared" si="0"/>
        <v>32339.34027027027</v>
      </c>
      <c r="W10" s="44">
        <f t="shared" si="0"/>
        <v>30385.912095238094</v>
      </c>
      <c r="X10" s="44">
        <v>0</v>
      </c>
      <c r="Y10" s="44">
        <f>Q10/I10</f>
        <v>7277.0918232044205</v>
      </c>
      <c r="AA10" s="7"/>
      <c r="AB10" s="7"/>
      <c r="AC10" s="7"/>
      <c r="AD10" s="7"/>
      <c r="AE10" s="7"/>
      <c r="AF10" s="7"/>
      <c r="AG10" s="7"/>
      <c r="AH10" s="7"/>
    </row>
    <row r="11" spans="1:34" x14ac:dyDescent="0.2">
      <c r="A11" s="50" t="s">
        <v>42</v>
      </c>
      <c r="B11" s="51">
        <v>358</v>
      </c>
      <c r="C11" s="51">
        <v>762</v>
      </c>
      <c r="D11" s="51">
        <v>984</v>
      </c>
      <c r="E11" s="51">
        <v>57</v>
      </c>
      <c r="F11" s="51">
        <v>136</v>
      </c>
      <c r="G11" s="51">
        <v>182</v>
      </c>
      <c r="H11" s="52">
        <v>0</v>
      </c>
      <c r="I11" s="53">
        <v>1087</v>
      </c>
      <c r="J11" s="54">
        <v>260653.79</v>
      </c>
      <c r="K11" s="54">
        <v>599884.31000000006</v>
      </c>
      <c r="L11" s="54">
        <v>860538.10000000009</v>
      </c>
      <c r="M11" s="54">
        <v>1611362.99</v>
      </c>
      <c r="N11" s="54">
        <v>5871413.5099999998</v>
      </c>
      <c r="O11" s="54">
        <v>7482776.5</v>
      </c>
      <c r="P11" s="55">
        <v>0</v>
      </c>
      <c r="Q11" s="56">
        <v>8343314.5999999996</v>
      </c>
      <c r="R11" s="44">
        <f t="shared" ref="R11:W52" si="1">J11/B11</f>
        <v>728.08321229050284</v>
      </c>
      <c r="S11" s="44">
        <f t="shared" si="0"/>
        <v>787.24975065616809</v>
      </c>
      <c r="T11" s="44">
        <f t="shared" si="0"/>
        <v>874.53058943089445</v>
      </c>
      <c r="U11" s="44">
        <f t="shared" si="0"/>
        <v>28269.526140350878</v>
      </c>
      <c r="V11" s="44">
        <f t="shared" si="0"/>
        <v>43172.158161764703</v>
      </c>
      <c r="W11" s="44">
        <f t="shared" si="0"/>
        <v>41114.156593406595</v>
      </c>
      <c r="X11" s="44">
        <v>0</v>
      </c>
      <c r="Y11" s="44">
        <f t="shared" ref="Y11:Y53" si="2">Q11/I11</f>
        <v>7675.5424103035875</v>
      </c>
      <c r="AA11" s="7"/>
      <c r="AB11" s="7"/>
      <c r="AC11" s="7"/>
      <c r="AD11" s="7"/>
      <c r="AE11" s="7"/>
      <c r="AF11" s="7"/>
      <c r="AG11" s="7"/>
      <c r="AH11" s="7"/>
    </row>
    <row r="12" spans="1:34" x14ac:dyDescent="0.2">
      <c r="A12" s="50" t="s">
        <v>43</v>
      </c>
      <c r="B12" s="57">
        <v>591</v>
      </c>
      <c r="C12" s="57">
        <v>1480</v>
      </c>
      <c r="D12" s="57">
        <v>1710</v>
      </c>
      <c r="E12" s="51">
        <v>109</v>
      </c>
      <c r="F12" s="51">
        <v>271</v>
      </c>
      <c r="G12" s="51">
        <v>374</v>
      </c>
      <c r="H12" s="52">
        <v>0</v>
      </c>
      <c r="I12" s="53">
        <v>1924</v>
      </c>
      <c r="J12" s="54">
        <v>445500.22</v>
      </c>
      <c r="K12" s="54">
        <v>1303195.8</v>
      </c>
      <c r="L12" s="54">
        <v>1748696.02</v>
      </c>
      <c r="M12" s="54">
        <v>2623079.58</v>
      </c>
      <c r="N12" s="54">
        <v>9836568.9000000004</v>
      </c>
      <c r="O12" s="54">
        <v>12459648.48</v>
      </c>
      <c r="P12" s="55">
        <v>0</v>
      </c>
      <c r="Q12" s="56">
        <v>14208344.5</v>
      </c>
      <c r="R12" s="44">
        <f t="shared" si="1"/>
        <v>753.80747884940774</v>
      </c>
      <c r="S12" s="44">
        <f t="shared" si="0"/>
        <v>880.53770270270275</v>
      </c>
      <c r="T12" s="44">
        <f t="shared" si="0"/>
        <v>1022.6292514619884</v>
      </c>
      <c r="U12" s="44">
        <f t="shared" si="0"/>
        <v>24064.950275229359</v>
      </c>
      <c r="V12" s="44">
        <f t="shared" si="0"/>
        <v>36297.302214022144</v>
      </c>
      <c r="W12" s="44">
        <f t="shared" si="0"/>
        <v>33314.568128342245</v>
      </c>
      <c r="X12" s="44">
        <v>0</v>
      </c>
      <c r="Y12" s="44">
        <f t="shared" si="2"/>
        <v>7384.7944386694389</v>
      </c>
      <c r="AA12" s="7"/>
      <c r="AB12" s="7"/>
      <c r="AC12" s="7"/>
      <c r="AD12" s="7"/>
      <c r="AE12" s="7"/>
      <c r="AF12" s="7"/>
      <c r="AG12" s="7"/>
      <c r="AH12" s="7"/>
    </row>
    <row r="13" spans="1:34" x14ac:dyDescent="0.2">
      <c r="A13" s="50" t="s">
        <v>44</v>
      </c>
      <c r="B13" s="51">
        <v>568</v>
      </c>
      <c r="C13" s="51">
        <v>1338</v>
      </c>
      <c r="D13" s="51">
        <v>1596</v>
      </c>
      <c r="E13" s="51">
        <v>130</v>
      </c>
      <c r="F13" s="51">
        <v>135</v>
      </c>
      <c r="G13" s="51">
        <v>249</v>
      </c>
      <c r="H13" s="52">
        <v>0</v>
      </c>
      <c r="I13" s="53">
        <v>1692</v>
      </c>
      <c r="J13" s="54">
        <v>486596.69</v>
      </c>
      <c r="K13" s="54">
        <v>984030.2</v>
      </c>
      <c r="L13" s="54">
        <v>1470626.89</v>
      </c>
      <c r="M13" s="54">
        <v>2820689.06</v>
      </c>
      <c r="N13" s="54">
        <v>3778743.72</v>
      </c>
      <c r="O13" s="54">
        <v>6599432.7800000003</v>
      </c>
      <c r="P13" s="55">
        <v>0</v>
      </c>
      <c r="Q13" s="56">
        <v>8070059.6699999999</v>
      </c>
      <c r="R13" s="44">
        <f t="shared" si="1"/>
        <v>856.68431338028165</v>
      </c>
      <c r="S13" s="44">
        <f t="shared" si="0"/>
        <v>735.44857997010456</v>
      </c>
      <c r="T13" s="44">
        <f t="shared" si="0"/>
        <v>921.44541979949872</v>
      </c>
      <c r="U13" s="44">
        <f t="shared" si="0"/>
        <v>21697.608153846155</v>
      </c>
      <c r="V13" s="44">
        <f t="shared" si="0"/>
        <v>27990.694222222224</v>
      </c>
      <c r="W13" s="44">
        <f t="shared" si="0"/>
        <v>26503.746104417671</v>
      </c>
      <c r="X13" s="44">
        <v>0</v>
      </c>
      <c r="Y13" s="44">
        <f t="shared" si="2"/>
        <v>4769.5388120567377</v>
      </c>
      <c r="AA13" s="7"/>
      <c r="AB13" s="7"/>
      <c r="AC13" s="7"/>
      <c r="AD13" s="7"/>
      <c r="AE13" s="7"/>
      <c r="AF13" s="7"/>
      <c r="AG13" s="7"/>
      <c r="AH13" s="7"/>
    </row>
    <row r="14" spans="1:34" x14ac:dyDescent="0.2">
      <c r="A14" s="50" t="s">
        <v>45</v>
      </c>
      <c r="B14" s="51">
        <v>608</v>
      </c>
      <c r="C14" s="51">
        <v>1309</v>
      </c>
      <c r="D14" s="51">
        <v>1717</v>
      </c>
      <c r="E14" s="51">
        <v>175</v>
      </c>
      <c r="F14" s="51">
        <v>313</v>
      </c>
      <c r="G14" s="51">
        <v>456</v>
      </c>
      <c r="H14" s="52">
        <v>0</v>
      </c>
      <c r="I14" s="53">
        <v>1957</v>
      </c>
      <c r="J14" s="54">
        <v>579983.01</v>
      </c>
      <c r="K14" s="54">
        <v>1092218.0999999999</v>
      </c>
      <c r="L14" s="54">
        <v>1672201.1099999999</v>
      </c>
      <c r="M14" s="54">
        <v>4876101.38</v>
      </c>
      <c r="N14" s="54">
        <v>11372375.870000001</v>
      </c>
      <c r="O14" s="54">
        <v>16248477.25</v>
      </c>
      <c r="P14" s="55">
        <v>0</v>
      </c>
      <c r="Q14" s="56">
        <v>17920678.359999999</v>
      </c>
      <c r="R14" s="44">
        <f t="shared" si="1"/>
        <v>953.91942434210523</v>
      </c>
      <c r="S14" s="44">
        <f t="shared" si="0"/>
        <v>834.39121466768518</v>
      </c>
      <c r="T14" s="44">
        <f t="shared" si="0"/>
        <v>973.90862550960969</v>
      </c>
      <c r="U14" s="44">
        <f t="shared" si="0"/>
        <v>27863.436457142856</v>
      </c>
      <c r="V14" s="44">
        <f t="shared" si="0"/>
        <v>36333.469233226839</v>
      </c>
      <c r="W14" s="44">
        <f t="shared" si="0"/>
        <v>35632.625548245611</v>
      </c>
      <c r="X14" s="44">
        <v>0</v>
      </c>
      <c r="Y14" s="44">
        <f t="shared" si="2"/>
        <v>9157.2193970362805</v>
      </c>
      <c r="AA14" s="7"/>
      <c r="AB14" s="7"/>
      <c r="AC14" s="7"/>
      <c r="AD14" s="7"/>
      <c r="AE14" s="7"/>
      <c r="AF14" s="7"/>
      <c r="AG14" s="7"/>
      <c r="AH14" s="7"/>
    </row>
    <row r="15" spans="1:34" x14ac:dyDescent="0.2">
      <c r="A15" s="50" t="s">
        <v>46</v>
      </c>
      <c r="B15" s="51">
        <v>224</v>
      </c>
      <c r="C15" s="51">
        <v>463</v>
      </c>
      <c r="D15" s="51">
        <v>601</v>
      </c>
      <c r="E15" s="51">
        <v>61</v>
      </c>
      <c r="F15" s="51">
        <v>56</v>
      </c>
      <c r="G15" s="51">
        <v>114</v>
      </c>
      <c r="H15" s="52">
        <v>0</v>
      </c>
      <c r="I15" s="53">
        <v>651</v>
      </c>
      <c r="J15" s="54">
        <v>189936.47</v>
      </c>
      <c r="K15" s="54">
        <v>316899.71999999997</v>
      </c>
      <c r="L15" s="54">
        <v>506836.19</v>
      </c>
      <c r="M15" s="54">
        <v>1221946.6100000001</v>
      </c>
      <c r="N15" s="54">
        <v>2051054.23</v>
      </c>
      <c r="O15" s="54">
        <v>3273000.84</v>
      </c>
      <c r="P15" s="55">
        <v>0</v>
      </c>
      <c r="Q15" s="56">
        <v>3779837.0300000003</v>
      </c>
      <c r="R15" s="44">
        <f t="shared" si="1"/>
        <v>847.9306696428572</v>
      </c>
      <c r="S15" s="44">
        <f t="shared" si="0"/>
        <v>684.44863930885526</v>
      </c>
      <c r="T15" s="44">
        <f t="shared" si="0"/>
        <v>843.32144758735444</v>
      </c>
      <c r="U15" s="44">
        <f t="shared" si="0"/>
        <v>20031.911639344264</v>
      </c>
      <c r="V15" s="44">
        <f t="shared" si="0"/>
        <v>36625.968392857139</v>
      </c>
      <c r="W15" s="44">
        <f t="shared" si="0"/>
        <v>28710.533684210524</v>
      </c>
      <c r="X15" s="44">
        <v>0</v>
      </c>
      <c r="Y15" s="44">
        <f t="shared" si="2"/>
        <v>5806.2012749615978</v>
      </c>
      <c r="AA15" s="7"/>
      <c r="AB15" s="7"/>
      <c r="AC15" s="7"/>
      <c r="AD15" s="7"/>
      <c r="AE15" s="7"/>
      <c r="AF15" s="7"/>
      <c r="AG15" s="7"/>
      <c r="AH15" s="7"/>
    </row>
    <row r="16" spans="1:34" x14ac:dyDescent="0.2">
      <c r="A16" s="50" t="s">
        <v>47</v>
      </c>
      <c r="B16" s="51">
        <v>199</v>
      </c>
      <c r="C16" s="51">
        <v>522</v>
      </c>
      <c r="D16" s="51">
        <v>670</v>
      </c>
      <c r="E16" s="51">
        <v>30</v>
      </c>
      <c r="F16" s="51">
        <v>83</v>
      </c>
      <c r="G16" s="51">
        <v>110</v>
      </c>
      <c r="H16" s="52">
        <v>0</v>
      </c>
      <c r="I16" s="53">
        <v>728</v>
      </c>
      <c r="J16" s="54">
        <v>122029.08</v>
      </c>
      <c r="K16" s="54">
        <v>390580.21</v>
      </c>
      <c r="L16" s="54">
        <v>512609.29</v>
      </c>
      <c r="M16" s="54">
        <v>522719.24</v>
      </c>
      <c r="N16" s="54">
        <v>2601468.23</v>
      </c>
      <c r="O16" s="54">
        <v>3124187.47</v>
      </c>
      <c r="P16" s="55">
        <v>0</v>
      </c>
      <c r="Q16" s="56">
        <v>3636796.76</v>
      </c>
      <c r="R16" s="44">
        <f t="shared" si="1"/>
        <v>613.21145728643216</v>
      </c>
      <c r="S16" s="44">
        <f t="shared" si="0"/>
        <v>748.23795019157092</v>
      </c>
      <c r="T16" s="44">
        <f t="shared" si="0"/>
        <v>765.08849253731341</v>
      </c>
      <c r="U16" s="44">
        <f t="shared" si="0"/>
        <v>17423.974666666665</v>
      </c>
      <c r="V16" s="44">
        <f t="shared" si="0"/>
        <v>31342.990722891565</v>
      </c>
      <c r="W16" s="44">
        <f t="shared" si="0"/>
        <v>28401.704272727275</v>
      </c>
      <c r="X16" s="44">
        <v>0</v>
      </c>
      <c r="Y16" s="44">
        <f t="shared" si="2"/>
        <v>4995.5999450549443</v>
      </c>
      <c r="AA16" s="7"/>
      <c r="AB16" s="7"/>
      <c r="AC16" s="7"/>
      <c r="AD16" s="7"/>
      <c r="AE16" s="7"/>
      <c r="AF16" s="7"/>
      <c r="AG16" s="7"/>
      <c r="AH16" s="7"/>
    </row>
    <row r="17" spans="1:34" x14ac:dyDescent="0.2">
      <c r="A17" s="50" t="s">
        <v>48</v>
      </c>
      <c r="B17" s="51">
        <v>1203</v>
      </c>
      <c r="C17" s="51">
        <v>2235</v>
      </c>
      <c r="D17" s="51">
        <v>2797</v>
      </c>
      <c r="E17" s="51">
        <v>340</v>
      </c>
      <c r="F17" s="51">
        <v>409</v>
      </c>
      <c r="G17" s="51">
        <v>699</v>
      </c>
      <c r="H17" s="52">
        <v>0</v>
      </c>
      <c r="I17" s="53">
        <v>3109</v>
      </c>
      <c r="J17" s="54">
        <v>1240751.53</v>
      </c>
      <c r="K17" s="54">
        <v>2191871.64</v>
      </c>
      <c r="L17" s="54">
        <v>3432623.17</v>
      </c>
      <c r="M17" s="54">
        <v>9206255.3100000005</v>
      </c>
      <c r="N17" s="54">
        <v>15182536.310000001</v>
      </c>
      <c r="O17" s="54">
        <v>24388791.620000001</v>
      </c>
      <c r="P17" s="55">
        <v>0</v>
      </c>
      <c r="Q17" s="56">
        <v>27821414.789999999</v>
      </c>
      <c r="R17" s="44">
        <f t="shared" si="1"/>
        <v>1031.3811554447216</v>
      </c>
      <c r="S17" s="44">
        <f t="shared" si="0"/>
        <v>980.70319463087253</v>
      </c>
      <c r="T17" s="44">
        <f t="shared" si="0"/>
        <v>1227.2517590275295</v>
      </c>
      <c r="U17" s="44">
        <f t="shared" si="0"/>
        <v>27077.221500000003</v>
      </c>
      <c r="V17" s="44">
        <f t="shared" si="0"/>
        <v>37121.115672371641</v>
      </c>
      <c r="W17" s="44">
        <f t="shared" si="0"/>
        <v>34890.97513590844</v>
      </c>
      <c r="X17" s="44">
        <v>0</v>
      </c>
      <c r="Y17" s="44">
        <f t="shared" si="2"/>
        <v>8948.6699228047601</v>
      </c>
      <c r="AA17" s="7"/>
      <c r="AB17" s="7"/>
      <c r="AC17" s="7"/>
      <c r="AD17" s="7"/>
      <c r="AE17" s="7"/>
      <c r="AF17" s="7"/>
      <c r="AG17" s="7"/>
      <c r="AH17" s="7"/>
    </row>
    <row r="18" spans="1:34" x14ac:dyDescent="0.2">
      <c r="A18" s="50" t="s">
        <v>49</v>
      </c>
      <c r="B18" s="51">
        <v>471</v>
      </c>
      <c r="C18" s="51">
        <v>831</v>
      </c>
      <c r="D18" s="51">
        <v>1132</v>
      </c>
      <c r="E18" s="51">
        <v>126</v>
      </c>
      <c r="F18" s="51">
        <v>96</v>
      </c>
      <c r="G18" s="51">
        <v>222</v>
      </c>
      <c r="H18" s="52">
        <v>0</v>
      </c>
      <c r="I18" s="53">
        <v>1229</v>
      </c>
      <c r="J18" s="54">
        <v>719890.74</v>
      </c>
      <c r="K18" s="54">
        <v>554691.03</v>
      </c>
      <c r="L18" s="54">
        <v>1274581.77</v>
      </c>
      <c r="M18" s="54">
        <v>3637408.74</v>
      </c>
      <c r="N18" s="54">
        <v>2883431.47</v>
      </c>
      <c r="O18" s="54">
        <v>6520840.2100000009</v>
      </c>
      <c r="P18" s="55">
        <v>0</v>
      </c>
      <c r="Q18" s="56">
        <v>7795421.9800000004</v>
      </c>
      <c r="R18" s="44">
        <f t="shared" si="1"/>
        <v>1528.4304458598726</v>
      </c>
      <c r="S18" s="44">
        <f t="shared" si="0"/>
        <v>667.49823104693144</v>
      </c>
      <c r="T18" s="44">
        <f t="shared" si="0"/>
        <v>1125.9556272084806</v>
      </c>
      <c r="U18" s="44">
        <f t="shared" si="0"/>
        <v>28868.323333333334</v>
      </c>
      <c r="V18" s="44">
        <f t="shared" si="0"/>
        <v>30035.744479166668</v>
      </c>
      <c r="W18" s="44">
        <f t="shared" si="0"/>
        <v>29373.154099099102</v>
      </c>
      <c r="X18" s="44">
        <v>0</v>
      </c>
      <c r="Y18" s="44">
        <f t="shared" si="2"/>
        <v>6342.8982750203422</v>
      </c>
      <c r="AA18" s="7"/>
      <c r="AB18" s="7"/>
      <c r="AC18" s="7"/>
      <c r="AD18" s="7"/>
      <c r="AE18" s="7"/>
      <c r="AF18" s="7"/>
      <c r="AG18" s="7"/>
      <c r="AH18" s="7"/>
    </row>
    <row r="19" spans="1:34" x14ac:dyDescent="0.2">
      <c r="A19" s="50" t="s">
        <v>50</v>
      </c>
      <c r="B19" s="51">
        <v>176</v>
      </c>
      <c r="C19" s="51">
        <v>684</v>
      </c>
      <c r="D19" s="51">
        <v>759</v>
      </c>
      <c r="E19" s="51">
        <v>40</v>
      </c>
      <c r="F19" s="51">
        <v>75</v>
      </c>
      <c r="G19" s="51">
        <v>107</v>
      </c>
      <c r="H19" s="52">
        <v>0</v>
      </c>
      <c r="I19" s="53">
        <v>806</v>
      </c>
      <c r="J19" s="54">
        <v>168562.52</v>
      </c>
      <c r="K19" s="54">
        <v>562632.21</v>
      </c>
      <c r="L19" s="54">
        <v>731194.73</v>
      </c>
      <c r="M19" s="54">
        <v>981337.63</v>
      </c>
      <c r="N19" s="54">
        <v>2055648.38</v>
      </c>
      <c r="O19" s="54">
        <v>3036986.01</v>
      </c>
      <c r="P19" s="55">
        <v>0</v>
      </c>
      <c r="Q19" s="56">
        <v>3768180.7399999998</v>
      </c>
      <c r="R19" s="44">
        <f t="shared" si="1"/>
        <v>957.74159090909086</v>
      </c>
      <c r="S19" s="44">
        <f t="shared" si="0"/>
        <v>822.56171052631578</v>
      </c>
      <c r="T19" s="44">
        <f t="shared" si="0"/>
        <v>963.3659156785244</v>
      </c>
      <c r="U19" s="44">
        <f t="shared" si="0"/>
        <v>24533.440750000002</v>
      </c>
      <c r="V19" s="44">
        <f t="shared" si="0"/>
        <v>27408.645066666664</v>
      </c>
      <c r="W19" s="44">
        <f t="shared" si="0"/>
        <v>28383.046822429904</v>
      </c>
      <c r="X19" s="44">
        <v>0</v>
      </c>
      <c r="Y19" s="44">
        <f t="shared" si="2"/>
        <v>4675.1622084367245</v>
      </c>
      <c r="AA19" s="7"/>
      <c r="AB19" s="7"/>
      <c r="AC19" s="7"/>
      <c r="AD19" s="7"/>
      <c r="AE19" s="7"/>
      <c r="AF19" s="7"/>
      <c r="AG19" s="7"/>
      <c r="AH19" s="7"/>
    </row>
    <row r="20" spans="1:34" x14ac:dyDescent="0.2">
      <c r="A20" s="50" t="s">
        <v>51</v>
      </c>
      <c r="B20" s="51">
        <v>132</v>
      </c>
      <c r="C20" s="51">
        <v>340</v>
      </c>
      <c r="D20" s="51">
        <v>419</v>
      </c>
      <c r="E20" s="51">
        <v>5</v>
      </c>
      <c r="F20" s="51">
        <v>59</v>
      </c>
      <c r="G20" s="51">
        <v>63</v>
      </c>
      <c r="H20" s="52">
        <v>0</v>
      </c>
      <c r="I20" s="53">
        <v>466</v>
      </c>
      <c r="J20" s="54">
        <v>53406.07</v>
      </c>
      <c r="K20" s="54">
        <v>209286.28</v>
      </c>
      <c r="L20" s="54">
        <v>262692.34999999998</v>
      </c>
      <c r="M20" s="54">
        <v>38885.31</v>
      </c>
      <c r="N20" s="54">
        <v>1939369.4</v>
      </c>
      <c r="O20" s="54">
        <v>1978254.71</v>
      </c>
      <c r="P20" s="55">
        <v>0</v>
      </c>
      <c r="Q20" s="56">
        <v>2240947.06</v>
      </c>
      <c r="R20" s="44">
        <f t="shared" si="1"/>
        <v>404.59143939393937</v>
      </c>
      <c r="S20" s="44">
        <f t="shared" si="0"/>
        <v>615.5478823529412</v>
      </c>
      <c r="T20" s="44">
        <f t="shared" si="0"/>
        <v>626.95071599045343</v>
      </c>
      <c r="U20" s="44">
        <f t="shared" si="0"/>
        <v>7777.0619999999999</v>
      </c>
      <c r="V20" s="44">
        <f t="shared" si="0"/>
        <v>32870.667796610171</v>
      </c>
      <c r="W20" s="44">
        <f t="shared" si="0"/>
        <v>31400.868412698412</v>
      </c>
      <c r="X20" s="44">
        <v>0</v>
      </c>
      <c r="Y20" s="44">
        <f t="shared" si="2"/>
        <v>4808.8992703862659</v>
      </c>
      <c r="AA20" s="7"/>
      <c r="AB20" s="7"/>
      <c r="AC20" s="7"/>
      <c r="AD20" s="7"/>
      <c r="AE20" s="7"/>
      <c r="AF20" s="7"/>
      <c r="AG20" s="7"/>
      <c r="AH20" s="7"/>
    </row>
    <row r="21" spans="1:34" x14ac:dyDescent="0.2">
      <c r="A21" s="50" t="s">
        <v>52</v>
      </c>
      <c r="B21" s="51">
        <v>88</v>
      </c>
      <c r="C21" s="51">
        <v>242</v>
      </c>
      <c r="D21" s="51">
        <v>310</v>
      </c>
      <c r="E21" s="51">
        <v>4</v>
      </c>
      <c r="F21" s="51">
        <v>14</v>
      </c>
      <c r="G21" s="51">
        <v>18</v>
      </c>
      <c r="H21" s="52">
        <v>0</v>
      </c>
      <c r="I21" s="53">
        <v>319</v>
      </c>
      <c r="J21" s="54">
        <v>48999.37</v>
      </c>
      <c r="K21" s="54">
        <v>115134.28</v>
      </c>
      <c r="L21" s="54">
        <v>164133.65</v>
      </c>
      <c r="M21" s="54">
        <v>33726.589999999997</v>
      </c>
      <c r="N21" s="54">
        <v>354592.89</v>
      </c>
      <c r="O21" s="54">
        <v>388319.48</v>
      </c>
      <c r="P21" s="55">
        <v>0</v>
      </c>
      <c r="Q21" s="56">
        <v>552453.13</v>
      </c>
      <c r="R21" s="44">
        <f t="shared" si="1"/>
        <v>556.81102272727276</v>
      </c>
      <c r="S21" s="44">
        <f t="shared" si="0"/>
        <v>475.7614876033058</v>
      </c>
      <c r="T21" s="44">
        <f t="shared" si="0"/>
        <v>529.46338709677423</v>
      </c>
      <c r="U21" s="44">
        <f t="shared" si="0"/>
        <v>8431.6474999999991</v>
      </c>
      <c r="V21" s="44">
        <f t="shared" si="0"/>
        <v>25328.063571428571</v>
      </c>
      <c r="W21" s="44">
        <f t="shared" si="0"/>
        <v>21573.304444444442</v>
      </c>
      <c r="X21" s="44">
        <v>0</v>
      </c>
      <c r="Y21" s="44">
        <f t="shared" si="2"/>
        <v>1731.8279937304076</v>
      </c>
      <c r="AA21" s="7"/>
      <c r="AB21" s="7"/>
      <c r="AC21" s="7"/>
      <c r="AD21" s="7"/>
      <c r="AE21" s="7"/>
      <c r="AF21" s="7"/>
      <c r="AG21" s="7"/>
      <c r="AH21" s="7"/>
    </row>
    <row r="22" spans="1:34" x14ac:dyDescent="0.2">
      <c r="A22" s="50" t="s">
        <v>53</v>
      </c>
      <c r="B22" s="51">
        <v>3252</v>
      </c>
      <c r="C22" s="51">
        <v>3515</v>
      </c>
      <c r="D22" s="51">
        <v>5475</v>
      </c>
      <c r="E22" s="51">
        <v>1197</v>
      </c>
      <c r="F22" s="51">
        <v>830</v>
      </c>
      <c r="G22" s="51">
        <v>1925</v>
      </c>
      <c r="H22" s="52">
        <v>0</v>
      </c>
      <c r="I22" s="53">
        <v>6328</v>
      </c>
      <c r="J22" s="54">
        <v>2977372.1474449998</v>
      </c>
      <c r="K22" s="54">
        <v>5302149.03</v>
      </c>
      <c r="L22" s="54">
        <v>8279521.177445</v>
      </c>
      <c r="M22" s="54">
        <v>32028807.339880992</v>
      </c>
      <c r="N22" s="54">
        <v>33841392.829999998</v>
      </c>
      <c r="O22" s="54">
        <v>65870200.169880986</v>
      </c>
      <c r="P22" s="55">
        <v>0</v>
      </c>
      <c r="Q22" s="56">
        <v>74149721.347325981</v>
      </c>
      <c r="R22" s="44">
        <f t="shared" si="1"/>
        <v>915.55109085024594</v>
      </c>
      <c r="S22" s="44">
        <f t="shared" si="0"/>
        <v>1508.4350014224751</v>
      </c>
      <c r="T22" s="44">
        <f t="shared" si="0"/>
        <v>1512.2413109488584</v>
      </c>
      <c r="U22" s="44">
        <f t="shared" si="0"/>
        <v>26757.56669998412</v>
      </c>
      <c r="V22" s="44">
        <f t="shared" si="0"/>
        <v>40772.762445783133</v>
      </c>
      <c r="W22" s="44">
        <f t="shared" si="0"/>
        <v>34218.285802535574</v>
      </c>
      <c r="X22" s="44">
        <v>0</v>
      </c>
      <c r="Y22" s="44">
        <f t="shared" si="2"/>
        <v>11717.718291296773</v>
      </c>
      <c r="AA22" s="7"/>
      <c r="AB22" s="7"/>
      <c r="AC22" s="7"/>
      <c r="AD22" s="7"/>
      <c r="AE22" s="7"/>
      <c r="AF22" s="7"/>
      <c r="AG22" s="7"/>
      <c r="AH22" s="7"/>
    </row>
    <row r="23" spans="1:34" x14ac:dyDescent="0.2">
      <c r="A23" s="50" t="s">
        <v>54</v>
      </c>
      <c r="B23" s="51">
        <v>788</v>
      </c>
      <c r="C23" s="51">
        <v>1999</v>
      </c>
      <c r="D23" s="51">
        <v>2349</v>
      </c>
      <c r="E23" s="51">
        <v>128</v>
      </c>
      <c r="F23" s="51">
        <v>338</v>
      </c>
      <c r="G23" s="51">
        <v>446</v>
      </c>
      <c r="H23" s="52">
        <v>0</v>
      </c>
      <c r="I23" s="53">
        <v>2565</v>
      </c>
      <c r="J23" s="54">
        <v>480797.57</v>
      </c>
      <c r="K23" s="54">
        <v>1844829.23</v>
      </c>
      <c r="L23" s="54">
        <v>2325626.7999999998</v>
      </c>
      <c r="M23" s="54">
        <v>2771205.92</v>
      </c>
      <c r="N23" s="54">
        <v>10872089.130000001</v>
      </c>
      <c r="O23" s="54">
        <v>13643295.050000001</v>
      </c>
      <c r="P23" s="55">
        <v>0</v>
      </c>
      <c r="Q23" s="56">
        <v>15968921.850000001</v>
      </c>
      <c r="R23" s="44">
        <f t="shared" si="1"/>
        <v>610.14920050761418</v>
      </c>
      <c r="S23" s="44">
        <f t="shared" si="0"/>
        <v>922.8760530265132</v>
      </c>
      <c r="T23" s="44">
        <f t="shared" si="0"/>
        <v>990.04972328650479</v>
      </c>
      <c r="U23" s="44">
        <f t="shared" si="0"/>
        <v>21650.046249999999</v>
      </c>
      <c r="V23" s="44">
        <f t="shared" si="0"/>
        <v>32165.944171597635</v>
      </c>
      <c r="W23" s="44">
        <f t="shared" si="0"/>
        <v>30590.347645739912</v>
      </c>
      <c r="X23" s="44">
        <v>0</v>
      </c>
      <c r="Y23" s="44">
        <f t="shared" si="2"/>
        <v>6225.7005263157898</v>
      </c>
      <c r="AA23" s="7"/>
      <c r="AB23" s="7"/>
      <c r="AC23" s="7"/>
      <c r="AD23" s="7"/>
      <c r="AE23" s="7"/>
      <c r="AF23" s="7"/>
      <c r="AG23" s="7"/>
      <c r="AH23" s="7"/>
    </row>
    <row r="24" spans="1:34" x14ac:dyDescent="0.2">
      <c r="A24" s="50" t="s">
        <v>55</v>
      </c>
      <c r="B24" s="51">
        <v>151</v>
      </c>
      <c r="C24" s="51">
        <v>362</v>
      </c>
      <c r="D24" s="51">
        <v>446</v>
      </c>
      <c r="E24" s="51">
        <v>17</v>
      </c>
      <c r="F24" s="51">
        <v>63</v>
      </c>
      <c r="G24" s="51">
        <v>80</v>
      </c>
      <c r="H24" s="52">
        <v>0</v>
      </c>
      <c r="I24" s="53">
        <v>498</v>
      </c>
      <c r="J24" s="54">
        <v>92394.64</v>
      </c>
      <c r="K24" s="54">
        <v>164668.67000000001</v>
      </c>
      <c r="L24" s="54">
        <v>257063.31</v>
      </c>
      <c r="M24" s="54">
        <v>298840.96999999997</v>
      </c>
      <c r="N24" s="54">
        <v>1944964.78</v>
      </c>
      <c r="O24" s="54">
        <v>2243805.75</v>
      </c>
      <c r="P24" s="55">
        <v>0</v>
      </c>
      <c r="Q24" s="56">
        <v>2500869.06</v>
      </c>
      <c r="R24" s="44">
        <f t="shared" si="1"/>
        <v>611.88503311258273</v>
      </c>
      <c r="S24" s="44">
        <f t="shared" si="0"/>
        <v>454.8858287292818</v>
      </c>
      <c r="T24" s="44">
        <f t="shared" si="0"/>
        <v>576.375134529148</v>
      </c>
      <c r="U24" s="44">
        <f t="shared" si="0"/>
        <v>17578.880588235294</v>
      </c>
      <c r="V24" s="44">
        <f t="shared" si="0"/>
        <v>30872.456825396825</v>
      </c>
      <c r="W24" s="44">
        <f t="shared" si="0"/>
        <v>28047.571875000001</v>
      </c>
      <c r="X24" s="44">
        <v>0</v>
      </c>
      <c r="Y24" s="44">
        <f t="shared" si="2"/>
        <v>5021.8254216867472</v>
      </c>
      <c r="AA24" s="7"/>
      <c r="AB24" s="7"/>
      <c r="AC24" s="7"/>
      <c r="AD24" s="7"/>
      <c r="AE24" s="7"/>
      <c r="AF24" s="7"/>
      <c r="AG24" s="7"/>
      <c r="AH24" s="7"/>
    </row>
    <row r="25" spans="1:34" x14ac:dyDescent="0.2">
      <c r="A25" s="50" t="s">
        <v>56</v>
      </c>
      <c r="B25" s="51">
        <v>395</v>
      </c>
      <c r="C25" s="51">
        <v>927</v>
      </c>
      <c r="D25" s="51">
        <v>1119</v>
      </c>
      <c r="E25" s="51">
        <v>92</v>
      </c>
      <c r="F25" s="51">
        <v>133</v>
      </c>
      <c r="G25" s="51">
        <v>223</v>
      </c>
      <c r="H25" s="52">
        <v>0</v>
      </c>
      <c r="I25" s="53">
        <v>1213</v>
      </c>
      <c r="J25" s="54">
        <v>555946.71</v>
      </c>
      <c r="K25" s="54">
        <v>980403.81</v>
      </c>
      <c r="L25" s="54">
        <v>1536350.52</v>
      </c>
      <c r="M25" s="54">
        <v>2254980.3199999998</v>
      </c>
      <c r="N25" s="54">
        <v>3513486.93</v>
      </c>
      <c r="O25" s="54">
        <v>5768467.25</v>
      </c>
      <c r="P25" s="55">
        <v>0</v>
      </c>
      <c r="Q25" s="56">
        <v>7304817.7699999996</v>
      </c>
      <c r="R25" s="44">
        <f t="shared" si="1"/>
        <v>1407.4600253164556</v>
      </c>
      <c r="S25" s="44">
        <f t="shared" si="0"/>
        <v>1057.60928802589</v>
      </c>
      <c r="T25" s="44">
        <f t="shared" si="0"/>
        <v>1372.9673994638069</v>
      </c>
      <c r="U25" s="44">
        <f t="shared" si="0"/>
        <v>24510.655652173911</v>
      </c>
      <c r="V25" s="44">
        <f t="shared" si="0"/>
        <v>26417.194962406018</v>
      </c>
      <c r="W25" s="44">
        <f t="shared" si="0"/>
        <v>25867.566143497759</v>
      </c>
      <c r="X25" s="44">
        <v>0</v>
      </c>
      <c r="Y25" s="44">
        <f t="shared" si="2"/>
        <v>6022.1086314921677</v>
      </c>
      <c r="AA25" s="7"/>
      <c r="AB25" s="7"/>
      <c r="AC25" s="7"/>
      <c r="AD25" s="7"/>
      <c r="AE25" s="7"/>
      <c r="AF25" s="7"/>
      <c r="AG25" s="7"/>
      <c r="AH25" s="7"/>
    </row>
    <row r="26" spans="1:34" x14ac:dyDescent="0.2">
      <c r="A26" s="50" t="s">
        <v>57</v>
      </c>
      <c r="B26" s="51">
        <v>1892</v>
      </c>
      <c r="C26" s="51">
        <v>3303</v>
      </c>
      <c r="D26" s="51">
        <v>3976</v>
      </c>
      <c r="E26" s="51">
        <v>515</v>
      </c>
      <c r="F26" s="51">
        <v>482</v>
      </c>
      <c r="G26" s="51">
        <v>957</v>
      </c>
      <c r="H26" s="52">
        <v>0</v>
      </c>
      <c r="I26" s="53">
        <v>4386</v>
      </c>
      <c r="J26" s="54">
        <v>1071998.816015</v>
      </c>
      <c r="K26" s="54">
        <v>4315304.26</v>
      </c>
      <c r="L26" s="54">
        <v>5387303.0760149993</v>
      </c>
      <c r="M26" s="54">
        <v>12234166.609117001</v>
      </c>
      <c r="N26" s="54">
        <v>16184916.920000002</v>
      </c>
      <c r="O26" s="54">
        <v>28419083.529117003</v>
      </c>
      <c r="P26" s="55">
        <v>0</v>
      </c>
      <c r="Q26" s="56">
        <v>33806386.605131999</v>
      </c>
      <c r="R26" s="44">
        <f t="shared" si="1"/>
        <v>566.5955687182875</v>
      </c>
      <c r="S26" s="44">
        <f t="shared" si="1"/>
        <v>1306.4802482591583</v>
      </c>
      <c r="T26" s="44">
        <f t="shared" si="1"/>
        <v>1354.9555020158448</v>
      </c>
      <c r="U26" s="44">
        <f t="shared" si="1"/>
        <v>23755.663318673789</v>
      </c>
      <c r="V26" s="44">
        <f t="shared" si="1"/>
        <v>33578.665809128637</v>
      </c>
      <c r="W26" s="44">
        <f t="shared" si="1"/>
        <v>29696.012047144202</v>
      </c>
      <c r="X26" s="44">
        <v>0</v>
      </c>
      <c r="Y26" s="44">
        <f t="shared" si="2"/>
        <v>7707.7944836142269</v>
      </c>
      <c r="AA26" s="7"/>
      <c r="AB26" s="7"/>
      <c r="AC26" s="7"/>
      <c r="AD26" s="7"/>
      <c r="AE26" s="7"/>
      <c r="AF26" s="7"/>
      <c r="AG26" s="7"/>
      <c r="AH26" s="7"/>
    </row>
    <row r="27" spans="1:34" x14ac:dyDescent="0.2">
      <c r="A27" s="50" t="s">
        <v>58</v>
      </c>
      <c r="B27" s="51">
        <v>367</v>
      </c>
      <c r="C27" s="51">
        <v>1176</v>
      </c>
      <c r="D27" s="51">
        <v>1365</v>
      </c>
      <c r="E27" s="51">
        <v>42</v>
      </c>
      <c r="F27" s="51">
        <v>183</v>
      </c>
      <c r="G27" s="51">
        <v>218</v>
      </c>
      <c r="H27" s="52">
        <v>0</v>
      </c>
      <c r="I27" s="53">
        <v>1497</v>
      </c>
      <c r="J27" s="54">
        <v>243473.63</v>
      </c>
      <c r="K27" s="54">
        <v>827873.56</v>
      </c>
      <c r="L27" s="54">
        <v>1071347.19</v>
      </c>
      <c r="M27" s="54">
        <v>1020322.89</v>
      </c>
      <c r="N27" s="54">
        <v>6330391.3799999999</v>
      </c>
      <c r="O27" s="54">
        <v>7350714.2699999996</v>
      </c>
      <c r="P27" s="55">
        <v>0</v>
      </c>
      <c r="Q27" s="56">
        <v>8422061.4600000009</v>
      </c>
      <c r="R27" s="44">
        <f t="shared" si="1"/>
        <v>663.41588555858311</v>
      </c>
      <c r="S27" s="44">
        <f t="shared" si="1"/>
        <v>703.9741156462585</v>
      </c>
      <c r="T27" s="44">
        <f t="shared" si="1"/>
        <v>784.86973626373617</v>
      </c>
      <c r="U27" s="44">
        <f t="shared" si="1"/>
        <v>24293.402142857143</v>
      </c>
      <c r="V27" s="44">
        <f t="shared" si="1"/>
        <v>34592.302622950818</v>
      </c>
      <c r="W27" s="44">
        <f t="shared" si="1"/>
        <v>33718.872798165139</v>
      </c>
      <c r="X27" s="44">
        <v>0</v>
      </c>
      <c r="Y27" s="44">
        <f t="shared" si="2"/>
        <v>5625.9595591182369</v>
      </c>
      <c r="AA27" s="7"/>
      <c r="AB27" s="7"/>
      <c r="AC27" s="7"/>
      <c r="AD27" s="7"/>
      <c r="AE27" s="7"/>
      <c r="AF27" s="7"/>
      <c r="AG27" s="7"/>
      <c r="AH27" s="7"/>
    </row>
    <row r="28" spans="1:34" x14ac:dyDescent="0.2">
      <c r="A28" s="50" t="s">
        <v>59</v>
      </c>
      <c r="B28" s="51">
        <v>135</v>
      </c>
      <c r="C28" s="51">
        <v>281</v>
      </c>
      <c r="D28" s="51">
        <v>360</v>
      </c>
      <c r="E28" s="51">
        <v>6</v>
      </c>
      <c r="F28" s="51">
        <v>16</v>
      </c>
      <c r="G28" s="51">
        <v>22</v>
      </c>
      <c r="H28" s="52">
        <v>0</v>
      </c>
      <c r="I28" s="53">
        <v>369</v>
      </c>
      <c r="J28" s="54">
        <v>47336.77</v>
      </c>
      <c r="K28" s="54">
        <v>211379.59</v>
      </c>
      <c r="L28" s="54">
        <v>258716.36</v>
      </c>
      <c r="M28" s="54">
        <v>97020.24</v>
      </c>
      <c r="N28" s="54">
        <v>297186.90999999997</v>
      </c>
      <c r="O28" s="54">
        <v>394207.14999999997</v>
      </c>
      <c r="P28" s="55">
        <v>0</v>
      </c>
      <c r="Q28" s="56">
        <v>652923.51</v>
      </c>
      <c r="R28" s="44">
        <f t="shared" si="1"/>
        <v>350.64274074074069</v>
      </c>
      <c r="S28" s="44">
        <f t="shared" si="1"/>
        <v>752.24053380782914</v>
      </c>
      <c r="T28" s="44">
        <f t="shared" si="1"/>
        <v>718.65655555555554</v>
      </c>
      <c r="U28" s="44">
        <f t="shared" si="1"/>
        <v>16170.04</v>
      </c>
      <c r="V28" s="44">
        <f t="shared" si="1"/>
        <v>18574.181874999998</v>
      </c>
      <c r="W28" s="44">
        <f t="shared" si="1"/>
        <v>17918.506818181817</v>
      </c>
      <c r="X28" s="44">
        <v>0</v>
      </c>
      <c r="Y28" s="44">
        <f t="shared" si="2"/>
        <v>1769.4404065040651</v>
      </c>
      <c r="AA28" s="7"/>
      <c r="AB28" s="7"/>
      <c r="AC28" s="7"/>
      <c r="AD28" s="7"/>
      <c r="AE28" s="7"/>
      <c r="AF28" s="7"/>
      <c r="AG28" s="7"/>
      <c r="AH28" s="7"/>
    </row>
    <row r="29" spans="1:34" x14ac:dyDescent="0.2">
      <c r="A29" s="50" t="s">
        <v>60</v>
      </c>
      <c r="B29" s="51">
        <v>143</v>
      </c>
      <c r="C29" s="51">
        <v>536</v>
      </c>
      <c r="D29" s="51">
        <v>609</v>
      </c>
      <c r="E29" s="51">
        <v>32</v>
      </c>
      <c r="F29" s="51">
        <v>64</v>
      </c>
      <c r="G29" s="51">
        <v>89</v>
      </c>
      <c r="H29" s="52">
        <v>0</v>
      </c>
      <c r="I29" s="53">
        <v>665</v>
      </c>
      <c r="J29" s="54">
        <v>129205.88</v>
      </c>
      <c r="K29" s="54">
        <v>504781.42</v>
      </c>
      <c r="L29" s="54">
        <v>633987.30000000005</v>
      </c>
      <c r="M29" s="54">
        <v>561538.94999999995</v>
      </c>
      <c r="N29" s="54">
        <v>1803037.44</v>
      </c>
      <c r="O29" s="54">
        <v>2364576.3899999997</v>
      </c>
      <c r="P29" s="55">
        <v>0</v>
      </c>
      <c r="Q29" s="56">
        <v>2998563.69</v>
      </c>
      <c r="R29" s="44">
        <f t="shared" si="1"/>
        <v>903.53762237762237</v>
      </c>
      <c r="S29" s="44">
        <f t="shared" si="1"/>
        <v>941.75638059701487</v>
      </c>
      <c r="T29" s="44">
        <f t="shared" si="1"/>
        <v>1041.0300492610838</v>
      </c>
      <c r="U29" s="44">
        <f t="shared" si="1"/>
        <v>17548.092187499999</v>
      </c>
      <c r="V29" s="44">
        <f t="shared" si="1"/>
        <v>28172.46</v>
      </c>
      <c r="W29" s="44">
        <f t="shared" si="1"/>
        <v>26568.274044943817</v>
      </c>
      <c r="X29" s="44">
        <v>0</v>
      </c>
      <c r="Y29" s="44">
        <f t="shared" si="2"/>
        <v>4509.1183308270674</v>
      </c>
      <c r="AA29" s="7"/>
      <c r="AB29" s="7"/>
      <c r="AC29" s="7"/>
      <c r="AD29" s="7"/>
      <c r="AE29" s="7"/>
      <c r="AF29" s="7"/>
      <c r="AG29" s="7"/>
      <c r="AH29" s="7"/>
    </row>
    <row r="30" spans="1:34" x14ac:dyDescent="0.2">
      <c r="A30" s="50" t="s">
        <v>61</v>
      </c>
      <c r="B30" s="51">
        <v>362</v>
      </c>
      <c r="C30" s="51">
        <v>553</v>
      </c>
      <c r="D30" s="51">
        <v>816</v>
      </c>
      <c r="E30" s="51">
        <v>63</v>
      </c>
      <c r="F30" s="51">
        <v>63</v>
      </c>
      <c r="G30" s="51">
        <v>120</v>
      </c>
      <c r="H30" s="52">
        <v>0</v>
      </c>
      <c r="I30" s="53">
        <v>867</v>
      </c>
      <c r="J30" s="54">
        <v>325276.73</v>
      </c>
      <c r="K30" s="54">
        <v>479476.04</v>
      </c>
      <c r="L30" s="54">
        <v>804752.77</v>
      </c>
      <c r="M30" s="54">
        <v>1187892.54</v>
      </c>
      <c r="N30" s="54">
        <v>2340060.5299999998</v>
      </c>
      <c r="O30" s="54">
        <v>3527953.07</v>
      </c>
      <c r="P30" s="55">
        <v>0</v>
      </c>
      <c r="Q30" s="56">
        <v>4332705.84</v>
      </c>
      <c r="R30" s="44">
        <f t="shared" si="1"/>
        <v>898.55450276243084</v>
      </c>
      <c r="S30" s="44">
        <f t="shared" si="1"/>
        <v>867.04528028933089</v>
      </c>
      <c r="T30" s="44">
        <f t="shared" si="1"/>
        <v>986.2166299019608</v>
      </c>
      <c r="U30" s="44">
        <f t="shared" si="1"/>
        <v>18855.437142857143</v>
      </c>
      <c r="V30" s="44">
        <f t="shared" si="1"/>
        <v>37143.817936507934</v>
      </c>
      <c r="W30" s="44">
        <f t="shared" si="1"/>
        <v>29399.608916666664</v>
      </c>
      <c r="X30" s="44">
        <v>0</v>
      </c>
      <c r="Y30" s="44">
        <f t="shared" si="2"/>
        <v>4997.3539100346015</v>
      </c>
      <c r="AA30" s="7"/>
      <c r="AB30" s="7"/>
      <c r="AC30" s="7"/>
      <c r="AD30" s="7"/>
      <c r="AE30" s="7"/>
      <c r="AF30" s="7"/>
      <c r="AG30" s="7"/>
      <c r="AH30" s="7"/>
    </row>
    <row r="31" spans="1:34" x14ac:dyDescent="0.2">
      <c r="A31" s="50" t="s">
        <v>62</v>
      </c>
      <c r="B31" s="51">
        <v>440</v>
      </c>
      <c r="C31" s="51">
        <v>882</v>
      </c>
      <c r="D31" s="51">
        <v>1162</v>
      </c>
      <c r="E31" s="51">
        <v>89</v>
      </c>
      <c r="F31" s="51">
        <v>108</v>
      </c>
      <c r="G31" s="51">
        <v>189</v>
      </c>
      <c r="H31" s="52">
        <v>0</v>
      </c>
      <c r="I31" s="53">
        <v>1250</v>
      </c>
      <c r="J31" s="54">
        <v>273650.71999999997</v>
      </c>
      <c r="K31" s="54">
        <v>747468.86</v>
      </c>
      <c r="L31" s="54">
        <v>1021119.58</v>
      </c>
      <c r="M31" s="54">
        <v>1854765.46</v>
      </c>
      <c r="N31" s="54">
        <v>3552070.21</v>
      </c>
      <c r="O31" s="54">
        <v>5406835.6699999999</v>
      </c>
      <c r="P31" s="55">
        <v>0</v>
      </c>
      <c r="Q31" s="56">
        <v>6427955.25</v>
      </c>
      <c r="R31" s="44">
        <f t="shared" si="1"/>
        <v>621.93345454545454</v>
      </c>
      <c r="S31" s="44">
        <f t="shared" si="1"/>
        <v>847.47036281179135</v>
      </c>
      <c r="T31" s="44">
        <f t="shared" si="1"/>
        <v>878.76039586919103</v>
      </c>
      <c r="U31" s="44">
        <f t="shared" si="1"/>
        <v>20840.061348314608</v>
      </c>
      <c r="V31" s="44">
        <f t="shared" si="1"/>
        <v>32889.538981481484</v>
      </c>
      <c r="W31" s="44">
        <f t="shared" si="1"/>
        <v>28607.596137566135</v>
      </c>
      <c r="X31" s="44">
        <v>0</v>
      </c>
      <c r="Y31" s="44">
        <f t="shared" si="2"/>
        <v>5142.3642</v>
      </c>
      <c r="AA31" s="7"/>
      <c r="AB31" s="7"/>
      <c r="AC31" s="7"/>
      <c r="AD31" s="7"/>
      <c r="AE31" s="7"/>
      <c r="AF31" s="7"/>
      <c r="AG31" s="7"/>
      <c r="AH31" s="7"/>
    </row>
    <row r="32" spans="1:34" x14ac:dyDescent="0.2">
      <c r="A32" s="50" t="s">
        <v>63</v>
      </c>
      <c r="B32" s="51">
        <v>100</v>
      </c>
      <c r="C32" s="51">
        <v>337</v>
      </c>
      <c r="D32" s="51">
        <v>404</v>
      </c>
      <c r="E32" s="51">
        <v>15</v>
      </c>
      <c r="F32" s="51">
        <v>39</v>
      </c>
      <c r="G32" s="51">
        <v>54</v>
      </c>
      <c r="H32" s="52">
        <v>0</v>
      </c>
      <c r="I32" s="53">
        <v>447</v>
      </c>
      <c r="J32" s="54">
        <v>60181.67</v>
      </c>
      <c r="K32" s="54">
        <v>231497.9</v>
      </c>
      <c r="L32" s="54">
        <v>291679.57</v>
      </c>
      <c r="M32" s="54">
        <v>182089.53</v>
      </c>
      <c r="N32" s="54">
        <v>1279967.23</v>
      </c>
      <c r="O32" s="54">
        <v>1462056.76</v>
      </c>
      <c r="P32" s="55">
        <v>0</v>
      </c>
      <c r="Q32" s="56">
        <v>1753736.33</v>
      </c>
      <c r="R32" s="44">
        <f t="shared" si="1"/>
        <v>601.81669999999997</v>
      </c>
      <c r="S32" s="44">
        <f t="shared" si="1"/>
        <v>686.9373887240356</v>
      </c>
      <c r="T32" s="44">
        <f t="shared" si="1"/>
        <v>721.97913366336638</v>
      </c>
      <c r="U32" s="44">
        <f t="shared" si="1"/>
        <v>12139.302</v>
      </c>
      <c r="V32" s="44">
        <f t="shared" si="1"/>
        <v>32819.672564102562</v>
      </c>
      <c r="W32" s="44">
        <f t="shared" si="1"/>
        <v>27075.125185185185</v>
      </c>
      <c r="X32" s="44">
        <v>0</v>
      </c>
      <c r="Y32" s="44">
        <f t="shared" si="2"/>
        <v>3923.347494407159</v>
      </c>
      <c r="AA32" s="7"/>
      <c r="AB32" s="7"/>
      <c r="AC32" s="7"/>
      <c r="AD32" s="7"/>
      <c r="AE32" s="7"/>
      <c r="AF32" s="7"/>
      <c r="AG32" s="7"/>
      <c r="AH32" s="7"/>
    </row>
    <row r="33" spans="1:34" x14ac:dyDescent="0.2">
      <c r="A33" s="50" t="s">
        <v>64</v>
      </c>
      <c r="B33" s="51">
        <v>1975</v>
      </c>
      <c r="C33" s="51">
        <v>3735</v>
      </c>
      <c r="D33" s="51">
        <v>4703</v>
      </c>
      <c r="E33" s="51">
        <v>751</v>
      </c>
      <c r="F33" s="51">
        <v>951</v>
      </c>
      <c r="G33" s="51">
        <v>1587</v>
      </c>
      <c r="H33" s="52">
        <v>0</v>
      </c>
      <c r="I33" s="53">
        <v>5431</v>
      </c>
      <c r="J33" s="54">
        <v>2300916.0699999998</v>
      </c>
      <c r="K33" s="54">
        <v>5016970.63</v>
      </c>
      <c r="L33" s="54">
        <v>7317886.6999999993</v>
      </c>
      <c r="M33" s="54">
        <v>20983685.390000001</v>
      </c>
      <c r="N33" s="54">
        <v>37572420.799999997</v>
      </c>
      <c r="O33" s="54">
        <v>58556106.189999998</v>
      </c>
      <c r="P33" s="55">
        <v>0</v>
      </c>
      <c r="Q33" s="56">
        <v>65873992.890000001</v>
      </c>
      <c r="R33" s="44">
        <f t="shared" si="1"/>
        <v>1165.0207949367089</v>
      </c>
      <c r="S33" s="44">
        <f t="shared" si="1"/>
        <v>1343.2317617135207</v>
      </c>
      <c r="T33" s="44">
        <f t="shared" si="1"/>
        <v>1556.0039761854134</v>
      </c>
      <c r="U33" s="44">
        <f t="shared" si="1"/>
        <v>27940.992529960055</v>
      </c>
      <c r="V33" s="44">
        <f t="shared" si="1"/>
        <v>39508.328916929546</v>
      </c>
      <c r="W33" s="44">
        <f t="shared" si="1"/>
        <v>36897.357397605541</v>
      </c>
      <c r="X33" s="44">
        <v>0</v>
      </c>
      <c r="Y33" s="44">
        <f t="shared" si="2"/>
        <v>12129.256654391456</v>
      </c>
      <c r="AA33" s="7"/>
      <c r="AB33" s="7"/>
      <c r="AC33" s="7"/>
      <c r="AD33" s="7"/>
      <c r="AE33" s="7"/>
      <c r="AF33" s="7"/>
      <c r="AG33" s="7"/>
      <c r="AH33" s="7"/>
    </row>
    <row r="34" spans="1:34" x14ac:dyDescent="0.2">
      <c r="A34" s="50" t="s">
        <v>65</v>
      </c>
      <c r="B34" s="51">
        <v>593</v>
      </c>
      <c r="C34" s="51">
        <v>1151</v>
      </c>
      <c r="D34" s="51">
        <v>1466</v>
      </c>
      <c r="E34" s="51">
        <v>190</v>
      </c>
      <c r="F34" s="51">
        <v>308</v>
      </c>
      <c r="G34" s="51">
        <v>468</v>
      </c>
      <c r="H34" s="52">
        <v>0</v>
      </c>
      <c r="I34" s="53">
        <v>1728</v>
      </c>
      <c r="J34" s="54">
        <v>584151.41</v>
      </c>
      <c r="K34" s="54">
        <v>1648069.57</v>
      </c>
      <c r="L34" s="54">
        <v>2232220.98</v>
      </c>
      <c r="M34" s="54">
        <v>4492384.38</v>
      </c>
      <c r="N34" s="54">
        <v>12800243.039999999</v>
      </c>
      <c r="O34" s="54">
        <v>17292627.419999998</v>
      </c>
      <c r="P34" s="55">
        <v>0</v>
      </c>
      <c r="Q34" s="56">
        <v>19524848.399999999</v>
      </c>
      <c r="R34" s="44">
        <f t="shared" si="1"/>
        <v>985.07826306914001</v>
      </c>
      <c r="S34" s="44">
        <f t="shared" si="1"/>
        <v>1431.8588792354476</v>
      </c>
      <c r="T34" s="44">
        <f t="shared" si="1"/>
        <v>1522.6609686221009</v>
      </c>
      <c r="U34" s="44">
        <f t="shared" si="1"/>
        <v>23644.128315789472</v>
      </c>
      <c r="V34" s="44">
        <f t="shared" si="1"/>
        <v>41559.230649350648</v>
      </c>
      <c r="W34" s="44">
        <f t="shared" si="1"/>
        <v>36950.058589743589</v>
      </c>
      <c r="X34" s="44">
        <v>0</v>
      </c>
      <c r="Y34" s="44">
        <f t="shared" si="2"/>
        <v>11299.102083333333</v>
      </c>
      <c r="AA34" s="7"/>
      <c r="AB34" s="7"/>
      <c r="AC34" s="7"/>
      <c r="AD34" s="7"/>
      <c r="AE34" s="7"/>
      <c r="AF34" s="7"/>
      <c r="AG34" s="7"/>
      <c r="AH34" s="7"/>
    </row>
    <row r="35" spans="1:34" x14ac:dyDescent="0.2">
      <c r="A35" s="50" t="s">
        <v>66</v>
      </c>
      <c r="B35" s="51">
        <v>323</v>
      </c>
      <c r="C35" s="51">
        <v>491</v>
      </c>
      <c r="D35" s="51">
        <v>653</v>
      </c>
      <c r="E35" s="51">
        <v>57</v>
      </c>
      <c r="F35" s="51">
        <v>75</v>
      </c>
      <c r="G35" s="51">
        <v>132</v>
      </c>
      <c r="H35" s="52">
        <v>0</v>
      </c>
      <c r="I35" s="53">
        <v>707</v>
      </c>
      <c r="J35" s="54">
        <v>322686.45</v>
      </c>
      <c r="K35" s="54">
        <v>575090.74</v>
      </c>
      <c r="L35" s="54">
        <v>897777.19</v>
      </c>
      <c r="M35" s="54">
        <v>1063590.95</v>
      </c>
      <c r="N35" s="54">
        <v>1973249.96</v>
      </c>
      <c r="O35" s="54">
        <v>3036840.91</v>
      </c>
      <c r="P35" s="55">
        <v>0</v>
      </c>
      <c r="Q35" s="56">
        <v>3934618.0999999996</v>
      </c>
      <c r="R35" s="44">
        <f t="shared" si="1"/>
        <v>999.02925696594434</v>
      </c>
      <c r="S35" s="44">
        <f t="shared" si="1"/>
        <v>1171.2642362525457</v>
      </c>
      <c r="T35" s="44">
        <f t="shared" si="1"/>
        <v>1374.8502143950996</v>
      </c>
      <c r="U35" s="44">
        <f t="shared" si="1"/>
        <v>18659.490350877193</v>
      </c>
      <c r="V35" s="44">
        <f t="shared" si="1"/>
        <v>26309.999466666664</v>
      </c>
      <c r="W35" s="44">
        <f t="shared" si="1"/>
        <v>23006.370530303033</v>
      </c>
      <c r="X35" s="44">
        <v>0</v>
      </c>
      <c r="Y35" s="44">
        <f t="shared" si="2"/>
        <v>5565.2306930693067</v>
      </c>
      <c r="AA35" s="7"/>
      <c r="AB35" s="7"/>
      <c r="AC35" s="7"/>
      <c r="AD35" s="7"/>
      <c r="AE35" s="7"/>
      <c r="AF35" s="7"/>
      <c r="AG35" s="7"/>
      <c r="AH35" s="7"/>
    </row>
    <row r="36" spans="1:34" x14ac:dyDescent="0.2">
      <c r="A36" s="50" t="s">
        <v>67</v>
      </c>
      <c r="B36" s="51">
        <v>818</v>
      </c>
      <c r="C36" s="51">
        <v>1854</v>
      </c>
      <c r="D36" s="51">
        <v>2242</v>
      </c>
      <c r="E36" s="51">
        <v>225</v>
      </c>
      <c r="F36" s="51">
        <v>352</v>
      </c>
      <c r="G36" s="51">
        <v>557</v>
      </c>
      <c r="H36" s="52">
        <v>0</v>
      </c>
      <c r="I36" s="53">
        <v>2509</v>
      </c>
      <c r="J36" s="54">
        <v>836689.58</v>
      </c>
      <c r="K36" s="54">
        <v>2262884.81</v>
      </c>
      <c r="L36" s="54">
        <v>3099574.39</v>
      </c>
      <c r="M36" s="54">
        <v>6571906.9800000004</v>
      </c>
      <c r="N36" s="54">
        <v>12832274.279999999</v>
      </c>
      <c r="O36" s="54">
        <v>19404181.259999998</v>
      </c>
      <c r="P36" s="55">
        <v>0</v>
      </c>
      <c r="Q36" s="56">
        <v>22503755.649999999</v>
      </c>
      <c r="R36" s="44">
        <f t="shared" si="1"/>
        <v>1022.8478973105134</v>
      </c>
      <c r="S36" s="44">
        <f t="shared" si="1"/>
        <v>1220.5419687162891</v>
      </c>
      <c r="T36" s="44">
        <f t="shared" si="1"/>
        <v>1382.5041882247992</v>
      </c>
      <c r="U36" s="44">
        <f t="shared" si="1"/>
        <v>29208.47546666667</v>
      </c>
      <c r="V36" s="44">
        <f t="shared" si="1"/>
        <v>36455.324659090904</v>
      </c>
      <c r="W36" s="44">
        <f t="shared" si="1"/>
        <v>34836.950197486534</v>
      </c>
      <c r="X36" s="44">
        <v>0</v>
      </c>
      <c r="Y36" s="44">
        <f t="shared" si="2"/>
        <v>8969.2130928656825</v>
      </c>
      <c r="AA36" s="7"/>
      <c r="AB36" s="7"/>
      <c r="AC36" s="7"/>
      <c r="AD36" s="7"/>
      <c r="AE36" s="7"/>
      <c r="AF36" s="7"/>
      <c r="AG36" s="7"/>
      <c r="AH36" s="7"/>
    </row>
    <row r="37" spans="1:34" x14ac:dyDescent="0.2">
      <c r="A37" s="50" t="s">
        <v>68</v>
      </c>
      <c r="B37" s="51">
        <v>341</v>
      </c>
      <c r="C37" s="51">
        <v>922</v>
      </c>
      <c r="D37" s="51">
        <v>1111</v>
      </c>
      <c r="E37" s="51">
        <v>117</v>
      </c>
      <c r="F37" s="51">
        <v>169</v>
      </c>
      <c r="G37" s="51">
        <v>265</v>
      </c>
      <c r="H37" s="52">
        <v>0</v>
      </c>
      <c r="I37" s="53">
        <v>1244</v>
      </c>
      <c r="J37" s="54">
        <v>267197.99</v>
      </c>
      <c r="K37" s="54">
        <v>768445.11</v>
      </c>
      <c r="L37" s="54">
        <v>1035643.1</v>
      </c>
      <c r="M37" s="54">
        <v>2632140.2599999998</v>
      </c>
      <c r="N37" s="54">
        <v>5302827.49</v>
      </c>
      <c r="O37" s="54">
        <v>7934967.75</v>
      </c>
      <c r="P37" s="55">
        <v>0</v>
      </c>
      <c r="Q37" s="56">
        <v>8970610.8499999996</v>
      </c>
      <c r="R37" s="44">
        <f t="shared" si="1"/>
        <v>783.57181818181812</v>
      </c>
      <c r="S37" s="44">
        <f t="shared" si="1"/>
        <v>833.45456616052059</v>
      </c>
      <c r="T37" s="44">
        <f t="shared" si="1"/>
        <v>932.17200720072003</v>
      </c>
      <c r="U37" s="44">
        <f t="shared" si="1"/>
        <v>22496.925299145296</v>
      </c>
      <c r="V37" s="44">
        <f t="shared" si="1"/>
        <v>31377.677455621302</v>
      </c>
      <c r="W37" s="44">
        <f t="shared" si="1"/>
        <v>29943.274528301888</v>
      </c>
      <c r="X37" s="44">
        <v>0</v>
      </c>
      <c r="Y37" s="44">
        <f t="shared" si="2"/>
        <v>7211.1019694533761</v>
      </c>
      <c r="AA37" s="7"/>
      <c r="AB37" s="7"/>
      <c r="AC37" s="7"/>
      <c r="AD37" s="7"/>
      <c r="AE37" s="7"/>
      <c r="AF37" s="7"/>
      <c r="AG37" s="7"/>
      <c r="AH37" s="7"/>
    </row>
    <row r="38" spans="1:34" x14ac:dyDescent="0.2">
      <c r="A38" s="50" t="s">
        <v>69</v>
      </c>
      <c r="B38" s="51">
        <v>216</v>
      </c>
      <c r="C38" s="51">
        <v>689</v>
      </c>
      <c r="D38" s="51">
        <v>754</v>
      </c>
      <c r="E38" s="51">
        <v>20</v>
      </c>
      <c r="F38" s="51">
        <v>71</v>
      </c>
      <c r="G38" s="51">
        <v>87</v>
      </c>
      <c r="H38" s="52">
        <v>0</v>
      </c>
      <c r="I38" s="53">
        <v>802</v>
      </c>
      <c r="J38" s="54">
        <v>104033.47</v>
      </c>
      <c r="K38" s="54">
        <v>502616.32000000001</v>
      </c>
      <c r="L38" s="54">
        <v>606649.79</v>
      </c>
      <c r="M38" s="54">
        <v>558194.55000000005</v>
      </c>
      <c r="N38" s="54">
        <v>1687207.19</v>
      </c>
      <c r="O38" s="54">
        <v>2245401.7400000002</v>
      </c>
      <c r="P38" s="55">
        <v>0</v>
      </c>
      <c r="Q38" s="56">
        <v>2852051.5300000003</v>
      </c>
      <c r="R38" s="44">
        <f t="shared" si="1"/>
        <v>481.63643518518518</v>
      </c>
      <c r="S38" s="44">
        <f t="shared" si="1"/>
        <v>729.48667634252536</v>
      </c>
      <c r="T38" s="44">
        <f t="shared" si="1"/>
        <v>804.57531830238736</v>
      </c>
      <c r="U38" s="44">
        <f t="shared" si="1"/>
        <v>27909.727500000001</v>
      </c>
      <c r="V38" s="44">
        <f t="shared" si="1"/>
        <v>23763.481549295775</v>
      </c>
      <c r="W38" s="44">
        <f t="shared" si="1"/>
        <v>25809.215402298854</v>
      </c>
      <c r="X38" s="44">
        <v>0</v>
      </c>
      <c r="Y38" s="44">
        <f t="shared" si="2"/>
        <v>3556.17397755611</v>
      </c>
      <c r="AA38" s="7"/>
      <c r="AB38" s="7"/>
      <c r="AC38" s="7"/>
      <c r="AD38" s="7"/>
      <c r="AE38" s="7"/>
      <c r="AF38" s="7"/>
      <c r="AG38" s="7"/>
      <c r="AH38" s="7"/>
    </row>
    <row r="39" spans="1:34" x14ac:dyDescent="0.2">
      <c r="A39" s="50" t="s">
        <v>70</v>
      </c>
      <c r="B39" s="51">
        <v>798</v>
      </c>
      <c r="C39" s="51">
        <v>2008</v>
      </c>
      <c r="D39" s="51">
        <v>2383</v>
      </c>
      <c r="E39" s="51">
        <v>329</v>
      </c>
      <c r="F39" s="51">
        <v>337</v>
      </c>
      <c r="G39" s="51">
        <v>638</v>
      </c>
      <c r="H39" s="52">
        <v>0</v>
      </c>
      <c r="I39" s="53">
        <v>2692</v>
      </c>
      <c r="J39" s="54">
        <v>855582.42</v>
      </c>
      <c r="K39" s="54">
        <v>2563331.0699999998</v>
      </c>
      <c r="L39" s="54">
        <v>3418913.4899999998</v>
      </c>
      <c r="M39" s="54">
        <v>8849686.9700000007</v>
      </c>
      <c r="N39" s="54">
        <v>12339649.279999999</v>
      </c>
      <c r="O39" s="54">
        <v>21189336.25</v>
      </c>
      <c r="P39" s="55">
        <v>0</v>
      </c>
      <c r="Q39" s="56">
        <v>24608249.740000002</v>
      </c>
      <c r="R39" s="44">
        <f t="shared" si="1"/>
        <v>1072.1584210526316</v>
      </c>
      <c r="S39" s="44">
        <f t="shared" si="1"/>
        <v>1276.5592978087648</v>
      </c>
      <c r="T39" s="44">
        <f t="shared" si="1"/>
        <v>1434.7098153587913</v>
      </c>
      <c r="U39" s="44">
        <f t="shared" si="1"/>
        <v>26898.744589665657</v>
      </c>
      <c r="V39" s="44">
        <f t="shared" si="1"/>
        <v>36616.169970326409</v>
      </c>
      <c r="W39" s="44">
        <f t="shared" si="1"/>
        <v>33212.125783699063</v>
      </c>
      <c r="X39" s="44">
        <v>0</v>
      </c>
      <c r="Y39" s="44">
        <f t="shared" si="2"/>
        <v>9141.2517607726604</v>
      </c>
      <c r="AA39" s="7"/>
      <c r="AB39" s="7"/>
      <c r="AC39" s="7"/>
      <c r="AD39" s="7"/>
      <c r="AE39" s="7"/>
      <c r="AF39" s="7"/>
      <c r="AG39" s="7"/>
      <c r="AH39" s="7"/>
    </row>
    <row r="40" spans="1:34" x14ac:dyDescent="0.2">
      <c r="A40" s="50" t="s">
        <v>71</v>
      </c>
      <c r="B40" s="51">
        <v>328</v>
      </c>
      <c r="C40" s="51">
        <v>771</v>
      </c>
      <c r="D40" s="51">
        <v>963</v>
      </c>
      <c r="E40" s="51">
        <v>77</v>
      </c>
      <c r="F40" s="51">
        <v>112</v>
      </c>
      <c r="G40" s="51">
        <v>176</v>
      </c>
      <c r="H40" s="52">
        <v>0</v>
      </c>
      <c r="I40" s="53">
        <v>1038</v>
      </c>
      <c r="J40" s="54">
        <v>241009.6</v>
      </c>
      <c r="K40" s="54">
        <v>556318.75</v>
      </c>
      <c r="L40" s="54">
        <v>797328.35</v>
      </c>
      <c r="M40" s="54">
        <v>1682234.02</v>
      </c>
      <c r="N40" s="54">
        <v>3156853.52</v>
      </c>
      <c r="O40" s="54">
        <v>4839087.54</v>
      </c>
      <c r="P40" s="55">
        <v>0</v>
      </c>
      <c r="Q40" s="56">
        <v>5636415.8900000006</v>
      </c>
      <c r="R40" s="44">
        <f t="shared" si="1"/>
        <v>734.7853658536585</v>
      </c>
      <c r="S40" s="44">
        <f t="shared" si="1"/>
        <v>721.55479896238649</v>
      </c>
      <c r="T40" s="44">
        <f t="shared" si="1"/>
        <v>827.96298026998954</v>
      </c>
      <c r="U40" s="44">
        <f t="shared" si="1"/>
        <v>21847.195064935066</v>
      </c>
      <c r="V40" s="44">
        <f t="shared" si="1"/>
        <v>28186.192142857144</v>
      </c>
      <c r="W40" s="44">
        <f t="shared" si="1"/>
        <v>27494.815568181817</v>
      </c>
      <c r="X40" s="44">
        <v>0</v>
      </c>
      <c r="Y40" s="44">
        <f t="shared" si="2"/>
        <v>5430.0731117533724</v>
      </c>
      <c r="AA40" s="7"/>
      <c r="AB40" s="7"/>
      <c r="AC40" s="7"/>
      <c r="AD40" s="7"/>
      <c r="AE40" s="7"/>
      <c r="AF40" s="7"/>
      <c r="AG40" s="7"/>
      <c r="AH40" s="7"/>
    </row>
    <row r="41" spans="1:34" x14ac:dyDescent="0.2">
      <c r="A41" s="50" t="s">
        <v>72</v>
      </c>
      <c r="B41" s="51">
        <v>225</v>
      </c>
      <c r="C41" s="51">
        <v>542</v>
      </c>
      <c r="D41" s="51">
        <v>636</v>
      </c>
      <c r="E41" s="51">
        <v>57</v>
      </c>
      <c r="F41" s="51">
        <v>68</v>
      </c>
      <c r="G41" s="51">
        <v>120</v>
      </c>
      <c r="H41" s="52">
        <v>0</v>
      </c>
      <c r="I41" s="53">
        <v>684</v>
      </c>
      <c r="J41" s="54">
        <v>218262.3</v>
      </c>
      <c r="K41" s="54">
        <v>444741.07</v>
      </c>
      <c r="L41" s="54">
        <v>663003.37</v>
      </c>
      <c r="M41" s="54">
        <v>1099054.2</v>
      </c>
      <c r="N41" s="54">
        <v>2467705.59</v>
      </c>
      <c r="O41" s="54">
        <v>3566759.79</v>
      </c>
      <c r="P41" s="55">
        <v>0</v>
      </c>
      <c r="Q41" s="56">
        <v>4229763.16</v>
      </c>
      <c r="R41" s="44">
        <f t="shared" si="1"/>
        <v>970.05466666666666</v>
      </c>
      <c r="S41" s="44">
        <f t="shared" si="1"/>
        <v>820.55547970479711</v>
      </c>
      <c r="T41" s="44">
        <f t="shared" si="1"/>
        <v>1042.4581289308176</v>
      </c>
      <c r="U41" s="44">
        <f t="shared" si="1"/>
        <v>19281.652631578945</v>
      </c>
      <c r="V41" s="44">
        <f t="shared" si="1"/>
        <v>36289.788088235291</v>
      </c>
      <c r="W41" s="44">
        <f t="shared" si="1"/>
        <v>29722.998250000001</v>
      </c>
      <c r="X41" s="44">
        <v>0</v>
      </c>
      <c r="Y41" s="44">
        <f t="shared" si="2"/>
        <v>6183.8642690058477</v>
      </c>
      <c r="AA41" s="7"/>
      <c r="AB41" s="7"/>
      <c r="AC41" s="7"/>
      <c r="AD41" s="7"/>
      <c r="AE41" s="7"/>
      <c r="AF41" s="7"/>
      <c r="AG41" s="7"/>
      <c r="AH41" s="7"/>
    </row>
    <row r="42" spans="1:34" x14ac:dyDescent="0.2">
      <c r="A42" s="50" t="s">
        <v>73</v>
      </c>
      <c r="B42" s="51">
        <v>429</v>
      </c>
      <c r="C42" s="51">
        <v>1148</v>
      </c>
      <c r="D42" s="51">
        <v>1428</v>
      </c>
      <c r="E42" s="51">
        <v>149</v>
      </c>
      <c r="F42" s="51">
        <v>199</v>
      </c>
      <c r="G42" s="51">
        <v>320</v>
      </c>
      <c r="H42" s="52">
        <v>0</v>
      </c>
      <c r="I42" s="53">
        <v>1583</v>
      </c>
      <c r="J42" s="54">
        <v>427992.66</v>
      </c>
      <c r="K42" s="54">
        <v>1101340.94</v>
      </c>
      <c r="L42" s="54">
        <v>1529333.5999999999</v>
      </c>
      <c r="M42" s="54">
        <v>3629663.06</v>
      </c>
      <c r="N42" s="54">
        <v>7118163.0499999998</v>
      </c>
      <c r="O42" s="54">
        <v>10747826.109999999</v>
      </c>
      <c r="P42" s="55">
        <v>0</v>
      </c>
      <c r="Q42" s="56">
        <v>12277159.710000001</v>
      </c>
      <c r="R42" s="44">
        <f t="shared" si="1"/>
        <v>997.65188811188807</v>
      </c>
      <c r="S42" s="44">
        <f t="shared" si="1"/>
        <v>959.35621951219503</v>
      </c>
      <c r="T42" s="44">
        <f t="shared" si="1"/>
        <v>1070.9619047619046</v>
      </c>
      <c r="U42" s="44">
        <f t="shared" si="1"/>
        <v>24360.154765100673</v>
      </c>
      <c r="V42" s="44">
        <f t="shared" si="1"/>
        <v>35769.663567839198</v>
      </c>
      <c r="W42" s="44">
        <f t="shared" si="1"/>
        <v>33586.956593750001</v>
      </c>
      <c r="X42" s="44">
        <v>0</v>
      </c>
      <c r="Y42" s="44">
        <f t="shared" si="2"/>
        <v>7755.6283701831971</v>
      </c>
      <c r="AA42" s="7"/>
      <c r="AB42" s="7"/>
      <c r="AC42" s="7"/>
      <c r="AD42" s="7"/>
      <c r="AE42" s="7"/>
      <c r="AF42" s="7"/>
      <c r="AG42" s="7"/>
      <c r="AH42" s="7"/>
    </row>
    <row r="43" spans="1:34" x14ac:dyDescent="0.2">
      <c r="A43" s="50" t="s">
        <v>74</v>
      </c>
      <c r="B43" s="51">
        <v>503</v>
      </c>
      <c r="C43" s="51">
        <v>1049</v>
      </c>
      <c r="D43" s="51">
        <v>1354</v>
      </c>
      <c r="E43" s="51">
        <v>91</v>
      </c>
      <c r="F43" s="51">
        <v>209</v>
      </c>
      <c r="G43" s="51">
        <v>291</v>
      </c>
      <c r="H43" s="52">
        <v>0</v>
      </c>
      <c r="I43" s="53">
        <v>1509</v>
      </c>
      <c r="J43" s="54">
        <v>367870.61</v>
      </c>
      <c r="K43" s="54">
        <v>971682.49</v>
      </c>
      <c r="L43" s="54">
        <v>1339553.1000000001</v>
      </c>
      <c r="M43" s="54">
        <v>2215870.56</v>
      </c>
      <c r="N43" s="54">
        <v>6787690.04</v>
      </c>
      <c r="O43" s="54">
        <v>9003560.5999999996</v>
      </c>
      <c r="P43" s="55">
        <v>0</v>
      </c>
      <c r="Q43" s="56">
        <v>10343113.699999999</v>
      </c>
      <c r="R43" s="44">
        <f t="shared" si="1"/>
        <v>731.35310139165006</v>
      </c>
      <c r="S43" s="44">
        <f t="shared" si="1"/>
        <v>926.29408007626307</v>
      </c>
      <c r="T43" s="44">
        <f t="shared" si="1"/>
        <v>989.33020679468245</v>
      </c>
      <c r="U43" s="44">
        <f t="shared" si="1"/>
        <v>24350.225934065933</v>
      </c>
      <c r="V43" s="44">
        <f t="shared" si="1"/>
        <v>32476.985837320575</v>
      </c>
      <c r="W43" s="44">
        <f t="shared" si="1"/>
        <v>30940.070790378006</v>
      </c>
      <c r="X43" s="44">
        <v>0</v>
      </c>
      <c r="Y43" s="44">
        <f t="shared" si="2"/>
        <v>6854.283432736911</v>
      </c>
      <c r="AA43" s="7"/>
      <c r="AB43" s="7"/>
      <c r="AC43" s="7"/>
      <c r="AD43" s="7"/>
      <c r="AE43" s="7"/>
      <c r="AF43" s="7"/>
      <c r="AG43" s="7"/>
      <c r="AH43" s="7"/>
    </row>
    <row r="44" spans="1:34" x14ac:dyDescent="0.2">
      <c r="A44" s="50" t="s">
        <v>75</v>
      </c>
      <c r="B44" s="51">
        <v>221</v>
      </c>
      <c r="C44" s="51">
        <v>362</v>
      </c>
      <c r="D44" s="51">
        <v>526</v>
      </c>
      <c r="E44" s="51">
        <v>40</v>
      </c>
      <c r="F44" s="51">
        <v>31</v>
      </c>
      <c r="G44" s="51">
        <v>71</v>
      </c>
      <c r="H44" s="52">
        <v>0</v>
      </c>
      <c r="I44" s="53">
        <v>567</v>
      </c>
      <c r="J44" s="54">
        <v>107370.3</v>
      </c>
      <c r="K44" s="54">
        <v>176935.07</v>
      </c>
      <c r="L44" s="54">
        <v>284305.37</v>
      </c>
      <c r="M44" s="54">
        <v>454351.15</v>
      </c>
      <c r="N44" s="54">
        <v>957418.38</v>
      </c>
      <c r="O44" s="54">
        <v>1411769.53</v>
      </c>
      <c r="P44" s="55">
        <v>0</v>
      </c>
      <c r="Q44" s="56">
        <v>1696074.9</v>
      </c>
      <c r="R44" s="44">
        <f t="shared" si="1"/>
        <v>485.83846153846156</v>
      </c>
      <c r="S44" s="44">
        <f t="shared" si="1"/>
        <v>488.77091160220999</v>
      </c>
      <c r="T44" s="44">
        <f t="shared" si="1"/>
        <v>540.50450570342207</v>
      </c>
      <c r="U44" s="44">
        <f t="shared" si="1"/>
        <v>11358.778750000001</v>
      </c>
      <c r="V44" s="44">
        <f t="shared" si="1"/>
        <v>30884.463870967742</v>
      </c>
      <c r="W44" s="44">
        <f t="shared" si="1"/>
        <v>19884.077887323943</v>
      </c>
      <c r="X44" s="44">
        <v>0</v>
      </c>
      <c r="Y44" s="44">
        <f t="shared" si="2"/>
        <v>2991.3137566137566</v>
      </c>
      <c r="AA44" s="7"/>
      <c r="AB44" s="7"/>
      <c r="AC44" s="7"/>
      <c r="AD44" s="7"/>
      <c r="AE44" s="7"/>
      <c r="AF44" s="7"/>
      <c r="AG44" s="7"/>
      <c r="AH44" s="7"/>
    </row>
    <row r="45" spans="1:34" x14ac:dyDescent="0.2">
      <c r="A45" s="50" t="s">
        <v>76</v>
      </c>
      <c r="B45" s="51">
        <v>1667</v>
      </c>
      <c r="C45" s="51">
        <v>3037</v>
      </c>
      <c r="D45" s="51">
        <v>3896</v>
      </c>
      <c r="E45" s="51">
        <v>612</v>
      </c>
      <c r="F45" s="51">
        <v>645</v>
      </c>
      <c r="G45" s="51">
        <v>1145</v>
      </c>
      <c r="H45" s="52">
        <v>0</v>
      </c>
      <c r="I45" s="53">
        <v>4402</v>
      </c>
      <c r="J45" s="54">
        <v>1593705.47</v>
      </c>
      <c r="K45" s="54">
        <v>3673567.03</v>
      </c>
      <c r="L45" s="54">
        <v>5267272.5</v>
      </c>
      <c r="M45" s="54">
        <v>17636295.890000001</v>
      </c>
      <c r="N45" s="54">
        <v>22176963.23</v>
      </c>
      <c r="O45" s="54">
        <v>39813259.120000005</v>
      </c>
      <c r="P45" s="55">
        <v>0</v>
      </c>
      <c r="Q45" s="56">
        <v>45080531.620000005</v>
      </c>
      <c r="R45" s="44">
        <f t="shared" si="1"/>
        <v>956.03207558488305</v>
      </c>
      <c r="S45" s="44">
        <f t="shared" si="1"/>
        <v>1209.6038952914059</v>
      </c>
      <c r="T45" s="44">
        <f t="shared" si="1"/>
        <v>1351.9693275154004</v>
      </c>
      <c r="U45" s="44">
        <f t="shared" si="1"/>
        <v>28817.476944444446</v>
      </c>
      <c r="V45" s="44">
        <f t="shared" si="1"/>
        <v>34382.88872868217</v>
      </c>
      <c r="W45" s="44">
        <f t="shared" si="1"/>
        <v>34771.405344978171</v>
      </c>
      <c r="X45" s="44">
        <v>0</v>
      </c>
      <c r="Y45" s="44">
        <f t="shared" si="2"/>
        <v>10240.920404361656</v>
      </c>
      <c r="AA45" s="7"/>
      <c r="AB45" s="7"/>
      <c r="AC45" s="7"/>
      <c r="AD45" s="7"/>
      <c r="AE45" s="7"/>
      <c r="AF45" s="7"/>
      <c r="AG45" s="7"/>
      <c r="AH45" s="7"/>
    </row>
    <row r="46" spans="1:34" x14ac:dyDescent="0.2">
      <c r="A46" s="50" t="s">
        <v>77</v>
      </c>
      <c r="B46" s="51">
        <v>157</v>
      </c>
      <c r="C46" s="51">
        <v>136</v>
      </c>
      <c r="D46" s="51">
        <v>254</v>
      </c>
      <c r="E46" s="51">
        <v>37</v>
      </c>
      <c r="F46" s="51">
        <v>13</v>
      </c>
      <c r="G46" s="51">
        <v>50</v>
      </c>
      <c r="H46" s="52">
        <v>0</v>
      </c>
      <c r="I46" s="53">
        <v>275</v>
      </c>
      <c r="J46" s="54">
        <v>124548.94</v>
      </c>
      <c r="K46" s="54">
        <v>97145.98</v>
      </c>
      <c r="L46" s="54">
        <v>221694.91999999998</v>
      </c>
      <c r="M46" s="54">
        <v>1182115.78</v>
      </c>
      <c r="N46" s="54">
        <v>345950.58</v>
      </c>
      <c r="O46" s="54">
        <v>1528066.36</v>
      </c>
      <c r="P46" s="55">
        <v>0</v>
      </c>
      <c r="Q46" s="56">
        <v>1749761.28</v>
      </c>
      <c r="R46" s="44">
        <f t="shared" si="1"/>
        <v>793.30535031847137</v>
      </c>
      <c r="S46" s="44">
        <f t="shared" si="1"/>
        <v>714.30867647058824</v>
      </c>
      <c r="T46" s="44">
        <f t="shared" si="1"/>
        <v>872.81464566929128</v>
      </c>
      <c r="U46" s="44">
        <f t="shared" si="1"/>
        <v>31949.075135135135</v>
      </c>
      <c r="V46" s="44">
        <f t="shared" si="1"/>
        <v>26611.583076923078</v>
      </c>
      <c r="W46" s="44">
        <f t="shared" si="1"/>
        <v>30561.327200000003</v>
      </c>
      <c r="X46" s="44">
        <v>0</v>
      </c>
      <c r="Y46" s="44">
        <f t="shared" si="2"/>
        <v>6362.7682909090909</v>
      </c>
      <c r="AA46" s="7"/>
      <c r="AB46" s="7"/>
      <c r="AC46" s="7"/>
      <c r="AD46" s="7"/>
      <c r="AE46" s="7"/>
      <c r="AF46" s="7"/>
      <c r="AG46" s="7"/>
      <c r="AH46" s="7"/>
    </row>
    <row r="47" spans="1:34" x14ac:dyDescent="0.2">
      <c r="A47" s="50" t="s">
        <v>78</v>
      </c>
      <c r="B47" s="51">
        <v>154</v>
      </c>
      <c r="C47" s="51">
        <v>449</v>
      </c>
      <c r="D47" s="51">
        <v>531</v>
      </c>
      <c r="E47" s="51">
        <v>26</v>
      </c>
      <c r="F47" s="51">
        <v>62</v>
      </c>
      <c r="G47" s="51">
        <v>88</v>
      </c>
      <c r="H47" s="52">
        <v>0</v>
      </c>
      <c r="I47" s="53">
        <v>582</v>
      </c>
      <c r="J47" s="54">
        <v>118717.56</v>
      </c>
      <c r="K47" s="54">
        <v>288595.11</v>
      </c>
      <c r="L47" s="54">
        <v>407312.67</v>
      </c>
      <c r="M47" s="54">
        <v>400204.21</v>
      </c>
      <c r="N47" s="54">
        <v>1417616.9</v>
      </c>
      <c r="O47" s="54">
        <v>1817821.1099999999</v>
      </c>
      <c r="P47" s="55">
        <v>0</v>
      </c>
      <c r="Q47" s="56">
        <v>2225133.7799999998</v>
      </c>
      <c r="R47" s="44">
        <f t="shared" si="1"/>
        <v>770.89324675324679</v>
      </c>
      <c r="S47" s="44">
        <f t="shared" si="1"/>
        <v>642.75080178173721</v>
      </c>
      <c r="T47" s="44">
        <f t="shared" si="1"/>
        <v>767.06717514124296</v>
      </c>
      <c r="U47" s="44">
        <f t="shared" si="1"/>
        <v>15392.469615384616</v>
      </c>
      <c r="V47" s="44">
        <f t="shared" si="1"/>
        <v>22864.788709677418</v>
      </c>
      <c r="W47" s="44">
        <f t="shared" si="1"/>
        <v>20657.058068181817</v>
      </c>
      <c r="X47" s="44">
        <v>0</v>
      </c>
      <c r="Y47" s="44">
        <f t="shared" si="2"/>
        <v>3823.253917525773</v>
      </c>
      <c r="AA47" s="7"/>
      <c r="AB47" s="7"/>
      <c r="AC47" s="7"/>
      <c r="AD47" s="7"/>
      <c r="AE47" s="7"/>
      <c r="AF47" s="7"/>
      <c r="AG47" s="7"/>
      <c r="AH47" s="7"/>
    </row>
    <row r="48" spans="1:34" x14ac:dyDescent="0.2">
      <c r="A48" s="50" t="s">
        <v>79</v>
      </c>
      <c r="B48" s="51">
        <v>224</v>
      </c>
      <c r="C48" s="51">
        <v>851</v>
      </c>
      <c r="D48" s="51">
        <v>986</v>
      </c>
      <c r="E48" s="51">
        <v>70</v>
      </c>
      <c r="F48" s="51">
        <v>100</v>
      </c>
      <c r="G48" s="51">
        <v>168</v>
      </c>
      <c r="H48" s="52">
        <v>0</v>
      </c>
      <c r="I48" s="53">
        <v>1069</v>
      </c>
      <c r="J48" s="54">
        <v>156187.35</v>
      </c>
      <c r="K48" s="54">
        <v>817020.84</v>
      </c>
      <c r="L48" s="54">
        <v>973208.19</v>
      </c>
      <c r="M48" s="54">
        <v>1439596.25</v>
      </c>
      <c r="N48" s="54">
        <v>4538834.03</v>
      </c>
      <c r="O48" s="54">
        <v>5978430.2800000003</v>
      </c>
      <c r="P48" s="55">
        <v>0</v>
      </c>
      <c r="Q48" s="56">
        <v>6951638.4700000007</v>
      </c>
      <c r="R48" s="44">
        <f t="shared" si="1"/>
        <v>697.26495535714287</v>
      </c>
      <c r="S48" s="44">
        <f t="shared" si="1"/>
        <v>960.07149236192708</v>
      </c>
      <c r="T48" s="44">
        <f t="shared" si="1"/>
        <v>987.02656186612569</v>
      </c>
      <c r="U48" s="44">
        <f t="shared" si="1"/>
        <v>20565.660714285714</v>
      </c>
      <c r="V48" s="44">
        <f t="shared" si="1"/>
        <v>45388.340300000003</v>
      </c>
      <c r="W48" s="44">
        <f t="shared" si="1"/>
        <v>35585.894523809526</v>
      </c>
      <c r="X48" s="44">
        <v>0</v>
      </c>
      <c r="Y48" s="44">
        <f t="shared" si="2"/>
        <v>6502.9358933582798</v>
      </c>
      <c r="AA48" s="7"/>
      <c r="AB48" s="7"/>
      <c r="AC48" s="7"/>
      <c r="AD48" s="7"/>
      <c r="AE48" s="7"/>
      <c r="AF48" s="7"/>
      <c r="AG48" s="7"/>
      <c r="AH48" s="7"/>
    </row>
    <row r="49" spans="1:34" x14ac:dyDescent="0.2">
      <c r="A49" s="58" t="s">
        <v>80</v>
      </c>
      <c r="B49" s="51">
        <v>259</v>
      </c>
      <c r="C49" s="51">
        <v>598</v>
      </c>
      <c r="D49" s="51">
        <v>770</v>
      </c>
      <c r="E49" s="51">
        <v>43</v>
      </c>
      <c r="F49" s="51">
        <v>9</v>
      </c>
      <c r="G49" s="51">
        <v>136</v>
      </c>
      <c r="H49" s="52">
        <v>0</v>
      </c>
      <c r="I49" s="53">
        <v>846</v>
      </c>
      <c r="J49" s="54">
        <v>189014.96</v>
      </c>
      <c r="K49" s="54">
        <v>453699.18</v>
      </c>
      <c r="L49" s="54">
        <v>642714.14</v>
      </c>
      <c r="M49" s="54">
        <v>648782.09</v>
      </c>
      <c r="N49" s="54">
        <v>3170187.26</v>
      </c>
      <c r="O49" s="54">
        <v>3818969.3499999996</v>
      </c>
      <c r="P49" s="55">
        <v>0</v>
      </c>
      <c r="Q49" s="56">
        <v>4461683.49</v>
      </c>
      <c r="R49" s="44">
        <f t="shared" si="1"/>
        <v>729.78749034749035</v>
      </c>
      <c r="S49" s="44">
        <f t="shared" si="1"/>
        <v>758.69428093645479</v>
      </c>
      <c r="T49" s="44">
        <f t="shared" si="1"/>
        <v>834.69368831168833</v>
      </c>
      <c r="U49" s="44">
        <f t="shared" si="1"/>
        <v>15087.955581395348</v>
      </c>
      <c r="V49" s="44">
        <f t="shared" si="1"/>
        <v>352243.02888888889</v>
      </c>
      <c r="W49" s="44">
        <f t="shared" si="1"/>
        <v>28080.656985294114</v>
      </c>
      <c r="X49" s="44">
        <v>0</v>
      </c>
      <c r="Y49" s="44">
        <f t="shared" si="2"/>
        <v>5273.8575531914894</v>
      </c>
      <c r="AA49" s="7"/>
      <c r="AB49" s="7"/>
      <c r="AC49" s="7"/>
      <c r="AD49" s="7"/>
      <c r="AE49" s="7"/>
      <c r="AF49" s="7"/>
      <c r="AG49" s="7"/>
      <c r="AH49" s="7"/>
    </row>
    <row r="50" spans="1:34" x14ac:dyDescent="0.2">
      <c r="A50" s="50" t="s">
        <v>81</v>
      </c>
      <c r="B50" s="51">
        <v>7714</v>
      </c>
      <c r="C50" s="51">
        <v>11038</v>
      </c>
      <c r="D50" s="51">
        <v>15625</v>
      </c>
      <c r="E50" s="51">
        <v>2354</v>
      </c>
      <c r="F50" s="51">
        <v>2006</v>
      </c>
      <c r="G50" s="51">
        <v>4158</v>
      </c>
      <c r="H50" s="52">
        <v>0</v>
      </c>
      <c r="I50" s="53">
        <v>17361</v>
      </c>
      <c r="J50" s="54">
        <v>6972145.6699999999</v>
      </c>
      <c r="K50" s="54">
        <v>13378889.98</v>
      </c>
      <c r="L50" s="54">
        <v>20351035.649999999</v>
      </c>
      <c r="M50" s="54">
        <v>62486323.100000001</v>
      </c>
      <c r="N50" s="54">
        <v>69418135.810000002</v>
      </c>
      <c r="O50" s="54">
        <v>131904458.91</v>
      </c>
      <c r="P50" s="55">
        <v>0</v>
      </c>
      <c r="Q50" s="56">
        <v>152255494.56</v>
      </c>
      <c r="R50" s="44">
        <f t="shared" si="1"/>
        <v>903.8301361161524</v>
      </c>
      <c r="S50" s="44">
        <f t="shared" si="1"/>
        <v>1212.0755553542308</v>
      </c>
      <c r="T50" s="44">
        <f t="shared" si="1"/>
        <v>1302.4662816</v>
      </c>
      <c r="U50" s="44">
        <f t="shared" si="1"/>
        <v>26544.742183517417</v>
      </c>
      <c r="V50" s="44">
        <f t="shared" si="1"/>
        <v>34605.25214855434</v>
      </c>
      <c r="W50" s="44">
        <f t="shared" si="1"/>
        <v>31723.054090909089</v>
      </c>
      <c r="X50" s="44">
        <v>0</v>
      </c>
      <c r="Y50" s="44">
        <f t="shared" si="2"/>
        <v>8769.9726144807337</v>
      </c>
      <c r="AA50" s="7"/>
      <c r="AB50" s="7"/>
      <c r="AC50" s="7"/>
      <c r="AD50" s="7"/>
      <c r="AE50" s="7"/>
      <c r="AF50" s="7"/>
      <c r="AG50" s="7"/>
      <c r="AH50" s="7"/>
    </row>
    <row r="51" spans="1:34" x14ac:dyDescent="0.2">
      <c r="A51" s="50" t="s">
        <v>82</v>
      </c>
      <c r="B51" s="51">
        <v>453</v>
      </c>
      <c r="C51" s="51">
        <v>358</v>
      </c>
      <c r="D51" s="51">
        <v>719</v>
      </c>
      <c r="E51" s="51">
        <v>109</v>
      </c>
      <c r="F51" s="51">
        <v>55</v>
      </c>
      <c r="G51" s="51">
        <v>160</v>
      </c>
      <c r="H51" s="52">
        <v>0</v>
      </c>
      <c r="I51" s="53">
        <v>778</v>
      </c>
      <c r="J51" s="54">
        <v>305301.38</v>
      </c>
      <c r="K51" s="54">
        <v>290723.13</v>
      </c>
      <c r="L51" s="54">
        <v>596024.51</v>
      </c>
      <c r="M51" s="54">
        <v>2624345</v>
      </c>
      <c r="N51" s="54">
        <v>1326732.53</v>
      </c>
      <c r="O51" s="54">
        <v>3951077.5300000003</v>
      </c>
      <c r="P51" s="55">
        <v>0</v>
      </c>
      <c r="Q51" s="56">
        <v>4547102.04</v>
      </c>
      <c r="R51" s="44">
        <f t="shared" si="1"/>
        <v>673.95448123620315</v>
      </c>
      <c r="S51" s="44">
        <f t="shared" si="1"/>
        <v>812.07578212290503</v>
      </c>
      <c r="T51" s="44">
        <f t="shared" si="1"/>
        <v>828.96315716272602</v>
      </c>
      <c r="U51" s="44">
        <f t="shared" si="1"/>
        <v>24076.559633027522</v>
      </c>
      <c r="V51" s="44">
        <f t="shared" si="1"/>
        <v>24122.409636363638</v>
      </c>
      <c r="W51" s="44">
        <f t="shared" si="1"/>
        <v>24694.234562500002</v>
      </c>
      <c r="X51" s="44">
        <v>0</v>
      </c>
      <c r="Y51" s="44">
        <f t="shared" si="2"/>
        <v>5844.6041645244213</v>
      </c>
      <c r="AA51" s="7"/>
      <c r="AB51" s="7"/>
      <c r="AC51" s="7"/>
      <c r="AD51" s="7"/>
      <c r="AE51" s="7"/>
      <c r="AF51" s="7"/>
      <c r="AG51" s="7"/>
      <c r="AH51" s="7"/>
    </row>
    <row r="52" spans="1:34" ht="12" thickBot="1" x14ac:dyDescent="0.25">
      <c r="A52" s="50" t="s">
        <v>83</v>
      </c>
      <c r="B52" s="51">
        <v>508</v>
      </c>
      <c r="C52" s="51">
        <v>10808</v>
      </c>
      <c r="D52" s="51">
        <v>11137</v>
      </c>
      <c r="E52" s="59">
        <v>157</v>
      </c>
      <c r="F52" s="59">
        <v>2877</v>
      </c>
      <c r="G52" s="59">
        <v>3017</v>
      </c>
      <c r="H52" s="60">
        <v>0</v>
      </c>
      <c r="I52" s="61">
        <v>13257</v>
      </c>
      <c r="J52" s="62">
        <v>463587.79000000004</v>
      </c>
      <c r="K52" s="62">
        <v>12551681.810000001</v>
      </c>
      <c r="L52" s="62">
        <v>13015269.600000001</v>
      </c>
      <c r="M52" s="62">
        <v>2520255.1199999996</v>
      </c>
      <c r="N52" s="62">
        <v>92582561.469999999</v>
      </c>
      <c r="O52" s="62">
        <v>95102816.589999989</v>
      </c>
      <c r="P52" s="63">
        <v>0</v>
      </c>
      <c r="Q52" s="64">
        <v>108118086.19</v>
      </c>
      <c r="R52" s="44">
        <f t="shared" si="1"/>
        <v>912.57438976377955</v>
      </c>
      <c r="S52" s="44">
        <f t="shared" si="1"/>
        <v>1161.3325138786086</v>
      </c>
      <c r="T52" s="44">
        <f t="shared" si="1"/>
        <v>1168.6513064559579</v>
      </c>
      <c r="U52" s="44">
        <f t="shared" si="1"/>
        <v>16052.580382165603</v>
      </c>
      <c r="V52" s="44">
        <f t="shared" si="1"/>
        <v>32180.243819951338</v>
      </c>
      <c r="W52" s="44">
        <f t="shared" si="1"/>
        <v>31522.312426251239</v>
      </c>
      <c r="X52" s="44">
        <v>0</v>
      </c>
      <c r="Y52" s="44">
        <f t="shared" si="2"/>
        <v>8155.5469706570111</v>
      </c>
      <c r="AA52" s="7"/>
      <c r="AB52" s="7"/>
      <c r="AC52" s="7"/>
      <c r="AD52" s="7"/>
      <c r="AE52" s="7"/>
      <c r="AF52" s="7"/>
      <c r="AG52" s="7"/>
      <c r="AH52" s="7"/>
    </row>
    <row r="53" spans="1:34" s="73" customFormat="1" ht="12" thickBot="1" x14ac:dyDescent="0.25">
      <c r="A53" s="65" t="s">
        <v>84</v>
      </c>
      <c r="B53" s="66">
        <v>30878</v>
      </c>
      <c r="C53" s="66">
        <v>66915</v>
      </c>
      <c r="D53" s="66">
        <v>83895</v>
      </c>
      <c r="E53" s="66">
        <v>8899</v>
      </c>
      <c r="F53" s="66">
        <v>12726</v>
      </c>
      <c r="G53" s="66">
        <v>20761</v>
      </c>
      <c r="H53" s="67">
        <v>0</v>
      </c>
      <c r="I53" s="68">
        <v>94203</v>
      </c>
      <c r="J53" s="69">
        <v>27444326.54346</v>
      </c>
      <c r="K53" s="69">
        <v>73278476.170000002</v>
      </c>
      <c r="L53" s="69">
        <v>100722802.71346</v>
      </c>
      <c r="M53" s="69">
        <v>228027197.88899803</v>
      </c>
      <c r="N53" s="69">
        <v>443449118.39999986</v>
      </c>
      <c r="O53" s="69">
        <v>671476316.28899801</v>
      </c>
      <c r="P53" s="70">
        <v>0</v>
      </c>
      <c r="Q53" s="71">
        <v>772199119.00245786</v>
      </c>
      <c r="R53" s="72">
        <v>889</v>
      </c>
      <c r="S53" s="72">
        <v>1096</v>
      </c>
      <c r="T53" s="72">
        <v>1201</v>
      </c>
      <c r="U53" s="72">
        <v>25624</v>
      </c>
      <c r="V53" s="72">
        <v>34846</v>
      </c>
      <c r="W53" s="72">
        <v>32344</v>
      </c>
      <c r="X53" s="44">
        <v>0</v>
      </c>
      <c r="Y53" s="72">
        <f t="shared" si="2"/>
        <v>8197.1818201379774</v>
      </c>
      <c r="AA53" s="7"/>
      <c r="AB53" s="7"/>
      <c r="AC53" s="7"/>
      <c r="AD53" s="7"/>
      <c r="AE53" s="7"/>
      <c r="AF53" s="7"/>
      <c r="AG53" s="7"/>
      <c r="AH53" s="7"/>
    </row>
    <row r="54" spans="1:34" ht="34.5" thickBot="1" x14ac:dyDescent="0.25">
      <c r="A54" s="74" t="s">
        <v>85</v>
      </c>
      <c r="B54" s="75">
        <v>30669</v>
      </c>
      <c r="C54" s="75">
        <v>66445</v>
      </c>
      <c r="D54" s="75">
        <v>82730</v>
      </c>
      <c r="E54" s="75">
        <v>8871</v>
      </c>
      <c r="F54" s="75">
        <v>12706</v>
      </c>
      <c r="G54" s="75">
        <v>20585</v>
      </c>
      <c r="H54" s="76">
        <v>0</v>
      </c>
      <c r="I54" s="77">
        <v>92795</v>
      </c>
      <c r="J54" s="78"/>
      <c r="K54" s="78"/>
      <c r="L54" s="78"/>
      <c r="M54" s="78"/>
      <c r="N54" s="78"/>
      <c r="O54" s="78"/>
      <c r="P54" s="78"/>
      <c r="Q54" s="78"/>
      <c r="R54" s="79">
        <f>J53/B54</f>
        <v>894.85560479506989</v>
      </c>
      <c r="S54" s="79">
        <f t="shared" ref="S54:Y54" si="3">K53/C54</f>
        <v>1102.8440991797727</v>
      </c>
      <c r="T54" s="79">
        <f t="shared" si="3"/>
        <v>1217.4882474732262</v>
      </c>
      <c r="U54" s="79">
        <f t="shared" si="3"/>
        <v>25704.790653702854</v>
      </c>
      <c r="V54" s="79">
        <f t="shared" si="3"/>
        <v>34900.764866991958</v>
      </c>
      <c r="W54" s="79">
        <f t="shared" si="3"/>
        <v>32619.689885304735</v>
      </c>
      <c r="X54" s="79">
        <v>0</v>
      </c>
      <c r="Y54" s="79">
        <f t="shared" si="3"/>
        <v>8321.5595560370475</v>
      </c>
      <c r="AA54" s="7"/>
      <c r="AB54" s="7"/>
      <c r="AC54" s="7"/>
      <c r="AD54" s="7"/>
      <c r="AE54" s="7"/>
      <c r="AF54" s="7"/>
      <c r="AG54" s="7"/>
      <c r="AH54" s="7"/>
    </row>
    <row r="55" spans="1:34" ht="12" thickBot="1" x14ac:dyDescent="0.25">
      <c r="A55" s="80" t="s">
        <v>86</v>
      </c>
      <c r="B55" s="81"/>
      <c r="C55" s="81"/>
      <c r="D55" s="81"/>
      <c r="E55" s="81"/>
      <c r="F55" s="81"/>
      <c r="G55" s="81"/>
      <c r="H55" s="82"/>
      <c r="I55" s="83">
        <f>I53-I54</f>
        <v>1408</v>
      </c>
    </row>
    <row r="56" spans="1:34" x14ac:dyDescent="0.2">
      <c r="A56" s="84"/>
      <c r="B56" s="85"/>
      <c r="C56" s="85"/>
      <c r="D56" s="85"/>
      <c r="E56" s="85"/>
    </row>
    <row r="58" spans="1:34" x14ac:dyDescent="0.2">
      <c r="D58" s="86"/>
      <c r="E58" s="86"/>
      <c r="F58" s="87"/>
      <c r="G58" s="87"/>
      <c r="H58" s="87"/>
    </row>
    <row r="59" spans="1:34" x14ac:dyDescent="0.2">
      <c r="D59" s="86"/>
      <c r="G59" s="86"/>
      <c r="H59" s="86"/>
    </row>
  </sheetData>
  <mergeCells count="20">
    <mergeCell ref="A55:G55"/>
    <mergeCell ref="R6:W6"/>
    <mergeCell ref="X6:X8"/>
    <mergeCell ref="Y6:Y8"/>
    <mergeCell ref="B7:D7"/>
    <mergeCell ref="E7:G7"/>
    <mergeCell ref="J7:L7"/>
    <mergeCell ref="M7:O7"/>
    <mergeCell ref="R7:T7"/>
    <mergeCell ref="U7:W7"/>
    <mergeCell ref="B2:Z2"/>
    <mergeCell ref="B3:Z3"/>
    <mergeCell ref="B4:Z4"/>
    <mergeCell ref="A6:A8"/>
    <mergeCell ref="B6:G6"/>
    <mergeCell ref="H6:H8"/>
    <mergeCell ref="I6:I8"/>
    <mergeCell ref="J6:O6"/>
    <mergeCell ref="P6:P8"/>
    <mergeCell ref="Q6:Q8"/>
  </mergeCells>
  <printOptions horizontalCentered="1" verticalCentered="1"/>
  <pageMargins left="0.43307086614173229" right="0.39370078740157483" top="0.78740157480314965" bottom="0.98425196850393704" header="0.31496062992125984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oncologie medicamente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TARAN</dc:creator>
  <cp:lastModifiedBy>Elena TARAN</cp:lastModifiedBy>
  <dcterms:created xsi:type="dcterms:W3CDTF">2022-06-24T10:16:40Z</dcterms:created>
  <dcterms:modified xsi:type="dcterms:W3CDTF">2022-06-24T10:25:55Z</dcterms:modified>
</cp:coreProperties>
</file>