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cheltuie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E55" i="1"/>
  <c r="D55" i="1"/>
  <c r="C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55" i="1" s="1"/>
</calcChain>
</file>

<file path=xl/sharedStrings.xml><?xml version="1.0" encoding="utf-8"?>
<sst xmlns="http://schemas.openxmlformats.org/spreadsheetml/2006/main" count="74" uniqueCount="73">
  <si>
    <t>Programul naţional de diabet zaharat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</si>
  <si>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01.01.2022-30.06.2022</t>
    </r>
  </si>
  <si>
    <t>Lei</t>
  </si>
  <si>
    <t>CAS</t>
  </si>
  <si>
    <t xml:space="preserve">Cheltuieli totale cu medicamente </t>
  </si>
  <si>
    <t>Cheltuieli pentru teste de automonitorizare</t>
  </si>
  <si>
    <t xml:space="preserve">Cheltuieli evaluare prin dozarea hemoglobinei glicozilate </t>
  </si>
  <si>
    <t>Cheltuieli pentru bolnavi beneficiari de pompe de insulină</t>
  </si>
  <si>
    <t>Cheltuieli pentru bolnavi cu diabet zaharat beneficiari de sisteme de monitorizare continua a glicemiei</t>
  </si>
  <si>
    <t>Cheltuieli pentru bolnavi cu diabet zaharat beneficiari de sisteme  pompe de insulină cu senzori de monitorizare continuă a glicemiei</t>
  </si>
  <si>
    <t>Cheltuieli pentru bolnavi cu diabet zaharat beneficiari de materiale consumabile pentru pompele de insulină</t>
  </si>
  <si>
    <t>Cheltuieli pentru bolnavi cu diabet zaharat  beneficiari de materiale consumabile pentru sisteme de monitorizare glicemică continuă</t>
  </si>
  <si>
    <t>Cheltuieli pentru bolnavi cu diabet zaharat beneficiari de materiale consumabile pentru pompele de insulină cu senzori de monitorizare continuă a glicemiei</t>
  </si>
  <si>
    <t xml:space="preserve">Cheltuieli totale program </t>
  </si>
  <si>
    <t>copii</t>
  </si>
  <si>
    <t>adulţi</t>
  </si>
  <si>
    <t>Total</t>
  </si>
  <si>
    <t>C0</t>
  </si>
  <si>
    <t>C1</t>
  </si>
  <si>
    <t>C2</t>
  </si>
  <si>
    <t>C3</t>
  </si>
  <si>
    <t>C4=C2+C3</t>
  </si>
  <si>
    <t>C5</t>
  </si>
  <si>
    <t>C6</t>
  </si>
  <si>
    <t>C7</t>
  </si>
  <si>
    <t>C8</t>
  </si>
  <si>
    <t>C9</t>
  </si>
  <si>
    <t>C10</t>
  </si>
  <si>
    <t>C11</t>
  </si>
  <si>
    <t>C12=C1+C4+C5+….+C11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</si>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</sst>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3" fontId="1" fillId="2" borderId="0" xfId="0" applyNumberFormat="1" applyFont="1" applyFill="1" applyAlignment="1">
      <alignment horizontal="center"/>
    </xf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0" fontId="4" fillId="2" borderId="0" xfId="0" applyFont="1" applyFill="1"/>
    <xf numFmtId="0" fontId="2" fillId="2" borderId="0" xfId="0" applyFont="1" applyFill="1" applyAlignment="1">
      <alignment horizontal="right" vertical="top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top" wrapText="1"/>
    </xf>
    <xf numFmtId="2" fontId="5" fillId="2" borderId="0" xfId="1" applyNumberFormat="1" applyFont="1" applyFill="1" applyAlignment="1">
      <alignment horizontal="center" vertical="top" wrapText="1"/>
    </xf>
    <xf numFmtId="0" fontId="2" fillId="2" borderId="0" xfId="1" applyFont="1" applyFill="1"/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3" fontId="2" fillId="2" borderId="16" xfId="1" applyNumberFormat="1" applyFont="1" applyFill="1" applyBorder="1"/>
    <xf numFmtId="4" fontId="2" fillId="2" borderId="17" xfId="0" applyNumberFormat="1" applyFont="1" applyFill="1" applyBorder="1"/>
    <xf numFmtId="4" fontId="4" fillId="2" borderId="17" xfId="0" applyNumberFormat="1" applyFont="1" applyFill="1" applyBorder="1"/>
    <xf numFmtId="4" fontId="4" fillId="2" borderId="18" xfId="0" applyNumberFormat="1" applyFont="1" applyFill="1" applyBorder="1"/>
    <xf numFmtId="4" fontId="2" fillId="2" borderId="19" xfId="0" applyNumberFormat="1" applyFont="1" applyFill="1" applyBorder="1" applyAlignment="1">
      <alignment horizontal="right"/>
    </xf>
    <xf numFmtId="3" fontId="2" fillId="2" borderId="20" xfId="1" applyNumberFormat="1" applyFont="1" applyFill="1" applyBorder="1"/>
    <xf numFmtId="4" fontId="2" fillId="2" borderId="9" xfId="0" applyNumberFormat="1" applyFont="1" applyFill="1" applyBorder="1"/>
    <xf numFmtId="4" fontId="4" fillId="2" borderId="9" xfId="0" applyNumberFormat="1" applyFont="1" applyFill="1" applyBorder="1"/>
    <xf numFmtId="4" fontId="4" fillId="2" borderId="21" xfId="0" applyNumberFormat="1" applyFont="1" applyFill="1" applyBorder="1"/>
    <xf numFmtId="3" fontId="2" fillId="2" borderId="22" xfId="1" applyNumberFormat="1" applyFont="1" applyFill="1" applyBorder="1"/>
    <xf numFmtId="4" fontId="2" fillId="2" borderId="23" xfId="0" applyNumberFormat="1" applyFont="1" applyFill="1" applyBorder="1"/>
    <xf numFmtId="4" fontId="4" fillId="2" borderId="23" xfId="0" applyNumberFormat="1" applyFont="1" applyFill="1" applyBorder="1"/>
    <xf numFmtId="4" fontId="4" fillId="2" borderId="24" xfId="0" applyNumberFormat="1" applyFont="1" applyFill="1" applyBorder="1"/>
    <xf numFmtId="3" fontId="5" fillId="2" borderId="25" xfId="1" applyNumberFormat="1" applyFont="1" applyFill="1" applyBorder="1"/>
    <xf numFmtId="4" fontId="5" fillId="2" borderId="26" xfId="0" applyNumberFormat="1" applyFont="1" applyFill="1" applyBorder="1"/>
    <xf numFmtId="0" fontId="5" fillId="2" borderId="0" xfId="0" applyFont="1" applyFill="1"/>
    <xf numFmtId="3" fontId="5" fillId="2" borderId="0" xfId="0" applyNumberFormat="1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3:BV55"/>
  <sheetViews>
    <sheetView tabSelected="1" zoomScaleNormal="100" workbookViewId="0">
      <selection activeCell="D55" sqref="D55:E55"/>
    </sheetView>
  </sheetViews>
  <sheetFormatPr defaultColWidth="9.140625" defaultRowHeight="11.25" x14ac:dyDescent="0.2"/>
  <cols>
    <col min="1" max="1" width="11.28515625" style="2" customWidth="1"/>
    <col min="2" max="2" width="12.140625" style="5" customWidth="1"/>
    <col min="3" max="3" width="10.42578125" style="2" customWidth="1"/>
    <col min="4" max="4" width="11.28515625" style="2" customWidth="1"/>
    <col min="5" max="5" width="11.140625" style="2" customWidth="1"/>
    <col min="6" max="6" width="11.7109375" style="2" customWidth="1"/>
    <col min="7" max="7" width="11.42578125" style="2" customWidth="1"/>
    <col min="8" max="8" width="14.5703125" style="2" customWidth="1"/>
    <col min="9" max="9" width="15.7109375" style="6" customWidth="1"/>
    <col min="10" max="10" width="13.7109375" style="6" customWidth="1"/>
    <col min="11" max="11" width="14.42578125" style="6" customWidth="1"/>
    <col min="12" max="12" width="17.85546875" style="6" customWidth="1"/>
    <col min="13" max="13" width="16" style="2" customWidth="1"/>
    <col min="14" max="14" width="15.140625" style="2" customWidth="1"/>
    <col min="15" max="15" width="9.5703125" style="2" bestFit="1" customWidth="1"/>
    <col min="16" max="16" width="10.7109375" style="2" customWidth="1"/>
    <col min="17" max="17" width="9.140625" style="3"/>
    <col min="18" max="19" width="9.140625" style="2"/>
    <col min="20" max="20" width="9.5703125" style="2" bestFit="1" customWidth="1"/>
    <col min="21" max="21" width="10.42578125" style="2" customWidth="1"/>
    <col min="22" max="16384" width="9.140625" style="2"/>
  </cols>
  <sheetData>
    <row r="3" spans="1:74" ht="15.7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74" ht="15.75" x14ac:dyDescent="0.2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7" spans="1:74" ht="12" thickBot="1" x14ac:dyDescent="0.25">
      <c r="M7" s="7" t="s">
        <v>2</v>
      </c>
    </row>
    <row r="8" spans="1:74" s="16" customFormat="1" ht="12.75" customHeight="1" x14ac:dyDescent="0.2">
      <c r="A8" s="8" t="s">
        <v>3</v>
      </c>
      <c r="B8" s="9" t="s">
        <v>4</v>
      </c>
      <c r="C8" s="10" t="s">
        <v>5</v>
      </c>
      <c r="D8" s="11"/>
      <c r="E8" s="11"/>
      <c r="F8" s="8" t="s">
        <v>6</v>
      </c>
      <c r="G8" s="8" t="s">
        <v>7</v>
      </c>
      <c r="H8" s="12" t="s">
        <v>8</v>
      </c>
      <c r="I8" s="12" t="s">
        <v>9</v>
      </c>
      <c r="J8" s="12" t="s">
        <v>10</v>
      </c>
      <c r="K8" s="12" t="s">
        <v>11</v>
      </c>
      <c r="L8" s="13" t="s">
        <v>12</v>
      </c>
      <c r="M8" s="9" t="s">
        <v>13</v>
      </c>
      <c r="N8" s="14"/>
      <c r="O8" s="14"/>
      <c r="P8" s="14"/>
      <c r="Q8" s="15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</row>
    <row r="9" spans="1:74" s="16" customFormat="1" ht="37.5" customHeight="1" thickBot="1" x14ac:dyDescent="0.25">
      <c r="A9" s="17"/>
      <c r="B9" s="18"/>
      <c r="C9" s="19"/>
      <c r="D9" s="20"/>
      <c r="E9" s="20"/>
      <c r="F9" s="17"/>
      <c r="G9" s="17"/>
      <c r="H9" s="21"/>
      <c r="I9" s="21"/>
      <c r="J9" s="21"/>
      <c r="K9" s="21"/>
      <c r="L9" s="22"/>
      <c r="M9" s="18"/>
      <c r="N9" s="14"/>
      <c r="O9" s="14"/>
      <c r="P9" s="14"/>
      <c r="Q9" s="1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</row>
    <row r="10" spans="1:74" s="16" customFormat="1" ht="39" customHeight="1" thickBot="1" x14ac:dyDescent="0.25">
      <c r="A10" s="23"/>
      <c r="B10" s="24"/>
      <c r="C10" s="25" t="s">
        <v>14</v>
      </c>
      <c r="D10" s="25" t="s">
        <v>15</v>
      </c>
      <c r="E10" s="25" t="s">
        <v>16</v>
      </c>
      <c r="F10" s="23"/>
      <c r="G10" s="23"/>
      <c r="H10" s="26"/>
      <c r="I10" s="26"/>
      <c r="J10" s="26"/>
      <c r="K10" s="26"/>
      <c r="L10" s="27"/>
      <c r="M10" s="24"/>
      <c r="N10" s="28"/>
      <c r="O10" s="28"/>
      <c r="P10" s="28"/>
      <c r="Q10" s="29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</row>
    <row r="11" spans="1:74" s="16" customFormat="1" ht="22.15" customHeight="1" thickBot="1" x14ac:dyDescent="0.25">
      <c r="A11" s="25" t="s">
        <v>17</v>
      </c>
      <c r="B11" s="30" t="s">
        <v>18</v>
      </c>
      <c r="C11" s="25" t="s">
        <v>19</v>
      </c>
      <c r="D11" s="25" t="s">
        <v>20</v>
      </c>
      <c r="E11" s="25" t="s">
        <v>21</v>
      </c>
      <c r="F11" s="25" t="s">
        <v>22</v>
      </c>
      <c r="G11" s="25" t="s">
        <v>23</v>
      </c>
      <c r="H11" s="25" t="s">
        <v>24</v>
      </c>
      <c r="I11" s="25" t="s">
        <v>25</v>
      </c>
      <c r="J11" s="25" t="s">
        <v>26</v>
      </c>
      <c r="K11" s="25" t="s">
        <v>27</v>
      </c>
      <c r="L11" s="25" t="s">
        <v>28</v>
      </c>
      <c r="M11" s="25" t="s">
        <v>29</v>
      </c>
      <c r="N11" s="28"/>
      <c r="O11" s="28"/>
      <c r="P11" s="28"/>
      <c r="Q11" s="29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</row>
    <row r="12" spans="1:74" x14ac:dyDescent="0.2">
      <c r="A12" s="31" t="s">
        <v>30</v>
      </c>
      <c r="B12" s="32">
        <v>16012034.020000001</v>
      </c>
      <c r="C12" s="32">
        <v>31920</v>
      </c>
      <c r="D12" s="32">
        <v>831024.04</v>
      </c>
      <c r="E12" s="32">
        <v>862944.04</v>
      </c>
      <c r="F12" s="32">
        <v>5434</v>
      </c>
      <c r="G12" s="32">
        <v>0</v>
      </c>
      <c r="H12" s="32">
        <v>0</v>
      </c>
      <c r="I12" s="33">
        <v>0</v>
      </c>
      <c r="J12" s="33">
        <v>53898.84</v>
      </c>
      <c r="K12" s="33">
        <v>249728.64000000001</v>
      </c>
      <c r="L12" s="34">
        <v>0</v>
      </c>
      <c r="M12" s="35">
        <f>B12+E12+F12+G12+H12+I12+J12+K12+L12</f>
        <v>17184039.540000003</v>
      </c>
      <c r="N12" s="5"/>
      <c r="O12" s="5"/>
      <c r="P12" s="5"/>
      <c r="R12" s="3"/>
      <c r="T12" s="5"/>
      <c r="U12" s="5"/>
    </row>
    <row r="13" spans="1:74" x14ac:dyDescent="0.2">
      <c r="A13" s="36" t="s">
        <v>31</v>
      </c>
      <c r="B13" s="37">
        <v>17976500.050000001</v>
      </c>
      <c r="C13" s="37">
        <v>40800</v>
      </c>
      <c r="D13" s="37">
        <v>926608</v>
      </c>
      <c r="E13" s="37">
        <v>967408</v>
      </c>
      <c r="F13" s="37">
        <v>7104</v>
      </c>
      <c r="G13" s="37">
        <v>0</v>
      </c>
      <c r="H13" s="37">
        <v>0</v>
      </c>
      <c r="I13" s="38">
        <v>0</v>
      </c>
      <c r="J13" s="38">
        <v>31069.65</v>
      </c>
      <c r="K13" s="38">
        <v>164153.35999999999</v>
      </c>
      <c r="L13" s="39">
        <v>19059.04</v>
      </c>
      <c r="M13" s="35">
        <f t="shared" ref="M13:M54" si="0">B13+E13+F13+G13+H13+I13+J13+K13+L13</f>
        <v>19165294.099999998</v>
      </c>
      <c r="N13" s="5"/>
      <c r="O13" s="5"/>
      <c r="P13" s="5"/>
      <c r="R13" s="3"/>
      <c r="T13" s="5"/>
      <c r="U13" s="5"/>
    </row>
    <row r="14" spans="1:74" x14ac:dyDescent="0.2">
      <c r="A14" s="36" t="s">
        <v>32</v>
      </c>
      <c r="B14" s="37">
        <v>24829959.490000002</v>
      </c>
      <c r="C14" s="37">
        <v>81600</v>
      </c>
      <c r="D14" s="37">
        <v>1067184</v>
      </c>
      <c r="E14" s="37">
        <v>1148784</v>
      </c>
      <c r="F14" s="37">
        <v>0</v>
      </c>
      <c r="G14" s="37">
        <v>0</v>
      </c>
      <c r="H14" s="37">
        <v>0</v>
      </c>
      <c r="I14" s="38">
        <v>0</v>
      </c>
      <c r="J14" s="38">
        <v>58003.93</v>
      </c>
      <c r="K14" s="38">
        <v>0</v>
      </c>
      <c r="L14" s="39">
        <v>0</v>
      </c>
      <c r="M14" s="35">
        <f t="shared" si="0"/>
        <v>26036747.420000002</v>
      </c>
      <c r="N14" s="5"/>
      <c r="O14" s="5"/>
      <c r="P14" s="5"/>
      <c r="R14" s="3"/>
      <c r="T14" s="5"/>
      <c r="U14" s="5"/>
    </row>
    <row r="15" spans="1:74" x14ac:dyDescent="0.2">
      <c r="A15" s="36" t="s">
        <v>33</v>
      </c>
      <c r="B15" s="37">
        <v>22150335.43</v>
      </c>
      <c r="C15" s="37">
        <v>41760</v>
      </c>
      <c r="D15" s="37">
        <v>1236870.04</v>
      </c>
      <c r="E15" s="37">
        <v>1278630.04</v>
      </c>
      <c r="F15" s="37">
        <v>22936</v>
      </c>
      <c r="G15" s="37">
        <v>0</v>
      </c>
      <c r="H15" s="37">
        <v>0</v>
      </c>
      <c r="I15" s="38">
        <v>0</v>
      </c>
      <c r="J15" s="38">
        <v>43674.54</v>
      </c>
      <c r="K15" s="38">
        <v>806859.27</v>
      </c>
      <c r="L15" s="39">
        <v>0</v>
      </c>
      <c r="M15" s="35">
        <f t="shared" si="0"/>
        <v>24302435.279999997</v>
      </c>
      <c r="N15" s="5"/>
      <c r="O15" s="5"/>
      <c r="P15" s="5"/>
      <c r="R15" s="3"/>
      <c r="T15" s="5"/>
      <c r="U15" s="5"/>
    </row>
    <row r="16" spans="1:74" x14ac:dyDescent="0.2">
      <c r="A16" s="36" t="s">
        <v>34</v>
      </c>
      <c r="B16" s="37">
        <v>36449607.629999995</v>
      </c>
      <c r="C16" s="37">
        <v>83160</v>
      </c>
      <c r="D16" s="37">
        <v>2661861.7400000002</v>
      </c>
      <c r="E16" s="37">
        <v>2745021.74</v>
      </c>
      <c r="F16" s="37">
        <v>16576</v>
      </c>
      <c r="G16" s="37">
        <v>0</v>
      </c>
      <c r="H16" s="37">
        <v>0</v>
      </c>
      <c r="I16" s="38">
        <v>0</v>
      </c>
      <c r="J16" s="38">
        <v>28566.66</v>
      </c>
      <c r="K16" s="38">
        <v>350180.11</v>
      </c>
      <c r="L16" s="39">
        <v>50478.61</v>
      </c>
      <c r="M16" s="35">
        <f t="shared" si="0"/>
        <v>39640430.749999993</v>
      </c>
      <c r="N16" s="5"/>
      <c r="O16" s="5"/>
      <c r="P16" s="5"/>
      <c r="R16" s="3"/>
      <c r="T16" s="5"/>
      <c r="U16" s="5"/>
    </row>
    <row r="17" spans="1:21" x14ac:dyDescent="0.2">
      <c r="A17" s="36" t="s">
        <v>35</v>
      </c>
      <c r="B17" s="37">
        <v>13284656.699999999</v>
      </c>
      <c r="C17" s="37">
        <v>31320</v>
      </c>
      <c r="D17" s="37">
        <v>964980</v>
      </c>
      <c r="E17" s="37">
        <v>996300</v>
      </c>
      <c r="F17" s="37">
        <v>11966</v>
      </c>
      <c r="G17" s="37">
        <v>0</v>
      </c>
      <c r="H17" s="37">
        <v>0</v>
      </c>
      <c r="I17" s="38">
        <v>0</v>
      </c>
      <c r="J17" s="38">
        <v>14045.09</v>
      </c>
      <c r="K17" s="38">
        <v>185553.13</v>
      </c>
      <c r="L17" s="39">
        <v>0</v>
      </c>
      <c r="M17" s="35">
        <f t="shared" si="0"/>
        <v>14492520.92</v>
      </c>
      <c r="N17" s="5"/>
      <c r="O17" s="5"/>
      <c r="P17" s="5"/>
      <c r="R17" s="3"/>
      <c r="T17" s="5"/>
      <c r="U17" s="5"/>
    </row>
    <row r="18" spans="1:21" x14ac:dyDescent="0.2">
      <c r="A18" s="36" t="s">
        <v>36</v>
      </c>
      <c r="B18" s="37">
        <v>9963665.370000001</v>
      </c>
      <c r="C18" s="37">
        <v>45103.85</v>
      </c>
      <c r="D18" s="37">
        <v>732230.4</v>
      </c>
      <c r="E18" s="37">
        <v>777334.25</v>
      </c>
      <c r="F18" s="37">
        <v>0</v>
      </c>
      <c r="G18" s="37">
        <v>0</v>
      </c>
      <c r="H18" s="37">
        <v>0</v>
      </c>
      <c r="I18" s="38">
        <v>0</v>
      </c>
      <c r="J18" s="38">
        <v>8707.1200000000008</v>
      </c>
      <c r="K18" s="38">
        <v>204387.26</v>
      </c>
      <c r="L18" s="39">
        <v>0</v>
      </c>
      <c r="M18" s="35">
        <f t="shared" si="0"/>
        <v>10954094</v>
      </c>
      <c r="N18" s="5"/>
      <c r="O18" s="5"/>
      <c r="P18" s="5"/>
      <c r="R18" s="3"/>
      <c r="T18" s="5"/>
      <c r="U18" s="5"/>
    </row>
    <row r="19" spans="1:21" x14ac:dyDescent="0.2">
      <c r="A19" s="36" t="s">
        <v>37</v>
      </c>
      <c r="B19" s="37">
        <v>27152109.25</v>
      </c>
      <c r="C19" s="37">
        <v>87180</v>
      </c>
      <c r="D19" s="37">
        <v>1838271.2</v>
      </c>
      <c r="E19" s="37">
        <v>1925451.2</v>
      </c>
      <c r="F19" s="37">
        <v>53576</v>
      </c>
      <c r="G19" s="37">
        <v>0</v>
      </c>
      <c r="H19" s="37">
        <v>0</v>
      </c>
      <c r="I19" s="38">
        <v>0</v>
      </c>
      <c r="J19" s="38">
        <v>92063.16</v>
      </c>
      <c r="K19" s="38">
        <v>319585.21000000002</v>
      </c>
      <c r="L19" s="39">
        <v>0</v>
      </c>
      <c r="M19" s="35">
        <f t="shared" si="0"/>
        <v>29542784.82</v>
      </c>
      <c r="N19" s="5"/>
      <c r="O19" s="5"/>
      <c r="P19" s="5"/>
      <c r="R19" s="3"/>
      <c r="T19" s="5"/>
      <c r="U19" s="5"/>
    </row>
    <row r="20" spans="1:21" x14ac:dyDescent="0.2">
      <c r="A20" s="36" t="s">
        <v>38</v>
      </c>
      <c r="B20" s="37">
        <v>17278891.890000001</v>
      </c>
      <c r="C20" s="37">
        <v>25680</v>
      </c>
      <c r="D20" s="37">
        <v>782288.14</v>
      </c>
      <c r="E20" s="37">
        <v>807968.14</v>
      </c>
      <c r="F20" s="37">
        <v>9600</v>
      </c>
      <c r="G20" s="37">
        <v>0</v>
      </c>
      <c r="H20" s="37">
        <v>0</v>
      </c>
      <c r="I20" s="38">
        <v>0</v>
      </c>
      <c r="J20" s="38">
        <v>0</v>
      </c>
      <c r="K20" s="38">
        <v>0</v>
      </c>
      <c r="L20" s="39">
        <v>0</v>
      </c>
      <c r="M20" s="35">
        <f t="shared" si="0"/>
        <v>18096460.030000001</v>
      </c>
      <c r="N20" s="5"/>
      <c r="O20" s="5"/>
      <c r="P20" s="5"/>
      <c r="R20" s="3"/>
      <c r="T20" s="5"/>
      <c r="U20" s="5"/>
    </row>
    <row r="21" spans="1:21" x14ac:dyDescent="0.2">
      <c r="A21" s="36" t="s">
        <v>39</v>
      </c>
      <c r="B21" s="37">
        <v>15673485.4</v>
      </c>
      <c r="C21" s="37">
        <v>23976</v>
      </c>
      <c r="D21" s="37">
        <v>979393.2</v>
      </c>
      <c r="E21" s="37">
        <v>1003369.2</v>
      </c>
      <c r="F21" s="37">
        <v>438</v>
      </c>
      <c r="G21" s="37">
        <v>0</v>
      </c>
      <c r="H21" s="37">
        <v>0</v>
      </c>
      <c r="I21" s="38">
        <v>0</v>
      </c>
      <c r="J21" s="38">
        <v>10848.52</v>
      </c>
      <c r="K21" s="38">
        <v>185554.32</v>
      </c>
      <c r="L21" s="39">
        <v>5065.83</v>
      </c>
      <c r="M21" s="35">
        <f t="shared" si="0"/>
        <v>16878761.269999996</v>
      </c>
      <c r="N21" s="5"/>
      <c r="O21" s="5"/>
      <c r="P21" s="5"/>
      <c r="R21" s="3"/>
      <c r="T21" s="5"/>
      <c r="U21" s="5"/>
    </row>
    <row r="22" spans="1:21" x14ac:dyDescent="0.2">
      <c r="A22" s="36" t="s">
        <v>40</v>
      </c>
      <c r="B22" s="37">
        <v>9939528.1899999995</v>
      </c>
      <c r="C22" s="37">
        <v>21360</v>
      </c>
      <c r="D22" s="37">
        <v>654372</v>
      </c>
      <c r="E22" s="37">
        <v>675732</v>
      </c>
      <c r="F22" s="37">
        <v>0</v>
      </c>
      <c r="G22" s="37">
        <v>0</v>
      </c>
      <c r="H22" s="37">
        <v>0</v>
      </c>
      <c r="I22" s="38">
        <v>0</v>
      </c>
      <c r="J22" s="38">
        <v>13547.2</v>
      </c>
      <c r="K22" s="38">
        <v>71151.289999999994</v>
      </c>
      <c r="L22" s="39">
        <v>0</v>
      </c>
      <c r="M22" s="35">
        <f t="shared" si="0"/>
        <v>10699958.679999998</v>
      </c>
      <c r="N22" s="5"/>
      <c r="O22" s="5"/>
      <c r="P22" s="5"/>
      <c r="R22" s="3"/>
      <c r="T22" s="5"/>
      <c r="U22" s="5"/>
    </row>
    <row r="23" spans="1:21" x14ac:dyDescent="0.2">
      <c r="A23" s="36" t="s">
        <v>41</v>
      </c>
      <c r="B23" s="37">
        <v>7321622.9000000004</v>
      </c>
      <c r="C23" s="37">
        <v>24360</v>
      </c>
      <c r="D23" s="37">
        <v>384246</v>
      </c>
      <c r="E23" s="37">
        <v>408606</v>
      </c>
      <c r="F23" s="37">
        <v>0</v>
      </c>
      <c r="G23" s="37">
        <v>0</v>
      </c>
      <c r="H23" s="37">
        <v>0</v>
      </c>
      <c r="I23" s="38">
        <v>0</v>
      </c>
      <c r="J23" s="38">
        <v>0</v>
      </c>
      <c r="K23" s="38">
        <v>0</v>
      </c>
      <c r="L23" s="39">
        <v>0</v>
      </c>
      <c r="M23" s="35">
        <f t="shared" si="0"/>
        <v>7730228.9000000004</v>
      </c>
      <c r="N23" s="5"/>
      <c r="O23" s="5"/>
      <c r="P23" s="5"/>
      <c r="R23" s="3"/>
      <c r="T23" s="5"/>
      <c r="U23" s="5"/>
    </row>
    <row r="24" spans="1:21" x14ac:dyDescent="0.2">
      <c r="A24" s="36" t="s">
        <v>42</v>
      </c>
      <c r="B24" s="37">
        <v>37668363.111440003</v>
      </c>
      <c r="C24" s="37">
        <v>71100</v>
      </c>
      <c r="D24" s="37">
        <v>2309366.5</v>
      </c>
      <c r="E24" s="37">
        <v>2380466.5</v>
      </c>
      <c r="F24" s="37">
        <v>83824</v>
      </c>
      <c r="G24" s="37">
        <v>293930</v>
      </c>
      <c r="H24" s="37">
        <v>709455.39</v>
      </c>
      <c r="I24" s="38">
        <v>434707</v>
      </c>
      <c r="J24" s="38">
        <v>178482.15</v>
      </c>
      <c r="K24" s="38">
        <v>721050.75</v>
      </c>
      <c r="L24" s="39">
        <v>62521.41</v>
      </c>
      <c r="M24" s="35">
        <f t="shared" si="0"/>
        <v>42532800.311439998</v>
      </c>
      <c r="N24" s="5"/>
      <c r="O24" s="5"/>
      <c r="P24" s="5"/>
      <c r="R24" s="3"/>
      <c r="T24" s="5"/>
      <c r="U24" s="5"/>
    </row>
    <row r="25" spans="1:21" x14ac:dyDescent="0.2">
      <c r="A25" s="36" t="s">
        <v>43</v>
      </c>
      <c r="B25" s="37">
        <v>33404519.09</v>
      </c>
      <c r="C25" s="37">
        <v>91920</v>
      </c>
      <c r="D25" s="37">
        <v>1716403.2000000002</v>
      </c>
      <c r="E25" s="37">
        <v>1808323.2000000002</v>
      </c>
      <c r="F25" s="37">
        <v>0</v>
      </c>
      <c r="G25" s="37">
        <v>0</v>
      </c>
      <c r="H25" s="37">
        <v>0</v>
      </c>
      <c r="I25" s="38">
        <v>0</v>
      </c>
      <c r="J25" s="38">
        <v>0</v>
      </c>
      <c r="K25" s="38">
        <v>0</v>
      </c>
      <c r="L25" s="39">
        <v>0</v>
      </c>
      <c r="M25" s="35">
        <f t="shared" si="0"/>
        <v>35212842.289999999</v>
      </c>
      <c r="N25" s="5"/>
      <c r="O25" s="5"/>
      <c r="P25" s="5"/>
      <c r="R25" s="3"/>
      <c r="T25" s="5"/>
      <c r="U25" s="5"/>
    </row>
    <row r="26" spans="1:21" x14ac:dyDescent="0.2">
      <c r="A26" s="36" t="s">
        <v>44</v>
      </c>
      <c r="B26" s="37">
        <v>7923549.4500000011</v>
      </c>
      <c r="C26" s="37">
        <v>41400</v>
      </c>
      <c r="D26" s="37">
        <v>546346</v>
      </c>
      <c r="E26" s="37">
        <v>587746</v>
      </c>
      <c r="F26" s="37">
        <v>76</v>
      </c>
      <c r="G26" s="37">
        <v>0</v>
      </c>
      <c r="H26" s="37">
        <v>0</v>
      </c>
      <c r="I26" s="38">
        <v>0</v>
      </c>
      <c r="J26" s="38">
        <v>91121.16</v>
      </c>
      <c r="K26" s="38">
        <v>314139.77</v>
      </c>
      <c r="L26" s="39">
        <v>0</v>
      </c>
      <c r="M26" s="35">
        <f t="shared" si="0"/>
        <v>8916632.3800000008</v>
      </c>
      <c r="N26" s="5"/>
      <c r="O26" s="5"/>
      <c r="P26" s="5"/>
      <c r="R26" s="3"/>
      <c r="T26" s="5"/>
      <c r="U26" s="5"/>
    </row>
    <row r="27" spans="1:21" x14ac:dyDescent="0.2">
      <c r="A27" s="36" t="s">
        <v>45</v>
      </c>
      <c r="B27" s="37">
        <v>18476985.969999999</v>
      </c>
      <c r="C27" s="37">
        <v>50760</v>
      </c>
      <c r="D27" s="37">
        <v>1285726.8</v>
      </c>
      <c r="E27" s="37">
        <v>1336486.8</v>
      </c>
      <c r="F27" s="37">
        <v>0</v>
      </c>
      <c r="G27" s="37">
        <v>0</v>
      </c>
      <c r="H27" s="37">
        <v>0</v>
      </c>
      <c r="I27" s="38">
        <v>0</v>
      </c>
      <c r="J27" s="38">
        <v>0</v>
      </c>
      <c r="K27" s="38">
        <v>0</v>
      </c>
      <c r="L27" s="39">
        <v>0</v>
      </c>
      <c r="M27" s="35">
        <f t="shared" si="0"/>
        <v>19813472.77</v>
      </c>
      <c r="N27" s="5"/>
      <c r="O27" s="5"/>
      <c r="P27" s="5"/>
      <c r="R27" s="3"/>
      <c r="T27" s="5"/>
      <c r="U27" s="5"/>
    </row>
    <row r="28" spans="1:21" x14ac:dyDescent="0.2">
      <c r="A28" s="36" t="s">
        <v>46</v>
      </c>
      <c r="B28" s="37">
        <v>25752901.381700002</v>
      </c>
      <c r="C28" s="37">
        <v>57000</v>
      </c>
      <c r="D28" s="37">
        <v>1319397.6000000001</v>
      </c>
      <c r="E28" s="37">
        <v>1376397.6</v>
      </c>
      <c r="F28" s="37">
        <v>8320</v>
      </c>
      <c r="G28" s="37">
        <v>58250.5</v>
      </c>
      <c r="H28" s="37">
        <v>0</v>
      </c>
      <c r="I28" s="38">
        <v>0</v>
      </c>
      <c r="J28" s="38">
        <v>96268.976999999999</v>
      </c>
      <c r="K28" s="38">
        <v>0</v>
      </c>
      <c r="L28" s="39">
        <v>0</v>
      </c>
      <c r="M28" s="35">
        <f t="shared" si="0"/>
        <v>27292138.458700005</v>
      </c>
      <c r="N28" s="5"/>
      <c r="O28" s="5"/>
      <c r="P28" s="5"/>
      <c r="R28" s="3"/>
      <c r="T28" s="5"/>
      <c r="U28" s="5"/>
    </row>
    <row r="29" spans="1:21" x14ac:dyDescent="0.2">
      <c r="A29" s="36" t="s">
        <v>47</v>
      </c>
      <c r="B29" s="37">
        <v>23205952.379999999</v>
      </c>
      <c r="C29" s="37">
        <v>61920</v>
      </c>
      <c r="D29" s="37">
        <v>1264264.8</v>
      </c>
      <c r="E29" s="37">
        <v>1326184.8</v>
      </c>
      <c r="F29" s="37">
        <v>0</v>
      </c>
      <c r="G29" s="37">
        <v>0</v>
      </c>
      <c r="H29" s="37">
        <v>0</v>
      </c>
      <c r="I29" s="38">
        <v>0</v>
      </c>
      <c r="J29" s="38">
        <v>78991.600000000006</v>
      </c>
      <c r="K29" s="38">
        <v>545265.62</v>
      </c>
      <c r="L29" s="39">
        <v>35109.519999999997</v>
      </c>
      <c r="M29" s="35">
        <f t="shared" si="0"/>
        <v>25191503.920000002</v>
      </c>
      <c r="N29" s="5"/>
      <c r="O29" s="5"/>
      <c r="P29" s="5"/>
      <c r="R29" s="3"/>
      <c r="T29" s="5"/>
      <c r="U29" s="5"/>
    </row>
    <row r="30" spans="1:21" x14ac:dyDescent="0.2">
      <c r="A30" s="36" t="s">
        <v>48</v>
      </c>
      <c r="B30" s="37">
        <v>4456519.92</v>
      </c>
      <c r="C30" s="37">
        <v>3840</v>
      </c>
      <c r="D30" s="37">
        <v>233304</v>
      </c>
      <c r="E30" s="37">
        <v>237144</v>
      </c>
      <c r="F30" s="37">
        <v>0</v>
      </c>
      <c r="G30" s="37">
        <v>0</v>
      </c>
      <c r="H30" s="37">
        <v>0</v>
      </c>
      <c r="I30" s="38">
        <v>0</v>
      </c>
      <c r="J30" s="38">
        <v>0</v>
      </c>
      <c r="K30" s="38">
        <v>0</v>
      </c>
      <c r="L30" s="39">
        <v>0</v>
      </c>
      <c r="M30" s="35">
        <f t="shared" si="0"/>
        <v>4693663.92</v>
      </c>
      <c r="N30" s="5"/>
      <c r="O30" s="5"/>
      <c r="P30" s="5"/>
      <c r="R30" s="3"/>
      <c r="T30" s="5"/>
      <c r="U30" s="5"/>
    </row>
    <row r="31" spans="1:21" x14ac:dyDescent="0.2">
      <c r="A31" s="36" t="s">
        <v>49</v>
      </c>
      <c r="B31" s="37">
        <v>10996963.130000001</v>
      </c>
      <c r="C31" s="37">
        <v>30480</v>
      </c>
      <c r="D31" s="37">
        <v>831876</v>
      </c>
      <c r="E31" s="37">
        <v>862356</v>
      </c>
      <c r="F31" s="37">
        <v>214</v>
      </c>
      <c r="G31" s="37">
        <v>0</v>
      </c>
      <c r="H31" s="37">
        <v>0</v>
      </c>
      <c r="I31" s="38">
        <v>0</v>
      </c>
      <c r="J31" s="38">
        <v>39343.78</v>
      </c>
      <c r="K31" s="38">
        <v>0</v>
      </c>
      <c r="L31" s="39">
        <v>0</v>
      </c>
      <c r="M31" s="35">
        <f t="shared" si="0"/>
        <v>11898876.91</v>
      </c>
      <c r="N31" s="5"/>
      <c r="O31" s="5"/>
      <c r="P31" s="5"/>
      <c r="R31" s="3"/>
      <c r="T31" s="5"/>
      <c r="U31" s="5"/>
    </row>
    <row r="32" spans="1:21" x14ac:dyDescent="0.2">
      <c r="A32" s="36" t="s">
        <v>50</v>
      </c>
      <c r="B32" s="37">
        <v>10336788.619999999</v>
      </c>
      <c r="C32" s="37">
        <v>32880</v>
      </c>
      <c r="D32" s="37">
        <v>811670.8</v>
      </c>
      <c r="E32" s="37">
        <v>844550.8</v>
      </c>
      <c r="F32" s="37">
        <v>13368</v>
      </c>
      <c r="G32" s="37">
        <v>0</v>
      </c>
      <c r="H32" s="37">
        <v>0</v>
      </c>
      <c r="I32" s="38">
        <v>0</v>
      </c>
      <c r="J32" s="38">
        <v>29028.69</v>
      </c>
      <c r="K32" s="38">
        <v>461092.99</v>
      </c>
      <c r="L32" s="39">
        <v>28019.74</v>
      </c>
      <c r="M32" s="35">
        <f t="shared" si="0"/>
        <v>11712848.84</v>
      </c>
      <c r="N32" s="5"/>
      <c r="O32" s="5"/>
      <c r="P32" s="5"/>
      <c r="R32" s="3"/>
      <c r="T32" s="5"/>
      <c r="U32" s="5"/>
    </row>
    <row r="33" spans="1:21" x14ac:dyDescent="0.2">
      <c r="A33" s="36" t="s">
        <v>51</v>
      </c>
      <c r="B33" s="37">
        <v>20499349.82</v>
      </c>
      <c r="C33" s="37">
        <v>35460</v>
      </c>
      <c r="D33" s="37">
        <v>1082412</v>
      </c>
      <c r="E33" s="37">
        <v>1117872</v>
      </c>
      <c r="F33" s="37">
        <v>33432</v>
      </c>
      <c r="G33" s="37">
        <v>0</v>
      </c>
      <c r="H33" s="37">
        <v>0</v>
      </c>
      <c r="I33" s="38">
        <v>0</v>
      </c>
      <c r="J33" s="38">
        <v>35322.28</v>
      </c>
      <c r="K33" s="38">
        <v>194397.21</v>
      </c>
      <c r="L33" s="39">
        <v>0</v>
      </c>
      <c r="M33" s="35">
        <f t="shared" si="0"/>
        <v>21880373.310000002</v>
      </c>
      <c r="N33" s="5"/>
      <c r="O33" s="5"/>
      <c r="P33" s="5"/>
      <c r="R33" s="3"/>
      <c r="T33" s="5"/>
      <c r="U33" s="5"/>
    </row>
    <row r="34" spans="1:21" x14ac:dyDescent="0.2">
      <c r="A34" s="36" t="s">
        <v>52</v>
      </c>
      <c r="B34" s="37">
        <v>8301519.9600000009</v>
      </c>
      <c r="C34" s="37">
        <v>19200</v>
      </c>
      <c r="D34" s="37">
        <v>422936.4</v>
      </c>
      <c r="E34" s="37">
        <v>442136.4</v>
      </c>
      <c r="F34" s="37">
        <v>43200</v>
      </c>
      <c r="G34" s="37">
        <v>0</v>
      </c>
      <c r="H34" s="37">
        <v>0</v>
      </c>
      <c r="I34" s="38">
        <v>0</v>
      </c>
      <c r="J34" s="38">
        <v>0</v>
      </c>
      <c r="K34" s="38">
        <v>0</v>
      </c>
      <c r="L34" s="39">
        <v>0</v>
      </c>
      <c r="M34" s="35">
        <f t="shared" si="0"/>
        <v>8786856.3600000013</v>
      </c>
      <c r="N34" s="5"/>
      <c r="O34" s="5"/>
      <c r="P34" s="5"/>
      <c r="R34" s="3"/>
      <c r="T34" s="5"/>
      <c r="U34" s="5"/>
    </row>
    <row r="35" spans="1:21" x14ac:dyDescent="0.2">
      <c r="A35" s="36" t="s">
        <v>53</v>
      </c>
      <c r="B35" s="37">
        <v>32625871.679999996</v>
      </c>
      <c r="C35" s="37">
        <v>101220</v>
      </c>
      <c r="D35" s="37">
        <v>2419770</v>
      </c>
      <c r="E35" s="37">
        <v>2520990</v>
      </c>
      <c r="F35" s="37">
        <v>31330</v>
      </c>
      <c r="G35" s="37">
        <v>203847</v>
      </c>
      <c r="H35" s="37">
        <v>690426.1</v>
      </c>
      <c r="I35" s="38">
        <v>450631.58</v>
      </c>
      <c r="J35" s="38">
        <v>132063.54999999999</v>
      </c>
      <c r="K35" s="38">
        <v>1285741.45</v>
      </c>
      <c r="L35" s="39">
        <v>205829.53999999998</v>
      </c>
      <c r="M35" s="35">
        <f t="shared" si="0"/>
        <v>38146730.899999991</v>
      </c>
      <c r="N35" s="5"/>
      <c r="O35" s="5"/>
      <c r="P35" s="5"/>
      <c r="R35" s="3"/>
      <c r="T35" s="5"/>
      <c r="U35" s="5"/>
    </row>
    <row r="36" spans="1:21" x14ac:dyDescent="0.2">
      <c r="A36" s="36" t="s">
        <v>54</v>
      </c>
      <c r="B36" s="37">
        <v>27240139.670000002</v>
      </c>
      <c r="C36" s="37">
        <v>47989.2</v>
      </c>
      <c r="D36" s="37">
        <v>1716103.2</v>
      </c>
      <c r="E36" s="37">
        <v>1764092.4</v>
      </c>
      <c r="F36" s="37">
        <v>43844</v>
      </c>
      <c r="G36" s="37">
        <v>0</v>
      </c>
      <c r="H36" s="37">
        <v>0</v>
      </c>
      <c r="I36" s="38">
        <v>0</v>
      </c>
      <c r="J36" s="38">
        <v>70825.41</v>
      </c>
      <c r="K36" s="38">
        <v>535924.82999999996</v>
      </c>
      <c r="L36" s="39">
        <v>17803.59</v>
      </c>
      <c r="M36" s="35">
        <f t="shared" si="0"/>
        <v>29672629.899999999</v>
      </c>
      <c r="N36" s="5"/>
      <c r="O36" s="5"/>
      <c r="P36" s="5"/>
      <c r="R36" s="3"/>
      <c r="T36" s="5"/>
      <c r="U36" s="5"/>
    </row>
    <row r="37" spans="1:21" x14ac:dyDescent="0.2">
      <c r="A37" s="36" t="s">
        <v>55</v>
      </c>
      <c r="B37" s="37">
        <v>10256429.77</v>
      </c>
      <c r="C37" s="37">
        <v>25680</v>
      </c>
      <c r="D37" s="37">
        <v>773457.6</v>
      </c>
      <c r="E37" s="37">
        <v>799137.6</v>
      </c>
      <c r="F37" s="37">
        <v>0</v>
      </c>
      <c r="G37" s="37">
        <v>0</v>
      </c>
      <c r="H37" s="37">
        <v>0</v>
      </c>
      <c r="I37" s="38">
        <v>0</v>
      </c>
      <c r="J37" s="38">
        <v>17816.68</v>
      </c>
      <c r="K37" s="38">
        <v>0</v>
      </c>
      <c r="L37" s="39">
        <v>0</v>
      </c>
      <c r="M37" s="35">
        <f t="shared" si="0"/>
        <v>11073384.049999999</v>
      </c>
      <c r="N37" s="5"/>
      <c r="O37" s="5"/>
      <c r="P37" s="5"/>
      <c r="R37" s="3"/>
      <c r="T37" s="5"/>
      <c r="U37" s="5"/>
    </row>
    <row r="38" spans="1:21" x14ac:dyDescent="0.2">
      <c r="A38" s="36" t="s">
        <v>56</v>
      </c>
      <c r="B38" s="37">
        <v>30943964.160000004</v>
      </c>
      <c r="C38" s="37">
        <v>80640</v>
      </c>
      <c r="D38" s="37">
        <v>1990608</v>
      </c>
      <c r="E38" s="37">
        <v>2071248</v>
      </c>
      <c r="F38" s="37">
        <v>28140</v>
      </c>
      <c r="G38" s="37">
        <v>0</v>
      </c>
      <c r="H38" s="37">
        <v>113301.09</v>
      </c>
      <c r="I38" s="38">
        <v>0</v>
      </c>
      <c r="J38" s="38">
        <v>85315.51</v>
      </c>
      <c r="K38" s="38">
        <v>463889.37</v>
      </c>
      <c r="L38" s="39">
        <v>6040.44</v>
      </c>
      <c r="M38" s="35">
        <f t="shared" si="0"/>
        <v>33711898.57</v>
      </c>
      <c r="N38" s="5"/>
      <c r="O38" s="5"/>
      <c r="P38" s="5"/>
      <c r="R38" s="3"/>
      <c r="T38" s="5"/>
      <c r="U38" s="5"/>
    </row>
    <row r="39" spans="1:21" x14ac:dyDescent="0.2">
      <c r="A39" s="36" t="s">
        <v>57</v>
      </c>
      <c r="B39" s="37">
        <v>15778453.579999998</v>
      </c>
      <c r="C39" s="37">
        <v>42840</v>
      </c>
      <c r="D39" s="37">
        <v>1163402</v>
      </c>
      <c r="E39" s="37">
        <v>1206242</v>
      </c>
      <c r="F39" s="37">
        <v>11278</v>
      </c>
      <c r="G39" s="37">
        <v>0</v>
      </c>
      <c r="H39" s="37">
        <v>0</v>
      </c>
      <c r="I39" s="38">
        <v>0</v>
      </c>
      <c r="J39" s="38">
        <v>49500.43</v>
      </c>
      <c r="K39" s="38">
        <v>382505.27</v>
      </c>
      <c r="L39" s="39">
        <v>87655.4</v>
      </c>
      <c r="M39" s="35">
        <f t="shared" si="0"/>
        <v>17515634.679999996</v>
      </c>
      <c r="N39" s="5"/>
      <c r="O39" s="5"/>
      <c r="P39" s="5"/>
      <c r="R39" s="3"/>
      <c r="T39" s="5"/>
      <c r="U39" s="5"/>
    </row>
    <row r="40" spans="1:21" x14ac:dyDescent="0.2">
      <c r="A40" s="36" t="s">
        <v>58</v>
      </c>
      <c r="B40" s="37">
        <v>16980233.629999999</v>
      </c>
      <c r="C40" s="37">
        <v>32640</v>
      </c>
      <c r="D40" s="37">
        <v>826328.82</v>
      </c>
      <c r="E40" s="37">
        <v>858968.82</v>
      </c>
      <c r="F40" s="37">
        <v>12992</v>
      </c>
      <c r="G40" s="37">
        <v>0</v>
      </c>
      <c r="H40" s="37">
        <v>0</v>
      </c>
      <c r="I40" s="38">
        <v>0</v>
      </c>
      <c r="J40" s="38">
        <v>16380.6</v>
      </c>
      <c r="K40" s="38">
        <v>33926.9</v>
      </c>
      <c r="L40" s="39">
        <v>0</v>
      </c>
      <c r="M40" s="35">
        <f t="shared" si="0"/>
        <v>17902501.949999999</v>
      </c>
      <c r="N40" s="5"/>
      <c r="O40" s="5"/>
      <c r="P40" s="5"/>
      <c r="R40" s="3"/>
      <c r="T40" s="5"/>
      <c r="U40" s="5"/>
    </row>
    <row r="41" spans="1:21" x14ac:dyDescent="0.2">
      <c r="A41" s="36" t="s">
        <v>59</v>
      </c>
      <c r="B41" s="37">
        <v>32971391.690000005</v>
      </c>
      <c r="C41" s="37">
        <v>52800</v>
      </c>
      <c r="D41" s="37">
        <v>1926687.5</v>
      </c>
      <c r="E41" s="37">
        <v>1979487.5</v>
      </c>
      <c r="F41" s="37">
        <v>22656</v>
      </c>
      <c r="G41" s="37">
        <v>0</v>
      </c>
      <c r="H41" s="37">
        <v>0</v>
      </c>
      <c r="I41" s="38">
        <v>0</v>
      </c>
      <c r="J41" s="38">
        <v>0</v>
      </c>
      <c r="K41" s="38">
        <v>0</v>
      </c>
      <c r="L41" s="39">
        <v>0</v>
      </c>
      <c r="M41" s="35">
        <f t="shared" si="0"/>
        <v>34973535.190000005</v>
      </c>
      <c r="N41" s="5"/>
      <c r="O41" s="5"/>
      <c r="P41" s="5"/>
      <c r="R41" s="3"/>
      <c r="T41" s="5"/>
      <c r="U41" s="5"/>
    </row>
    <row r="42" spans="1:21" x14ac:dyDescent="0.2">
      <c r="A42" s="36" t="s">
        <v>60</v>
      </c>
      <c r="B42" s="37">
        <v>18732131.32</v>
      </c>
      <c r="C42" s="37">
        <v>42278.400000000001</v>
      </c>
      <c r="D42" s="37">
        <v>1304889.3999999999</v>
      </c>
      <c r="E42" s="37">
        <v>1347167.7999999998</v>
      </c>
      <c r="F42" s="37">
        <v>0</v>
      </c>
      <c r="G42" s="37">
        <v>0</v>
      </c>
      <c r="H42" s="37">
        <v>0</v>
      </c>
      <c r="I42" s="38">
        <v>0</v>
      </c>
      <c r="J42" s="38">
        <v>25801.200000000001</v>
      </c>
      <c r="K42" s="38">
        <v>150907.53</v>
      </c>
      <c r="L42" s="39">
        <v>0</v>
      </c>
      <c r="M42" s="35">
        <f t="shared" si="0"/>
        <v>20256007.850000001</v>
      </c>
      <c r="N42" s="5"/>
      <c r="O42" s="5"/>
      <c r="P42" s="5"/>
      <c r="R42" s="3"/>
      <c r="T42" s="5"/>
      <c r="U42" s="5"/>
    </row>
    <row r="43" spans="1:21" x14ac:dyDescent="0.2">
      <c r="A43" s="36" t="s">
        <v>61</v>
      </c>
      <c r="B43" s="37">
        <v>10623892.880000001</v>
      </c>
      <c r="C43" s="37">
        <v>24840</v>
      </c>
      <c r="D43" s="37">
        <v>678122</v>
      </c>
      <c r="E43" s="37">
        <v>702962</v>
      </c>
      <c r="F43" s="37">
        <v>4964</v>
      </c>
      <c r="G43" s="37">
        <v>0</v>
      </c>
      <c r="H43" s="37">
        <v>0</v>
      </c>
      <c r="I43" s="38">
        <v>0</v>
      </c>
      <c r="J43" s="38">
        <v>12357</v>
      </c>
      <c r="K43" s="38">
        <v>43246.98</v>
      </c>
      <c r="L43" s="39">
        <v>11693.18</v>
      </c>
      <c r="M43" s="35">
        <f t="shared" si="0"/>
        <v>11399116.040000001</v>
      </c>
      <c r="N43" s="5"/>
      <c r="O43" s="5"/>
      <c r="P43" s="5"/>
      <c r="R43" s="3"/>
      <c r="T43" s="5"/>
      <c r="U43" s="5"/>
    </row>
    <row r="44" spans="1:21" x14ac:dyDescent="0.2">
      <c r="A44" s="36" t="s">
        <v>62</v>
      </c>
      <c r="B44" s="37">
        <v>21039329.009999998</v>
      </c>
      <c r="C44" s="37">
        <v>52200</v>
      </c>
      <c r="D44" s="37">
        <v>1415540</v>
      </c>
      <c r="E44" s="37">
        <v>1467740</v>
      </c>
      <c r="F44" s="37">
        <v>41940</v>
      </c>
      <c r="G44" s="37">
        <v>0</v>
      </c>
      <c r="H44" s="37">
        <v>0</v>
      </c>
      <c r="I44" s="38">
        <v>0</v>
      </c>
      <c r="J44" s="38">
        <v>73899.83</v>
      </c>
      <c r="K44" s="38">
        <v>256240.33</v>
      </c>
      <c r="L44" s="39">
        <v>0</v>
      </c>
      <c r="M44" s="35">
        <f t="shared" si="0"/>
        <v>22879149.169999994</v>
      </c>
      <c r="N44" s="5"/>
      <c r="O44" s="5"/>
      <c r="P44" s="5"/>
      <c r="R44" s="3"/>
      <c r="T44" s="5"/>
      <c r="U44" s="5"/>
    </row>
    <row r="45" spans="1:21" x14ac:dyDescent="0.2">
      <c r="A45" s="36" t="s">
        <v>63</v>
      </c>
      <c r="B45" s="37">
        <v>18945813.489999998</v>
      </c>
      <c r="C45" s="37">
        <v>76565.2</v>
      </c>
      <c r="D45" s="37">
        <v>1561755</v>
      </c>
      <c r="E45" s="37">
        <v>1638320.2</v>
      </c>
      <c r="F45" s="37">
        <v>16162</v>
      </c>
      <c r="G45" s="37">
        <v>0</v>
      </c>
      <c r="H45" s="37">
        <v>0</v>
      </c>
      <c r="I45" s="38">
        <v>0</v>
      </c>
      <c r="J45" s="38">
        <v>42020.7</v>
      </c>
      <c r="K45" s="38">
        <v>541082.31000000006</v>
      </c>
      <c r="L45" s="39">
        <v>47560.73</v>
      </c>
      <c r="M45" s="35">
        <f t="shared" si="0"/>
        <v>21230959.429999996</v>
      </c>
      <c r="N45" s="5"/>
      <c r="O45" s="5"/>
      <c r="P45" s="5"/>
      <c r="R45" s="3"/>
      <c r="T45" s="5"/>
      <c r="U45" s="5"/>
    </row>
    <row r="46" spans="1:21" x14ac:dyDescent="0.2">
      <c r="A46" s="36" t="s">
        <v>64</v>
      </c>
      <c r="B46" s="37">
        <v>6965345.4299999997</v>
      </c>
      <c r="C46" s="37">
        <v>16200</v>
      </c>
      <c r="D46" s="37">
        <v>219590.39999999999</v>
      </c>
      <c r="E46" s="37">
        <v>235790.4</v>
      </c>
      <c r="F46" s="37">
        <v>4964</v>
      </c>
      <c r="G46" s="37">
        <v>0</v>
      </c>
      <c r="H46" s="37">
        <v>0</v>
      </c>
      <c r="I46" s="38">
        <v>0</v>
      </c>
      <c r="J46" s="38">
        <v>0</v>
      </c>
      <c r="K46" s="38">
        <v>0</v>
      </c>
      <c r="L46" s="39">
        <v>0</v>
      </c>
      <c r="M46" s="35">
        <f t="shared" si="0"/>
        <v>7206099.8300000001</v>
      </c>
      <c r="N46" s="5"/>
      <c r="O46" s="5"/>
      <c r="P46" s="5"/>
      <c r="R46" s="3"/>
      <c r="T46" s="5"/>
      <c r="U46" s="5"/>
    </row>
    <row r="47" spans="1:21" x14ac:dyDescent="0.2">
      <c r="A47" s="36" t="s">
        <v>65</v>
      </c>
      <c r="B47" s="37">
        <v>36910372.230000004</v>
      </c>
      <c r="C47" s="37">
        <v>75720</v>
      </c>
      <c r="D47" s="37">
        <v>1835308</v>
      </c>
      <c r="E47" s="37">
        <v>1911028</v>
      </c>
      <c r="F47" s="37">
        <v>19152</v>
      </c>
      <c r="G47" s="37">
        <v>94997.7</v>
      </c>
      <c r="H47" s="37">
        <v>275166.08000000002</v>
      </c>
      <c r="I47" s="38">
        <v>300951</v>
      </c>
      <c r="J47" s="38">
        <v>161224.29</v>
      </c>
      <c r="K47" s="38">
        <v>235311.79</v>
      </c>
      <c r="L47" s="39">
        <v>173417.51</v>
      </c>
      <c r="M47" s="35">
        <f t="shared" si="0"/>
        <v>40081620.600000001</v>
      </c>
      <c r="N47" s="5"/>
      <c r="O47" s="5"/>
      <c r="P47" s="5"/>
      <c r="R47" s="3"/>
      <c r="T47" s="5"/>
      <c r="U47" s="5"/>
    </row>
    <row r="48" spans="1:21" x14ac:dyDescent="0.2">
      <c r="A48" s="36" t="s">
        <v>66</v>
      </c>
      <c r="B48" s="37">
        <v>5305853.83</v>
      </c>
      <c r="C48" s="37">
        <v>19140</v>
      </c>
      <c r="D48" s="37">
        <v>348060</v>
      </c>
      <c r="E48" s="37">
        <v>367200</v>
      </c>
      <c r="F48" s="37">
        <v>0</v>
      </c>
      <c r="G48" s="37">
        <v>0</v>
      </c>
      <c r="H48" s="37">
        <v>0</v>
      </c>
      <c r="I48" s="38">
        <v>0</v>
      </c>
      <c r="J48" s="38">
        <v>0</v>
      </c>
      <c r="K48" s="38">
        <v>0</v>
      </c>
      <c r="L48" s="39">
        <v>0</v>
      </c>
      <c r="M48" s="35">
        <f t="shared" si="0"/>
        <v>5673053.8300000001</v>
      </c>
      <c r="N48" s="5"/>
      <c r="O48" s="5"/>
      <c r="P48" s="5"/>
      <c r="R48" s="3"/>
      <c r="T48" s="5"/>
      <c r="U48" s="5"/>
    </row>
    <row r="49" spans="1:21" x14ac:dyDescent="0.2">
      <c r="A49" s="36" t="s">
        <v>67</v>
      </c>
      <c r="B49" s="37">
        <v>13274210.08</v>
      </c>
      <c r="C49" s="37">
        <v>27000</v>
      </c>
      <c r="D49" s="37">
        <v>1023253.12</v>
      </c>
      <c r="E49" s="37">
        <v>1050253.1200000001</v>
      </c>
      <c r="F49" s="37">
        <v>10254</v>
      </c>
      <c r="G49" s="37">
        <v>0</v>
      </c>
      <c r="H49" s="37">
        <v>0</v>
      </c>
      <c r="I49" s="38">
        <v>0</v>
      </c>
      <c r="J49" s="38">
        <v>5906.21</v>
      </c>
      <c r="K49" s="38">
        <v>155327.29999999999</v>
      </c>
      <c r="L49" s="39">
        <v>0</v>
      </c>
      <c r="M49" s="35">
        <f t="shared" si="0"/>
        <v>14495950.710000001</v>
      </c>
      <c r="N49" s="5"/>
      <c r="O49" s="5"/>
      <c r="P49" s="5"/>
      <c r="R49" s="3"/>
      <c r="T49" s="5"/>
      <c r="U49" s="5"/>
    </row>
    <row r="50" spans="1:21" x14ac:dyDescent="0.2">
      <c r="A50" s="36" t="s">
        <v>68</v>
      </c>
      <c r="B50" s="37">
        <v>15134398.17</v>
      </c>
      <c r="C50" s="37">
        <v>40200</v>
      </c>
      <c r="D50" s="37">
        <v>720720</v>
      </c>
      <c r="E50" s="37">
        <v>760920</v>
      </c>
      <c r="F50" s="37">
        <v>6078</v>
      </c>
      <c r="G50" s="37">
        <v>0</v>
      </c>
      <c r="H50" s="37">
        <v>0</v>
      </c>
      <c r="I50" s="38">
        <v>0</v>
      </c>
      <c r="J50" s="38">
        <v>32394.42</v>
      </c>
      <c r="K50" s="38">
        <v>0</v>
      </c>
      <c r="L50" s="39">
        <v>0</v>
      </c>
      <c r="M50" s="35">
        <f t="shared" si="0"/>
        <v>15933790.59</v>
      </c>
      <c r="N50" s="5"/>
      <c r="O50" s="5"/>
      <c r="P50" s="5"/>
      <c r="R50" s="3"/>
      <c r="T50" s="5"/>
      <c r="U50" s="5"/>
    </row>
    <row r="51" spans="1:21" x14ac:dyDescent="0.2">
      <c r="A51" s="36" t="s">
        <v>69</v>
      </c>
      <c r="B51" s="37">
        <v>8569085.5399999991</v>
      </c>
      <c r="C51" s="37">
        <v>30960</v>
      </c>
      <c r="D51" s="37">
        <v>602234.4</v>
      </c>
      <c r="E51" s="37">
        <v>633194.4</v>
      </c>
      <c r="F51" s="37">
        <v>27176</v>
      </c>
      <c r="G51" s="37">
        <v>0</v>
      </c>
      <c r="H51" s="37">
        <v>0</v>
      </c>
      <c r="I51" s="38">
        <v>0</v>
      </c>
      <c r="J51" s="38">
        <v>3155.88</v>
      </c>
      <c r="K51" s="38">
        <v>17439.45</v>
      </c>
      <c r="L51" s="39">
        <v>0</v>
      </c>
      <c r="M51" s="35">
        <f t="shared" si="0"/>
        <v>9250051.2699999996</v>
      </c>
      <c r="N51" s="5"/>
      <c r="O51" s="5"/>
      <c r="P51" s="5"/>
      <c r="R51" s="3"/>
      <c r="T51" s="5"/>
      <c r="U51" s="5"/>
    </row>
    <row r="52" spans="1:21" x14ac:dyDescent="0.2">
      <c r="A52" s="36" t="s">
        <v>70</v>
      </c>
      <c r="B52" s="37">
        <v>116806076.38999999</v>
      </c>
      <c r="C52" s="37">
        <v>318884</v>
      </c>
      <c r="D52" s="37">
        <v>6847143.7999999998</v>
      </c>
      <c r="E52" s="37">
        <v>7166027.7999999998</v>
      </c>
      <c r="F52" s="37">
        <v>271338</v>
      </c>
      <c r="G52" s="37">
        <v>354587.33308200003</v>
      </c>
      <c r="H52" s="37">
        <v>3073654.570000005</v>
      </c>
      <c r="I52" s="38">
        <v>252791.69999999998</v>
      </c>
      <c r="J52" s="38">
        <v>904503.90556000057</v>
      </c>
      <c r="K52" s="38">
        <v>5154834.8600000003</v>
      </c>
      <c r="L52" s="39">
        <v>278195.81999999995</v>
      </c>
      <c r="M52" s="35">
        <f t="shared" si="0"/>
        <v>134262010.37864199</v>
      </c>
      <c r="N52" s="5"/>
      <c r="O52" s="5"/>
      <c r="P52" s="5"/>
      <c r="R52" s="3"/>
      <c r="T52" s="5"/>
      <c r="U52" s="5"/>
    </row>
    <row r="53" spans="1:21" x14ac:dyDescent="0.2">
      <c r="A53" s="36" t="s">
        <v>71</v>
      </c>
      <c r="B53" s="37">
        <v>4814065.6100000003</v>
      </c>
      <c r="C53" s="37">
        <v>11160</v>
      </c>
      <c r="D53" s="37">
        <v>249986.3</v>
      </c>
      <c r="E53" s="37">
        <v>261146.3</v>
      </c>
      <c r="F53" s="37">
        <v>25986</v>
      </c>
      <c r="G53" s="37">
        <v>0</v>
      </c>
      <c r="H53" s="37">
        <v>0</v>
      </c>
      <c r="I53" s="38">
        <v>0</v>
      </c>
      <c r="J53" s="38">
        <v>0</v>
      </c>
      <c r="K53" s="38">
        <v>0</v>
      </c>
      <c r="L53" s="39">
        <v>0</v>
      </c>
      <c r="M53" s="35">
        <f t="shared" si="0"/>
        <v>5101197.91</v>
      </c>
      <c r="N53" s="5"/>
      <c r="O53" s="5"/>
      <c r="P53" s="5"/>
      <c r="R53" s="3"/>
      <c r="T53" s="5"/>
      <c r="U53" s="5"/>
    </row>
    <row r="54" spans="1:21" ht="12" thickBot="1" x14ac:dyDescent="0.25">
      <c r="A54" s="40" t="s">
        <v>72</v>
      </c>
      <c r="B54" s="41">
        <v>107439289.23</v>
      </c>
      <c r="C54" s="41">
        <v>239387</v>
      </c>
      <c r="D54" s="41">
        <v>6358877.7999999989</v>
      </c>
      <c r="E54" s="41">
        <v>6598264.7999999989</v>
      </c>
      <c r="F54" s="41">
        <v>83454</v>
      </c>
      <c r="G54" s="41">
        <v>0</v>
      </c>
      <c r="H54" s="41">
        <v>0</v>
      </c>
      <c r="I54" s="42">
        <v>0</v>
      </c>
      <c r="J54" s="42">
        <v>8897.15</v>
      </c>
      <c r="K54" s="42">
        <v>49532.160000000003</v>
      </c>
      <c r="L54" s="43">
        <v>0</v>
      </c>
      <c r="M54" s="35">
        <f t="shared" si="0"/>
        <v>114179437.34</v>
      </c>
      <c r="N54" s="5"/>
      <c r="O54" s="5"/>
      <c r="P54" s="5"/>
      <c r="R54" s="3"/>
      <c r="T54" s="5"/>
      <c r="U54" s="5"/>
    </row>
    <row r="55" spans="1:21" s="46" customFormat="1" ht="12" thickBot="1" x14ac:dyDescent="0.25">
      <c r="A55" s="44" t="s">
        <v>16</v>
      </c>
      <c r="B55" s="45">
        <v>970412156.54314005</v>
      </c>
      <c r="C55" s="45">
        <f t="shared" ref="C55:M55" si="1">SUM(C12:C54)</f>
        <v>2392523.65</v>
      </c>
      <c r="D55" s="45">
        <f t="shared" si="1"/>
        <v>58864870.199999988</v>
      </c>
      <c r="E55" s="45">
        <f t="shared" si="1"/>
        <v>61257393.849999987</v>
      </c>
      <c r="F55" s="45">
        <f t="shared" si="1"/>
        <v>971772</v>
      </c>
      <c r="G55" s="45">
        <v>1005612.533082</v>
      </c>
      <c r="H55" s="45">
        <v>4862003.2300000051</v>
      </c>
      <c r="I55" s="45">
        <v>1439081.28</v>
      </c>
      <c r="J55" s="45">
        <v>2545046.1125599998</v>
      </c>
      <c r="K55" s="45">
        <v>14079009.460000001</v>
      </c>
      <c r="L55" s="45">
        <v>1028450.36</v>
      </c>
      <c r="M55" s="45">
        <f t="shared" si="1"/>
        <v>1057600525.3687822</v>
      </c>
      <c r="N55" s="5"/>
      <c r="O55" s="5"/>
      <c r="P55" s="5"/>
      <c r="Q55" s="3"/>
      <c r="R55" s="3"/>
      <c r="T55" s="47"/>
      <c r="U55" s="47"/>
    </row>
  </sheetData>
  <mergeCells count="13">
    <mergeCell ref="K8:K10"/>
    <mergeCell ref="L8:L10"/>
    <mergeCell ref="M8:M10"/>
    <mergeCell ref="A3:M3"/>
    <mergeCell ref="A4:M4"/>
    <mergeCell ref="A8:A10"/>
    <mergeCell ref="B8:B10"/>
    <mergeCell ref="C8:E9"/>
    <mergeCell ref="F8:F10"/>
    <mergeCell ref="G8:G10"/>
    <mergeCell ref="H8:H10"/>
    <mergeCell ref="I8:I10"/>
    <mergeCell ref="J8:J10"/>
  </mergeCells>
  <printOptions verticalCentered="1"/>
  <pageMargins left="1.1811023622047245" right="0.78740157480314965" top="0.9055118110236221" bottom="0.59055118110236227" header="0.27559055118110237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2022-09-09T08:39:41Z</dcterms:created>
  <dcterms:modified xsi:type="dcterms:W3CDTF">2022-09-09T08:40:09Z</dcterms:modified>
</cp:coreProperties>
</file>