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POSTATE PORTAL SEPT\Pentru postat DGTI\Indicatori PNS sem I 2022\"/>
    </mc:Choice>
  </mc:AlternateContent>
  <bookViews>
    <workbookView xWindow="0" yWindow="0" windowWidth="11985" windowHeight="10500"/>
  </bookViews>
  <sheets>
    <sheet name="COST bolnav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1" l="1"/>
  <c r="M57" i="1" s="1"/>
  <c r="K57" i="1"/>
  <c r="J57" i="1"/>
  <c r="I57" i="1"/>
  <c r="H57" i="1"/>
  <c r="G57" i="1"/>
  <c r="F57" i="1"/>
  <c r="E57" i="1"/>
  <c r="D57" i="1"/>
  <c r="C57" i="1"/>
  <c r="B57" i="1"/>
  <c r="AH56" i="1"/>
  <c r="AE56" i="1"/>
  <c r="AD56" i="1"/>
  <c r="AC56" i="1"/>
  <c r="M56" i="1"/>
  <c r="AI56" i="1" s="1"/>
  <c r="L56" i="1"/>
  <c r="K56" i="1"/>
  <c r="J56" i="1"/>
  <c r="I56" i="1"/>
  <c r="AG56" i="1" s="1"/>
  <c r="H56" i="1"/>
  <c r="AF56" i="1" s="1"/>
  <c r="G56" i="1"/>
  <c r="F56" i="1"/>
  <c r="E56" i="1"/>
  <c r="D56" i="1"/>
  <c r="AB56" i="1" s="1"/>
  <c r="C56" i="1"/>
  <c r="AA56" i="1" s="1"/>
  <c r="B56" i="1"/>
  <c r="Z56" i="1" s="1"/>
  <c r="AE55" i="1"/>
  <c r="L55" i="1"/>
  <c r="M55" i="1" s="1"/>
  <c r="AI55" i="1" s="1"/>
  <c r="K55" i="1"/>
  <c r="AH55" i="1" s="1"/>
  <c r="J55" i="1"/>
  <c r="I55" i="1"/>
  <c r="AG55" i="1" s="1"/>
  <c r="H55" i="1"/>
  <c r="AF55" i="1" s="1"/>
  <c r="G55" i="1"/>
  <c r="AD55" i="1" s="1"/>
  <c r="F55" i="1"/>
  <c r="AC55" i="1" s="1"/>
  <c r="E55" i="1"/>
  <c r="D55" i="1"/>
  <c r="AB55" i="1" s="1"/>
  <c r="C55" i="1"/>
  <c r="AA55" i="1" s="1"/>
  <c r="B55" i="1"/>
  <c r="Z55" i="1" s="1"/>
  <c r="AH54" i="1"/>
  <c r="AE54" i="1"/>
  <c r="AD54" i="1"/>
  <c r="AC54" i="1"/>
  <c r="M54" i="1"/>
  <c r="AI54" i="1" s="1"/>
  <c r="L54" i="1"/>
  <c r="K54" i="1"/>
  <c r="J54" i="1"/>
  <c r="I54" i="1"/>
  <c r="AG54" i="1" s="1"/>
  <c r="H54" i="1"/>
  <c r="AF54" i="1" s="1"/>
  <c r="G54" i="1"/>
  <c r="F54" i="1"/>
  <c r="E54" i="1"/>
  <c r="D54" i="1"/>
  <c r="AB54" i="1" s="1"/>
  <c r="C54" i="1"/>
  <c r="AA54" i="1" s="1"/>
  <c r="B54" i="1"/>
  <c r="Z54" i="1" s="1"/>
  <c r="AE53" i="1"/>
  <c r="L53" i="1"/>
  <c r="M53" i="1" s="1"/>
  <c r="AI53" i="1" s="1"/>
  <c r="K53" i="1"/>
  <c r="AH53" i="1" s="1"/>
  <c r="J53" i="1"/>
  <c r="I53" i="1"/>
  <c r="AG53" i="1" s="1"/>
  <c r="H53" i="1"/>
  <c r="AF53" i="1" s="1"/>
  <c r="G53" i="1"/>
  <c r="AD53" i="1" s="1"/>
  <c r="F53" i="1"/>
  <c r="AC53" i="1" s="1"/>
  <c r="E53" i="1"/>
  <c r="D53" i="1"/>
  <c r="AB53" i="1" s="1"/>
  <c r="C53" i="1"/>
  <c r="AA53" i="1" s="1"/>
  <c r="B53" i="1"/>
  <c r="Z53" i="1" s="1"/>
  <c r="AE52" i="1"/>
  <c r="AC52" i="1"/>
  <c r="M52" i="1"/>
  <c r="AI52" i="1" s="1"/>
  <c r="L52" i="1"/>
  <c r="K52" i="1"/>
  <c r="AH52" i="1" s="1"/>
  <c r="J52" i="1"/>
  <c r="I52" i="1"/>
  <c r="AG52" i="1" s="1"/>
  <c r="H52" i="1"/>
  <c r="AF52" i="1" s="1"/>
  <c r="G52" i="1"/>
  <c r="AD52" i="1" s="1"/>
  <c r="F52" i="1"/>
  <c r="E52" i="1"/>
  <c r="D52" i="1"/>
  <c r="AB52" i="1" s="1"/>
  <c r="C52" i="1"/>
  <c r="AA52" i="1" s="1"/>
  <c r="B52" i="1"/>
  <c r="Z52" i="1" s="1"/>
  <c r="AE51" i="1"/>
  <c r="L51" i="1"/>
  <c r="M51" i="1" s="1"/>
  <c r="AI51" i="1" s="1"/>
  <c r="K51" i="1"/>
  <c r="AH51" i="1" s="1"/>
  <c r="J51" i="1"/>
  <c r="I51" i="1"/>
  <c r="AG51" i="1" s="1"/>
  <c r="H51" i="1"/>
  <c r="AF51" i="1" s="1"/>
  <c r="G51" i="1"/>
  <c r="AD51" i="1" s="1"/>
  <c r="F51" i="1"/>
  <c r="AC51" i="1" s="1"/>
  <c r="E51" i="1"/>
  <c r="D51" i="1"/>
  <c r="AB51" i="1" s="1"/>
  <c r="C51" i="1"/>
  <c r="AA51" i="1" s="1"/>
  <c r="B51" i="1"/>
  <c r="Z51" i="1" s="1"/>
  <c r="AE50" i="1"/>
  <c r="AC50" i="1"/>
  <c r="M50" i="1"/>
  <c r="AI50" i="1" s="1"/>
  <c r="L50" i="1"/>
  <c r="K50" i="1"/>
  <c r="AH50" i="1" s="1"/>
  <c r="J50" i="1"/>
  <c r="I50" i="1"/>
  <c r="AG50" i="1" s="1"/>
  <c r="H50" i="1"/>
  <c r="AF50" i="1" s="1"/>
  <c r="G50" i="1"/>
  <c r="AD50" i="1" s="1"/>
  <c r="F50" i="1"/>
  <c r="E50" i="1"/>
  <c r="D50" i="1"/>
  <c r="AB50" i="1" s="1"/>
  <c r="C50" i="1"/>
  <c r="AA50" i="1" s="1"/>
  <c r="B50" i="1"/>
  <c r="Z50" i="1" s="1"/>
  <c r="AE49" i="1"/>
  <c r="AC49" i="1"/>
  <c r="AA49" i="1"/>
  <c r="L49" i="1"/>
  <c r="M49" i="1" s="1"/>
  <c r="AI49" i="1" s="1"/>
  <c r="K49" i="1"/>
  <c r="AH49" i="1" s="1"/>
  <c r="J49" i="1"/>
  <c r="I49" i="1"/>
  <c r="AG49" i="1" s="1"/>
  <c r="H49" i="1"/>
  <c r="AF49" i="1" s="1"/>
  <c r="G49" i="1"/>
  <c r="AD49" i="1" s="1"/>
  <c r="D49" i="1"/>
  <c r="AB49" i="1" s="1"/>
  <c r="C49" i="1"/>
  <c r="B49" i="1"/>
  <c r="Z49" i="1" s="1"/>
  <c r="AE48" i="1"/>
  <c r="L48" i="1"/>
  <c r="M48" i="1" s="1"/>
  <c r="AI48" i="1" s="1"/>
  <c r="K48" i="1"/>
  <c r="AH48" i="1" s="1"/>
  <c r="J48" i="1"/>
  <c r="I48" i="1"/>
  <c r="AG48" i="1" s="1"/>
  <c r="H48" i="1"/>
  <c r="AF48" i="1" s="1"/>
  <c r="G48" i="1"/>
  <c r="AD48" i="1" s="1"/>
  <c r="F48" i="1"/>
  <c r="AC48" i="1" s="1"/>
  <c r="E48" i="1"/>
  <c r="D48" i="1"/>
  <c r="AB48" i="1" s="1"/>
  <c r="C48" i="1"/>
  <c r="AA48" i="1" s="1"/>
  <c r="B48" i="1"/>
  <c r="Z48" i="1" s="1"/>
  <c r="AE47" i="1"/>
  <c r="AC47" i="1"/>
  <c r="M47" i="1"/>
  <c r="AI47" i="1" s="1"/>
  <c r="L47" i="1"/>
  <c r="K47" i="1"/>
  <c r="AH47" i="1" s="1"/>
  <c r="J47" i="1"/>
  <c r="I47" i="1"/>
  <c r="AG47" i="1" s="1"/>
  <c r="H47" i="1"/>
  <c r="AF47" i="1" s="1"/>
  <c r="G47" i="1"/>
  <c r="AD47" i="1" s="1"/>
  <c r="F47" i="1"/>
  <c r="E47" i="1"/>
  <c r="D47" i="1"/>
  <c r="AB47" i="1" s="1"/>
  <c r="C47" i="1"/>
  <c r="AA47" i="1" s="1"/>
  <c r="B47" i="1"/>
  <c r="Z47" i="1" s="1"/>
  <c r="AE46" i="1"/>
  <c r="L46" i="1"/>
  <c r="M46" i="1" s="1"/>
  <c r="AI46" i="1" s="1"/>
  <c r="K46" i="1"/>
  <c r="AH46" i="1" s="1"/>
  <c r="J46" i="1"/>
  <c r="I46" i="1"/>
  <c r="AG46" i="1" s="1"/>
  <c r="H46" i="1"/>
  <c r="AF46" i="1" s="1"/>
  <c r="G46" i="1"/>
  <c r="AD46" i="1" s="1"/>
  <c r="F46" i="1"/>
  <c r="AC46" i="1" s="1"/>
  <c r="E46" i="1"/>
  <c r="D46" i="1"/>
  <c r="AB46" i="1" s="1"/>
  <c r="C46" i="1"/>
  <c r="AA46" i="1" s="1"/>
  <c r="B46" i="1"/>
  <c r="Z46" i="1" s="1"/>
  <c r="AE45" i="1"/>
  <c r="AC45" i="1"/>
  <c r="M45" i="1"/>
  <c r="AI45" i="1" s="1"/>
  <c r="L45" i="1"/>
  <c r="K45" i="1"/>
  <c r="AH45" i="1" s="1"/>
  <c r="J45" i="1"/>
  <c r="I45" i="1"/>
  <c r="AG45" i="1" s="1"/>
  <c r="H45" i="1"/>
  <c r="AF45" i="1" s="1"/>
  <c r="G45" i="1"/>
  <c r="AD45" i="1" s="1"/>
  <c r="F45" i="1"/>
  <c r="E45" i="1"/>
  <c r="D45" i="1"/>
  <c r="AB45" i="1" s="1"/>
  <c r="C45" i="1"/>
  <c r="AA45" i="1" s="1"/>
  <c r="B45" i="1"/>
  <c r="Z45" i="1" s="1"/>
  <c r="AI44" i="1"/>
  <c r="AE44" i="1"/>
  <c r="M44" i="1"/>
  <c r="L44" i="1"/>
  <c r="K44" i="1"/>
  <c r="AH44" i="1" s="1"/>
  <c r="J44" i="1"/>
  <c r="I44" i="1"/>
  <c r="AG44" i="1" s="1"/>
  <c r="H44" i="1"/>
  <c r="AF44" i="1" s="1"/>
  <c r="G44" i="1"/>
  <c r="AD44" i="1" s="1"/>
  <c r="F44" i="1"/>
  <c r="AC44" i="1" s="1"/>
  <c r="E44" i="1"/>
  <c r="D44" i="1"/>
  <c r="AB44" i="1" s="1"/>
  <c r="C44" i="1"/>
  <c r="AA44" i="1" s="1"/>
  <c r="B44" i="1"/>
  <c r="Z44" i="1" s="1"/>
  <c r="AE43" i="1"/>
  <c r="AC43" i="1"/>
  <c r="M43" i="1"/>
  <c r="AI43" i="1" s="1"/>
  <c r="L43" i="1"/>
  <c r="K43" i="1"/>
  <c r="AH43" i="1" s="1"/>
  <c r="J43" i="1"/>
  <c r="I43" i="1"/>
  <c r="AG43" i="1" s="1"/>
  <c r="H43" i="1"/>
  <c r="AF43" i="1" s="1"/>
  <c r="G43" i="1"/>
  <c r="AD43" i="1" s="1"/>
  <c r="D43" i="1"/>
  <c r="AB43" i="1" s="1"/>
  <c r="C43" i="1"/>
  <c r="AA43" i="1" s="1"/>
  <c r="B43" i="1"/>
  <c r="Z43" i="1" s="1"/>
  <c r="AE42" i="1"/>
  <c r="AC42" i="1"/>
  <c r="M42" i="1"/>
  <c r="AI42" i="1" s="1"/>
  <c r="L42" i="1"/>
  <c r="K42" i="1"/>
  <c r="AH42" i="1" s="1"/>
  <c r="J42" i="1"/>
  <c r="I42" i="1"/>
  <c r="AG42" i="1" s="1"/>
  <c r="H42" i="1"/>
  <c r="AF42" i="1" s="1"/>
  <c r="G42" i="1"/>
  <c r="AD42" i="1" s="1"/>
  <c r="F42" i="1"/>
  <c r="E42" i="1"/>
  <c r="D42" i="1"/>
  <c r="AB42" i="1" s="1"/>
  <c r="C42" i="1"/>
  <c r="AA42" i="1" s="1"/>
  <c r="B42" i="1"/>
  <c r="Z42" i="1" s="1"/>
  <c r="AI41" i="1"/>
  <c r="AE41" i="1"/>
  <c r="M41" i="1"/>
  <c r="L41" i="1"/>
  <c r="K41" i="1"/>
  <c r="AH41" i="1" s="1"/>
  <c r="J41" i="1"/>
  <c r="I41" i="1"/>
  <c r="AG41" i="1" s="1"/>
  <c r="H41" i="1"/>
  <c r="AF41" i="1" s="1"/>
  <c r="G41" i="1"/>
  <c r="AD41" i="1" s="1"/>
  <c r="F41" i="1"/>
  <c r="AC41" i="1" s="1"/>
  <c r="E41" i="1"/>
  <c r="D41" i="1"/>
  <c r="AB41" i="1" s="1"/>
  <c r="C41" i="1"/>
  <c r="AA41" i="1" s="1"/>
  <c r="B41" i="1"/>
  <c r="Z41" i="1" s="1"/>
  <c r="AE40" i="1"/>
  <c r="AC40" i="1"/>
  <c r="M40" i="1"/>
  <c r="AI40" i="1" s="1"/>
  <c r="L40" i="1"/>
  <c r="K40" i="1"/>
  <c r="AH40" i="1" s="1"/>
  <c r="J40" i="1"/>
  <c r="I40" i="1"/>
  <c r="AG40" i="1" s="1"/>
  <c r="H40" i="1"/>
  <c r="AF40" i="1" s="1"/>
  <c r="G40" i="1"/>
  <c r="AD40" i="1" s="1"/>
  <c r="F40" i="1"/>
  <c r="E40" i="1"/>
  <c r="D40" i="1"/>
  <c r="AB40" i="1" s="1"/>
  <c r="C40" i="1"/>
  <c r="AA40" i="1" s="1"/>
  <c r="B40" i="1"/>
  <c r="Z40" i="1" s="1"/>
  <c r="AI39" i="1"/>
  <c r="AE39" i="1"/>
  <c r="M39" i="1"/>
  <c r="L39" i="1"/>
  <c r="K39" i="1"/>
  <c r="AH39" i="1" s="1"/>
  <c r="J39" i="1"/>
  <c r="I39" i="1"/>
  <c r="AG39" i="1" s="1"/>
  <c r="H39" i="1"/>
  <c r="AF39" i="1" s="1"/>
  <c r="G39" i="1"/>
  <c r="AD39" i="1" s="1"/>
  <c r="F39" i="1"/>
  <c r="AC39" i="1" s="1"/>
  <c r="E39" i="1"/>
  <c r="D39" i="1"/>
  <c r="AB39" i="1" s="1"/>
  <c r="C39" i="1"/>
  <c r="AA39" i="1" s="1"/>
  <c r="B39" i="1"/>
  <c r="Z39" i="1" s="1"/>
  <c r="AE38" i="1"/>
  <c r="AC38" i="1"/>
  <c r="M38" i="1"/>
  <c r="AI38" i="1" s="1"/>
  <c r="L38" i="1"/>
  <c r="K38" i="1"/>
  <c r="AH38" i="1" s="1"/>
  <c r="J38" i="1"/>
  <c r="I38" i="1"/>
  <c r="AG38" i="1" s="1"/>
  <c r="H38" i="1"/>
  <c r="AF38" i="1" s="1"/>
  <c r="G38" i="1"/>
  <c r="AD38" i="1" s="1"/>
  <c r="D38" i="1"/>
  <c r="AB38" i="1" s="1"/>
  <c r="C38" i="1"/>
  <c r="AA38" i="1" s="1"/>
  <c r="B38" i="1"/>
  <c r="Z38" i="1" s="1"/>
  <c r="AE37" i="1"/>
  <c r="AC37" i="1"/>
  <c r="M37" i="1"/>
  <c r="AI37" i="1" s="1"/>
  <c r="L37" i="1"/>
  <c r="K37" i="1"/>
  <c r="AH37" i="1" s="1"/>
  <c r="J37" i="1"/>
  <c r="I37" i="1"/>
  <c r="AG37" i="1" s="1"/>
  <c r="H37" i="1"/>
  <c r="AF37" i="1" s="1"/>
  <c r="G37" i="1"/>
  <c r="AD37" i="1" s="1"/>
  <c r="F37" i="1"/>
  <c r="E37" i="1"/>
  <c r="D37" i="1"/>
  <c r="AB37" i="1" s="1"/>
  <c r="C37" i="1"/>
  <c r="AA37" i="1" s="1"/>
  <c r="B37" i="1"/>
  <c r="Z37" i="1" s="1"/>
  <c r="AE36" i="1"/>
  <c r="L36" i="1"/>
  <c r="M36" i="1" s="1"/>
  <c r="AI36" i="1" s="1"/>
  <c r="K36" i="1"/>
  <c r="AH36" i="1" s="1"/>
  <c r="J36" i="1"/>
  <c r="I36" i="1"/>
  <c r="AG36" i="1" s="1"/>
  <c r="H36" i="1"/>
  <c r="AF36" i="1" s="1"/>
  <c r="G36" i="1"/>
  <c r="AD36" i="1" s="1"/>
  <c r="F36" i="1"/>
  <c r="AC36" i="1" s="1"/>
  <c r="E36" i="1"/>
  <c r="D36" i="1"/>
  <c r="AB36" i="1" s="1"/>
  <c r="C36" i="1"/>
  <c r="AA36" i="1" s="1"/>
  <c r="B36" i="1"/>
  <c r="Z36" i="1" s="1"/>
  <c r="AE35" i="1"/>
  <c r="AC35" i="1"/>
  <c r="M35" i="1"/>
  <c r="AI35" i="1" s="1"/>
  <c r="L35" i="1"/>
  <c r="K35" i="1"/>
  <c r="AH35" i="1" s="1"/>
  <c r="J35" i="1"/>
  <c r="I35" i="1"/>
  <c r="AG35" i="1" s="1"/>
  <c r="H35" i="1"/>
  <c r="AF35" i="1" s="1"/>
  <c r="G35" i="1"/>
  <c r="AD35" i="1" s="1"/>
  <c r="F35" i="1"/>
  <c r="E35" i="1"/>
  <c r="D35" i="1"/>
  <c r="AB35" i="1" s="1"/>
  <c r="C35" i="1"/>
  <c r="AA35" i="1" s="1"/>
  <c r="B35" i="1"/>
  <c r="Z35" i="1" s="1"/>
  <c r="AE34" i="1"/>
  <c r="L34" i="1"/>
  <c r="M34" i="1" s="1"/>
  <c r="AI34" i="1" s="1"/>
  <c r="K34" i="1"/>
  <c r="AH34" i="1" s="1"/>
  <c r="J34" i="1"/>
  <c r="I34" i="1"/>
  <c r="AG34" i="1" s="1"/>
  <c r="H34" i="1"/>
  <c r="AF34" i="1" s="1"/>
  <c r="G34" i="1"/>
  <c r="AD34" i="1" s="1"/>
  <c r="F34" i="1"/>
  <c r="AC34" i="1" s="1"/>
  <c r="E34" i="1"/>
  <c r="D34" i="1"/>
  <c r="AB34" i="1" s="1"/>
  <c r="C34" i="1"/>
  <c r="AA34" i="1" s="1"/>
  <c r="B34" i="1"/>
  <c r="Z34" i="1" s="1"/>
  <c r="AE33" i="1"/>
  <c r="AC33" i="1"/>
  <c r="M33" i="1"/>
  <c r="AI33" i="1" s="1"/>
  <c r="L33" i="1"/>
  <c r="K33" i="1"/>
  <c r="AH33" i="1" s="1"/>
  <c r="J33" i="1"/>
  <c r="I33" i="1"/>
  <c r="AG33" i="1" s="1"/>
  <c r="H33" i="1"/>
  <c r="AF33" i="1" s="1"/>
  <c r="G33" i="1"/>
  <c r="AD33" i="1" s="1"/>
  <c r="F33" i="1"/>
  <c r="E33" i="1"/>
  <c r="D33" i="1"/>
  <c r="AB33" i="1" s="1"/>
  <c r="C33" i="1"/>
  <c r="AA33" i="1" s="1"/>
  <c r="B33" i="1"/>
  <c r="Z33" i="1" s="1"/>
  <c r="AE32" i="1"/>
  <c r="L32" i="1"/>
  <c r="M32" i="1" s="1"/>
  <c r="AI32" i="1" s="1"/>
  <c r="K32" i="1"/>
  <c r="AH32" i="1" s="1"/>
  <c r="J32" i="1"/>
  <c r="I32" i="1"/>
  <c r="AG32" i="1" s="1"/>
  <c r="H32" i="1"/>
  <c r="AF32" i="1" s="1"/>
  <c r="G32" i="1"/>
  <c r="AD32" i="1" s="1"/>
  <c r="F32" i="1"/>
  <c r="AC32" i="1" s="1"/>
  <c r="E32" i="1"/>
  <c r="D32" i="1"/>
  <c r="AB32" i="1" s="1"/>
  <c r="C32" i="1"/>
  <c r="AA32" i="1" s="1"/>
  <c r="B32" i="1"/>
  <c r="Z32" i="1" s="1"/>
  <c r="AE31" i="1"/>
  <c r="AC31" i="1"/>
  <c r="M31" i="1"/>
  <c r="AI31" i="1" s="1"/>
  <c r="L31" i="1"/>
  <c r="K31" i="1"/>
  <c r="AH31" i="1" s="1"/>
  <c r="J31" i="1"/>
  <c r="I31" i="1"/>
  <c r="AG31" i="1" s="1"/>
  <c r="H31" i="1"/>
  <c r="AF31" i="1" s="1"/>
  <c r="G31" i="1"/>
  <c r="AD31" i="1" s="1"/>
  <c r="D31" i="1"/>
  <c r="AB31" i="1" s="1"/>
  <c r="C31" i="1"/>
  <c r="AA31" i="1" s="1"/>
  <c r="B31" i="1"/>
  <c r="Z31" i="1" s="1"/>
  <c r="AE30" i="1"/>
  <c r="AC30" i="1"/>
  <c r="M30" i="1"/>
  <c r="AI30" i="1" s="1"/>
  <c r="L30" i="1"/>
  <c r="K30" i="1"/>
  <c r="AH30" i="1" s="1"/>
  <c r="J30" i="1"/>
  <c r="I30" i="1"/>
  <c r="AG30" i="1" s="1"/>
  <c r="H30" i="1"/>
  <c r="AF30" i="1" s="1"/>
  <c r="G30" i="1"/>
  <c r="AD30" i="1" s="1"/>
  <c r="D30" i="1"/>
  <c r="AB30" i="1" s="1"/>
  <c r="C30" i="1"/>
  <c r="AA30" i="1" s="1"/>
  <c r="B30" i="1"/>
  <c r="Z30" i="1" s="1"/>
  <c r="AE29" i="1"/>
  <c r="AC29" i="1"/>
  <c r="M29" i="1"/>
  <c r="AI29" i="1" s="1"/>
  <c r="L29" i="1"/>
  <c r="K29" i="1"/>
  <c r="AH29" i="1" s="1"/>
  <c r="J29" i="1"/>
  <c r="I29" i="1"/>
  <c r="AG29" i="1" s="1"/>
  <c r="H29" i="1"/>
  <c r="AF29" i="1" s="1"/>
  <c r="G29" i="1"/>
  <c r="AD29" i="1" s="1"/>
  <c r="F29" i="1"/>
  <c r="E29" i="1"/>
  <c r="D29" i="1"/>
  <c r="AB29" i="1" s="1"/>
  <c r="C29" i="1"/>
  <c r="AA29" i="1" s="1"/>
  <c r="B29" i="1"/>
  <c r="Z29" i="1" s="1"/>
  <c r="AI28" i="1"/>
  <c r="AE28" i="1"/>
  <c r="AC28" i="1"/>
  <c r="AA28" i="1"/>
  <c r="M28" i="1"/>
  <c r="L28" i="1"/>
  <c r="K28" i="1"/>
  <c r="AH28" i="1" s="1"/>
  <c r="J28" i="1"/>
  <c r="I28" i="1"/>
  <c r="AG28" i="1" s="1"/>
  <c r="H28" i="1"/>
  <c r="AF28" i="1" s="1"/>
  <c r="G28" i="1"/>
  <c r="AD28" i="1" s="1"/>
  <c r="D28" i="1"/>
  <c r="AB28" i="1" s="1"/>
  <c r="C28" i="1"/>
  <c r="B28" i="1"/>
  <c r="Z28" i="1" s="1"/>
  <c r="AI27" i="1"/>
  <c r="AE27" i="1"/>
  <c r="M27" i="1"/>
  <c r="L27" i="1"/>
  <c r="K27" i="1"/>
  <c r="AH27" i="1" s="1"/>
  <c r="J27" i="1"/>
  <c r="I27" i="1"/>
  <c r="AG27" i="1" s="1"/>
  <c r="H27" i="1"/>
  <c r="AF27" i="1" s="1"/>
  <c r="G27" i="1"/>
  <c r="AD27" i="1" s="1"/>
  <c r="F27" i="1"/>
  <c r="AC27" i="1" s="1"/>
  <c r="E27" i="1"/>
  <c r="D27" i="1"/>
  <c r="AB27" i="1" s="1"/>
  <c r="C27" i="1"/>
  <c r="AA27" i="1" s="1"/>
  <c r="B27" i="1"/>
  <c r="Z27" i="1" s="1"/>
  <c r="AE26" i="1"/>
  <c r="AC26" i="1"/>
  <c r="M26" i="1"/>
  <c r="AI26" i="1" s="1"/>
  <c r="L26" i="1"/>
  <c r="K26" i="1"/>
  <c r="AH26" i="1" s="1"/>
  <c r="J26" i="1"/>
  <c r="I26" i="1"/>
  <c r="AG26" i="1" s="1"/>
  <c r="H26" i="1"/>
  <c r="AF26" i="1" s="1"/>
  <c r="G26" i="1"/>
  <c r="AD26" i="1" s="1"/>
  <c r="D26" i="1"/>
  <c r="AB26" i="1" s="1"/>
  <c r="C26" i="1"/>
  <c r="AA26" i="1" s="1"/>
  <c r="B26" i="1"/>
  <c r="Z26" i="1" s="1"/>
  <c r="AG25" i="1"/>
  <c r="AE25" i="1"/>
  <c r="AC25" i="1"/>
  <c r="M25" i="1"/>
  <c r="AI25" i="1" s="1"/>
  <c r="L25" i="1"/>
  <c r="K25" i="1"/>
  <c r="AH25" i="1" s="1"/>
  <c r="J25" i="1"/>
  <c r="I25" i="1"/>
  <c r="H25" i="1"/>
  <c r="AF25" i="1" s="1"/>
  <c r="G25" i="1"/>
  <c r="AD25" i="1" s="1"/>
  <c r="F25" i="1"/>
  <c r="E25" i="1"/>
  <c r="D25" i="1"/>
  <c r="AB25" i="1" s="1"/>
  <c r="C25" i="1"/>
  <c r="AA25" i="1" s="1"/>
  <c r="B25" i="1"/>
  <c r="Z25" i="1" s="1"/>
  <c r="AI24" i="1"/>
  <c r="AE24" i="1"/>
  <c r="AC24" i="1"/>
  <c r="AA24" i="1"/>
  <c r="M24" i="1"/>
  <c r="L24" i="1"/>
  <c r="K24" i="1"/>
  <c r="AH24" i="1" s="1"/>
  <c r="J24" i="1"/>
  <c r="I24" i="1"/>
  <c r="AG24" i="1" s="1"/>
  <c r="H24" i="1"/>
  <c r="AF24" i="1" s="1"/>
  <c r="G24" i="1"/>
  <c r="AD24" i="1" s="1"/>
  <c r="D24" i="1"/>
  <c r="AB24" i="1" s="1"/>
  <c r="C24" i="1"/>
  <c r="B24" i="1"/>
  <c r="Z24" i="1" s="1"/>
  <c r="AE23" i="1"/>
  <c r="AC23" i="1"/>
  <c r="AA23" i="1"/>
  <c r="L23" i="1"/>
  <c r="M23" i="1" s="1"/>
  <c r="AI23" i="1" s="1"/>
  <c r="K23" i="1"/>
  <c r="AH23" i="1" s="1"/>
  <c r="J23" i="1"/>
  <c r="I23" i="1"/>
  <c r="AG23" i="1" s="1"/>
  <c r="H23" i="1"/>
  <c r="AF23" i="1" s="1"/>
  <c r="G23" i="1"/>
  <c r="AD23" i="1" s="1"/>
  <c r="D23" i="1"/>
  <c r="AB23" i="1" s="1"/>
  <c r="C23" i="1"/>
  <c r="B23" i="1"/>
  <c r="Z23" i="1" s="1"/>
  <c r="AE22" i="1"/>
  <c r="L22" i="1"/>
  <c r="M22" i="1" s="1"/>
  <c r="AI22" i="1" s="1"/>
  <c r="K22" i="1"/>
  <c r="AH22" i="1" s="1"/>
  <c r="J22" i="1"/>
  <c r="I22" i="1"/>
  <c r="AG22" i="1" s="1"/>
  <c r="H22" i="1"/>
  <c r="AF22" i="1" s="1"/>
  <c r="G22" i="1"/>
  <c r="AD22" i="1" s="1"/>
  <c r="F22" i="1"/>
  <c r="AC22" i="1" s="1"/>
  <c r="E22" i="1"/>
  <c r="D22" i="1"/>
  <c r="AB22" i="1" s="1"/>
  <c r="C22" i="1"/>
  <c r="AA22" i="1" s="1"/>
  <c r="B22" i="1"/>
  <c r="Z22" i="1" s="1"/>
  <c r="AH21" i="1"/>
  <c r="AE21" i="1"/>
  <c r="AD21" i="1"/>
  <c r="AC21" i="1"/>
  <c r="M21" i="1"/>
  <c r="AI21" i="1" s="1"/>
  <c r="L21" i="1"/>
  <c r="K21" i="1"/>
  <c r="J21" i="1"/>
  <c r="I21" i="1"/>
  <c r="AG21" i="1" s="1"/>
  <c r="H21" i="1"/>
  <c r="AF21" i="1" s="1"/>
  <c r="G21" i="1"/>
  <c r="F21" i="1"/>
  <c r="E21" i="1"/>
  <c r="D21" i="1"/>
  <c r="AB21" i="1" s="1"/>
  <c r="C21" i="1"/>
  <c r="AA21" i="1" s="1"/>
  <c r="B21" i="1"/>
  <c r="Z21" i="1" s="1"/>
  <c r="AE20" i="1"/>
  <c r="L20" i="1"/>
  <c r="M20" i="1" s="1"/>
  <c r="AI20" i="1" s="1"/>
  <c r="K20" i="1"/>
  <c r="AH20" i="1" s="1"/>
  <c r="J20" i="1"/>
  <c r="I20" i="1"/>
  <c r="AG20" i="1" s="1"/>
  <c r="H20" i="1"/>
  <c r="AF20" i="1" s="1"/>
  <c r="G20" i="1"/>
  <c r="AD20" i="1" s="1"/>
  <c r="F20" i="1"/>
  <c r="AC20" i="1" s="1"/>
  <c r="E20" i="1"/>
  <c r="D20" i="1"/>
  <c r="AB20" i="1" s="1"/>
  <c r="C20" i="1"/>
  <c r="AA20" i="1" s="1"/>
  <c r="B20" i="1"/>
  <c r="Z20" i="1" s="1"/>
  <c r="AH19" i="1"/>
  <c r="AE19" i="1"/>
  <c r="AD19" i="1"/>
  <c r="AC19" i="1"/>
  <c r="Z19" i="1"/>
  <c r="M19" i="1"/>
  <c r="AI19" i="1" s="1"/>
  <c r="L19" i="1"/>
  <c r="K19" i="1"/>
  <c r="J19" i="1"/>
  <c r="I19" i="1"/>
  <c r="AG19" i="1" s="1"/>
  <c r="H19" i="1"/>
  <c r="AF19" i="1" s="1"/>
  <c r="G19" i="1"/>
  <c r="D19" i="1"/>
  <c r="AB19" i="1" s="1"/>
  <c r="C19" i="1"/>
  <c r="AA19" i="1" s="1"/>
  <c r="B19" i="1"/>
  <c r="AH18" i="1"/>
  <c r="AE18" i="1"/>
  <c r="AD18" i="1"/>
  <c r="AC18" i="1"/>
  <c r="M18" i="1"/>
  <c r="AI18" i="1" s="1"/>
  <c r="L18" i="1"/>
  <c r="K18" i="1"/>
  <c r="J18" i="1"/>
  <c r="I18" i="1"/>
  <c r="AG18" i="1" s="1"/>
  <c r="H18" i="1"/>
  <c r="AF18" i="1" s="1"/>
  <c r="G18" i="1"/>
  <c r="F18" i="1"/>
  <c r="E18" i="1"/>
  <c r="D18" i="1"/>
  <c r="AB18" i="1" s="1"/>
  <c r="C18" i="1"/>
  <c r="AA18" i="1" s="1"/>
  <c r="B18" i="1"/>
  <c r="Z18" i="1" s="1"/>
  <c r="AE17" i="1"/>
  <c r="L17" i="1"/>
  <c r="M17" i="1" s="1"/>
  <c r="AI17" i="1" s="1"/>
  <c r="K17" i="1"/>
  <c r="AH17" i="1" s="1"/>
  <c r="J17" i="1"/>
  <c r="I17" i="1"/>
  <c r="AG17" i="1" s="1"/>
  <c r="H17" i="1"/>
  <c r="AF17" i="1" s="1"/>
  <c r="G17" i="1"/>
  <c r="AD17" i="1" s="1"/>
  <c r="F17" i="1"/>
  <c r="AC17" i="1" s="1"/>
  <c r="E17" i="1"/>
  <c r="D17" i="1"/>
  <c r="AB17" i="1" s="1"/>
  <c r="C17" i="1"/>
  <c r="AA17" i="1" s="1"/>
  <c r="B17" i="1"/>
  <c r="Z17" i="1" s="1"/>
  <c r="AH16" i="1"/>
  <c r="AE16" i="1"/>
  <c r="AD16" i="1"/>
  <c r="AC16" i="1"/>
  <c r="M16" i="1"/>
  <c r="AI16" i="1" s="1"/>
  <c r="L16" i="1"/>
  <c r="K16" i="1"/>
  <c r="J16" i="1"/>
  <c r="I16" i="1"/>
  <c r="AG16" i="1" s="1"/>
  <c r="H16" i="1"/>
  <c r="AF16" i="1" s="1"/>
  <c r="G16" i="1"/>
  <c r="F16" i="1"/>
  <c r="E16" i="1"/>
  <c r="D16" i="1"/>
  <c r="AB16" i="1" s="1"/>
  <c r="C16" i="1"/>
  <c r="AA16" i="1" s="1"/>
  <c r="B16" i="1"/>
  <c r="Z16" i="1" s="1"/>
  <c r="AE15" i="1"/>
  <c r="AC15" i="1"/>
  <c r="AB15" i="1"/>
  <c r="AA15" i="1"/>
  <c r="L15" i="1"/>
  <c r="M15" i="1" s="1"/>
  <c r="AI15" i="1" s="1"/>
  <c r="K15" i="1"/>
  <c r="AH15" i="1" s="1"/>
  <c r="J15" i="1"/>
  <c r="I15" i="1"/>
  <c r="AG15" i="1" s="1"/>
  <c r="H15" i="1"/>
  <c r="AF15" i="1" s="1"/>
  <c r="G15" i="1"/>
  <c r="AD15" i="1" s="1"/>
  <c r="D15" i="1"/>
  <c r="C15" i="1"/>
  <c r="B15" i="1"/>
  <c r="Z15" i="1" s="1"/>
  <c r="AE14" i="1"/>
  <c r="L14" i="1"/>
  <c r="M14" i="1" s="1"/>
  <c r="AI14" i="1" s="1"/>
  <c r="K14" i="1"/>
  <c r="AH14" i="1" s="1"/>
  <c r="J14" i="1"/>
  <c r="I14" i="1"/>
  <c r="AG14" i="1" s="1"/>
  <c r="H14" i="1"/>
  <c r="AF14" i="1" s="1"/>
  <c r="G14" i="1"/>
  <c r="AD14" i="1" s="1"/>
  <c r="F14" i="1"/>
  <c r="AC14" i="1" s="1"/>
  <c r="E14" i="1"/>
  <c r="D14" i="1"/>
  <c r="AB14" i="1" s="1"/>
  <c r="C14" i="1"/>
  <c r="AA14" i="1" s="1"/>
  <c r="B14" i="1"/>
  <c r="Z14" i="1" s="1"/>
  <c r="AH13" i="1"/>
  <c r="AE13" i="1"/>
  <c r="AD13" i="1"/>
  <c r="AC13" i="1"/>
  <c r="M13" i="1"/>
  <c r="AI13" i="1" s="1"/>
  <c r="L13" i="1"/>
  <c r="K13" i="1"/>
  <c r="J13" i="1"/>
  <c r="I13" i="1"/>
  <c r="AG13" i="1" s="1"/>
  <c r="H13" i="1"/>
  <c r="AF13" i="1" s="1"/>
  <c r="G13" i="1"/>
  <c r="F13" i="1"/>
  <c r="E13" i="1"/>
  <c r="D13" i="1"/>
  <c r="AB13" i="1" s="1"/>
  <c r="C13" i="1"/>
  <c r="AA13" i="1" s="1"/>
  <c r="B13" i="1"/>
  <c r="Z13" i="1" s="1"/>
</calcChain>
</file>

<file path=xl/sharedStrings.xml><?xml version="1.0" encoding="utf-8"?>
<sst xmlns="http://schemas.openxmlformats.org/spreadsheetml/2006/main" count="139" uniqueCount="87">
  <si>
    <t>Programul naţional de diabet zaharat</t>
  </si>
  <si>
    <r>
      <t>Situația indicatorilor de eficienţă realizați în</t>
    </r>
    <r>
      <rPr>
        <b/>
        <sz val="12"/>
        <rFont val="Arial"/>
        <family val="2"/>
        <charset val="238"/>
      </rPr>
      <t xml:space="preserve"> perioada 01.01.2022-30.06.2022</t>
    </r>
  </si>
  <si>
    <t>Lei</t>
  </si>
  <si>
    <t>CAS</t>
  </si>
  <si>
    <t>Cost mediu/bolnav tratat cu medicamente</t>
  </si>
  <si>
    <t>Cost mediu/bolnav automonitorizat</t>
  </si>
  <si>
    <t>Cost mediu/bolnav evaluat prin dozare HbA1c</t>
  </si>
  <si>
    <t>Tarif mediu/dozare HbA1c</t>
  </si>
  <si>
    <t>Cost mediu/bolnav beneficiar de pompă de insulină</t>
  </si>
  <si>
    <t>Cost mediu/bolnav beneficiar de sisteme de monitorizare continuă a glicemiei</t>
  </si>
  <si>
    <t>Cost mediu/bolnav beneficiar de sisteme pompe de insulină cu senzori de monitorizare continuă a glicemiei</t>
  </si>
  <si>
    <t>Cost mediu/bolnav beneficiar de materiale consumabile pentru pompă de insulină</t>
  </si>
  <si>
    <t>Cost mediu/bolnav beneficiar de materiale consumabile pentru sisteme de monitorizare glicemică continuă</t>
  </si>
  <si>
    <t>Cost mediu/bolnav beneficiar de materiale consumabile pentru pompele de insulină cu senzori de monitorizare continuă a glicemiei</t>
  </si>
  <si>
    <t>cost ordin</t>
  </si>
  <si>
    <t xml:space="preserve">copii </t>
  </si>
  <si>
    <t>adulţi</t>
  </si>
  <si>
    <t xml:space="preserve">TOTAL consumabile </t>
  </si>
  <si>
    <t>%bolnavi</t>
  </si>
  <si>
    <t>teste copii</t>
  </si>
  <si>
    <t>teste adulti</t>
  </si>
  <si>
    <t>HG</t>
  </si>
  <si>
    <t>pompe</t>
  </si>
  <si>
    <t>mat. consumabile pompe</t>
  </si>
  <si>
    <t>sist monit. Glicemica continua</t>
  </si>
  <si>
    <t>sist pompe ins cu senz monit cont glicemiei</t>
  </si>
  <si>
    <t xml:space="preserve">mat cons pt sist monit glicemia cont </t>
  </si>
  <si>
    <t>mat cons pt sist pompe ins cu senz monit cont glicemiei</t>
  </si>
  <si>
    <t>mat cons pt  pompe ins cu senz monit cont glicemiei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</si>
  <si>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</si>
  <si>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</si>
  <si>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</si>
  <si>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</si>
  <si>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</si>
  <si>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</si>
  <si>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</si>
  <si>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</si>
  <si>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</si>
  <si>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</si>
  <si>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</si>
  <si>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</si>
  <si>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</si>
  <si>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</si>
  <si>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</si>
  <si>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</si>
  <si>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</si>
  <si>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</si>
  <si>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</si>
  <si>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</si>
  <si>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</si>
  <si>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</si>
  <si>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</si>
  <si>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</si>
  <si>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</si>
  <si>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</si>
  <si>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</si>
  <si>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</si>
  <si>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</si>
  <si>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</si>
  <si>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</si>
  <si>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</si>
  <si>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</si>
  <si>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</si>
  <si>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</si>
  <si>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</si>
  <si>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</si>
  <si>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</si>
  <si>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</si>
  <si>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</si>
  <si>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</si>
  <si>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</si>
  <si>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</si>
  <si>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</si>
  <si>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</si>
  <si>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</si>
  <si>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</si>
  <si>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</si>
  <si>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</si>
  <si>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</si>
  <si>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</si>
  <si>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</si>
  <si>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</si>
  <si>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</si>
  <si>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</si>
  <si>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</si>
  <si>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</si>
  <si>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Cost/bolnav/CNP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</si>
</sst>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3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4" fontId="3" fillId="2" borderId="0" xfId="0" applyNumberFormat="1" applyFont="1" applyFill="1"/>
    <xf numFmtId="0" fontId="3" fillId="2" borderId="0" xfId="0" applyFont="1" applyFill="1" applyBorder="1"/>
    <xf numFmtId="4" fontId="2" fillId="2" borderId="0" xfId="0" applyNumberFormat="1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right" vertical="top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Border="1" applyAlignment="1">
      <alignment horizontal="center" vertical="center" wrapText="1"/>
    </xf>
    <xf numFmtId="4" fontId="6" fillId="2" borderId="0" xfId="1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/>
    <xf numFmtId="3" fontId="2" fillId="2" borderId="3" xfId="1" applyNumberFormat="1" applyFont="1" applyFill="1" applyBorder="1"/>
    <xf numFmtId="1" fontId="2" fillId="2" borderId="16" xfId="1" applyNumberFormat="1" applyFont="1" applyFill="1" applyBorder="1"/>
    <xf numFmtId="1" fontId="2" fillId="2" borderId="4" xfId="1" applyNumberFormat="1" applyFont="1" applyFill="1" applyBorder="1"/>
    <xf numFmtId="3" fontId="2" fillId="2" borderId="0" xfId="0" applyNumberFormat="1" applyFont="1" applyFill="1" applyBorder="1"/>
    <xf numFmtId="3" fontId="2" fillId="2" borderId="0" xfId="1" applyNumberFormat="1" applyFont="1" applyFill="1" applyBorder="1"/>
    <xf numFmtId="3" fontId="5" fillId="2" borderId="0" xfId="1" applyNumberFormat="1" applyFont="1" applyFill="1" applyBorder="1"/>
    <xf numFmtId="10" fontId="2" fillId="2" borderId="17" xfId="0" applyNumberFormat="1" applyFont="1" applyFill="1" applyBorder="1"/>
    <xf numFmtId="3" fontId="2" fillId="2" borderId="18" xfId="1" applyNumberFormat="1" applyFont="1" applyFill="1" applyBorder="1"/>
    <xf numFmtId="1" fontId="2" fillId="2" borderId="17" xfId="1" applyNumberFormat="1" applyFont="1" applyFill="1" applyBorder="1"/>
    <xf numFmtId="1" fontId="2" fillId="2" borderId="19" xfId="1" applyNumberFormat="1" applyFont="1" applyFill="1" applyBorder="1"/>
    <xf numFmtId="3" fontId="2" fillId="2" borderId="20" xfId="1" applyNumberFormat="1" applyFont="1" applyFill="1" applyBorder="1"/>
    <xf numFmtId="1" fontId="2" fillId="2" borderId="21" xfId="1" applyNumberFormat="1" applyFont="1" applyFill="1" applyBorder="1"/>
    <xf numFmtId="1" fontId="2" fillId="2" borderId="22" xfId="1" applyNumberFormat="1" applyFont="1" applyFill="1" applyBorder="1"/>
    <xf numFmtId="3" fontId="2" fillId="2" borderId="9" xfId="1" applyNumberFormat="1" applyFont="1" applyFill="1" applyBorder="1"/>
    <xf numFmtId="3" fontId="4" fillId="2" borderId="23" xfId="1" applyNumberFormat="1" applyFont="1" applyFill="1" applyBorder="1"/>
    <xf numFmtId="1" fontId="4" fillId="2" borderId="24" xfId="1" applyNumberFormat="1" applyFont="1" applyFill="1" applyBorder="1"/>
    <xf numFmtId="1" fontId="4" fillId="2" borderId="25" xfId="1" applyNumberFormat="1" applyFont="1" applyFill="1" applyBorder="1"/>
    <xf numFmtId="3" fontId="4" fillId="2" borderId="0" xfId="0" applyNumberFormat="1" applyFont="1" applyFill="1" applyBorder="1"/>
    <xf numFmtId="0" fontId="4" fillId="2" borderId="26" xfId="0" applyFont="1" applyFill="1" applyBorder="1" applyAlignment="1">
      <alignment horizontal="left" vertical="center" wrapText="1"/>
    </xf>
    <xf numFmtId="1" fontId="4" fillId="2" borderId="27" xfId="1" applyNumberFormat="1" applyFont="1" applyFill="1" applyBorder="1"/>
    <xf numFmtId="1" fontId="4" fillId="2" borderId="15" xfId="1" applyNumberFormat="1" applyFont="1" applyFill="1" applyBorder="1"/>
    <xf numFmtId="3" fontId="4" fillId="2" borderId="0" xfId="1" applyNumberFormat="1" applyFont="1" applyFill="1" applyBorder="1"/>
    <xf numFmtId="0" fontId="4" fillId="2" borderId="0" xfId="0" applyFont="1" applyFill="1"/>
    <xf numFmtId="3" fontId="4" fillId="2" borderId="0" xfId="0" applyNumberFormat="1" applyFont="1" applyFill="1"/>
    <xf numFmtId="4" fontId="6" fillId="2" borderId="0" xfId="0" applyNumberFormat="1" applyFont="1" applyFill="1" applyBorder="1"/>
    <xf numFmtId="10" fontId="2" fillId="2" borderId="0" xfId="0" applyNumberFormat="1" applyFont="1" applyFill="1"/>
    <xf numFmtId="4" fontId="2" fillId="2" borderId="0" xfId="0" applyNumberFormat="1" applyFont="1" applyFill="1" applyBorder="1"/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men%20Dumitrascu/Desktop/POSTATE%20PORTAL%20SEPT/Transmise%20directii%20CNAS/Date%20Deschise%20Indicatori%20PNS%20SEMESTRUL%20I%202022/DIABET%20SEMESTRUL%20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AR bolnavi"/>
      <sheetName val="cheltuieli"/>
      <sheetName val="COST bolnav"/>
    </sheetNames>
    <sheetDataSet>
      <sheetData sheetId="0">
        <row r="12">
          <cell r="B12">
            <v>15532</v>
          </cell>
          <cell r="C12">
            <v>56</v>
          </cell>
          <cell r="D12">
            <v>3530</v>
          </cell>
          <cell r="E12">
            <v>143</v>
          </cell>
          <cell r="F12">
            <v>143</v>
          </cell>
          <cell r="G12">
            <v>0</v>
          </cell>
          <cell r="H12">
            <v>0</v>
          </cell>
          <cell r="I12">
            <v>0</v>
          </cell>
          <cell r="J12">
            <v>22</v>
          </cell>
          <cell r="K12">
            <v>32</v>
          </cell>
          <cell r="L12">
            <v>0</v>
          </cell>
        </row>
        <row r="13">
          <cell r="B13">
            <v>18566</v>
          </cell>
          <cell r="C13">
            <v>67</v>
          </cell>
          <cell r="D13">
            <v>4242</v>
          </cell>
          <cell r="E13">
            <v>256</v>
          </cell>
          <cell r="F13">
            <v>258</v>
          </cell>
          <cell r="G13">
            <v>0</v>
          </cell>
          <cell r="H13">
            <v>0</v>
          </cell>
          <cell r="I13">
            <v>0</v>
          </cell>
          <cell r="J13">
            <v>10</v>
          </cell>
          <cell r="K13">
            <v>23</v>
          </cell>
          <cell r="L13">
            <v>2</v>
          </cell>
        </row>
        <row r="14">
          <cell r="B14">
            <v>25413</v>
          </cell>
          <cell r="C14">
            <v>117</v>
          </cell>
          <cell r="D14">
            <v>4519</v>
          </cell>
          <cell r="G14">
            <v>0</v>
          </cell>
          <cell r="H14">
            <v>0</v>
          </cell>
          <cell r="I14">
            <v>0</v>
          </cell>
          <cell r="J14">
            <v>22</v>
          </cell>
          <cell r="K14">
            <v>0</v>
          </cell>
          <cell r="L14">
            <v>0</v>
          </cell>
        </row>
        <row r="15">
          <cell r="B15">
            <v>22835</v>
          </cell>
          <cell r="C15">
            <v>109</v>
          </cell>
          <cell r="D15">
            <v>5389</v>
          </cell>
          <cell r="E15">
            <v>806</v>
          </cell>
          <cell r="F15">
            <v>812</v>
          </cell>
          <cell r="G15">
            <v>0</v>
          </cell>
          <cell r="H15">
            <v>0</v>
          </cell>
          <cell r="I15">
            <v>0</v>
          </cell>
          <cell r="J15">
            <v>16</v>
          </cell>
          <cell r="K15">
            <v>120</v>
          </cell>
          <cell r="L15">
            <v>0</v>
          </cell>
        </row>
        <row r="16">
          <cell r="B16">
            <v>30757</v>
          </cell>
          <cell r="C16">
            <v>134</v>
          </cell>
          <cell r="D16">
            <v>11700</v>
          </cell>
          <cell r="E16">
            <v>597</v>
          </cell>
          <cell r="F16">
            <v>602</v>
          </cell>
          <cell r="G16">
            <v>0</v>
          </cell>
          <cell r="H16">
            <v>0</v>
          </cell>
          <cell r="I16">
            <v>0</v>
          </cell>
          <cell r="J16">
            <v>9</v>
          </cell>
          <cell r="K16">
            <v>34</v>
          </cell>
          <cell r="L16">
            <v>5</v>
          </cell>
        </row>
        <row r="17">
          <cell r="B17">
            <v>11658</v>
          </cell>
          <cell r="C17">
            <v>53</v>
          </cell>
          <cell r="D17">
            <v>4316</v>
          </cell>
          <cell r="E17">
            <v>456</v>
          </cell>
          <cell r="F17">
            <v>457</v>
          </cell>
          <cell r="G17">
            <v>0</v>
          </cell>
          <cell r="H17">
            <v>0</v>
          </cell>
          <cell r="I17">
            <v>0</v>
          </cell>
          <cell r="J17">
            <v>5</v>
          </cell>
          <cell r="K17">
            <v>36</v>
          </cell>
          <cell r="L17">
            <v>0</v>
          </cell>
        </row>
        <row r="18">
          <cell r="B18">
            <v>11068</v>
          </cell>
          <cell r="C18">
            <v>78</v>
          </cell>
          <cell r="D18">
            <v>3449</v>
          </cell>
          <cell r="G18">
            <v>0</v>
          </cell>
          <cell r="H18">
            <v>0</v>
          </cell>
          <cell r="I18">
            <v>0</v>
          </cell>
          <cell r="J18">
            <v>4</v>
          </cell>
          <cell r="K18">
            <v>28</v>
          </cell>
          <cell r="L18">
            <v>0</v>
          </cell>
        </row>
        <row r="19">
          <cell r="B19">
            <v>25218</v>
          </cell>
          <cell r="C19">
            <v>131</v>
          </cell>
          <cell r="D19">
            <v>8007</v>
          </cell>
          <cell r="E19">
            <v>1885</v>
          </cell>
          <cell r="F19">
            <v>1912</v>
          </cell>
          <cell r="G19">
            <v>0</v>
          </cell>
          <cell r="H19">
            <v>0</v>
          </cell>
          <cell r="I19">
            <v>0</v>
          </cell>
          <cell r="J19">
            <v>35</v>
          </cell>
          <cell r="K19">
            <v>41</v>
          </cell>
          <cell r="L19">
            <v>0</v>
          </cell>
        </row>
        <row r="20">
          <cell r="B20">
            <v>14356</v>
          </cell>
          <cell r="C20">
            <v>38</v>
          </cell>
          <cell r="D20">
            <v>3130</v>
          </cell>
          <cell r="E20">
            <v>298</v>
          </cell>
          <cell r="F20">
            <v>300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>
            <v>15039</v>
          </cell>
          <cell r="C21">
            <v>45</v>
          </cell>
          <cell r="D21">
            <v>3886</v>
          </cell>
          <cell r="E21">
            <v>11</v>
          </cell>
          <cell r="F21">
            <v>12</v>
          </cell>
          <cell r="G21">
            <v>0</v>
          </cell>
          <cell r="H21">
            <v>0</v>
          </cell>
          <cell r="I21">
            <v>0</v>
          </cell>
          <cell r="J21">
            <v>4</v>
          </cell>
          <cell r="K21">
            <v>26</v>
          </cell>
          <cell r="L21">
            <v>1</v>
          </cell>
        </row>
        <row r="22">
          <cell r="B22">
            <v>11649</v>
          </cell>
          <cell r="C22">
            <v>30</v>
          </cell>
          <cell r="D22">
            <v>2781</v>
          </cell>
          <cell r="G22">
            <v>0</v>
          </cell>
          <cell r="H22">
            <v>0</v>
          </cell>
          <cell r="I22">
            <v>0</v>
          </cell>
          <cell r="J22">
            <v>7</v>
          </cell>
          <cell r="K22">
            <v>10</v>
          </cell>
          <cell r="L22">
            <v>0</v>
          </cell>
        </row>
        <row r="23">
          <cell r="B23">
            <v>8904</v>
          </cell>
          <cell r="C23">
            <v>30</v>
          </cell>
          <cell r="D23">
            <v>1755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32220</v>
          </cell>
          <cell r="C24">
            <v>123</v>
          </cell>
          <cell r="D24">
            <v>10347</v>
          </cell>
          <cell r="E24">
            <v>2858</v>
          </cell>
          <cell r="F24">
            <v>2915</v>
          </cell>
          <cell r="G24">
            <v>38</v>
          </cell>
          <cell r="H24">
            <v>111</v>
          </cell>
          <cell r="I24">
            <v>13</v>
          </cell>
          <cell r="J24">
            <v>68</v>
          </cell>
          <cell r="K24">
            <v>110</v>
          </cell>
          <cell r="L24">
            <v>12</v>
          </cell>
        </row>
        <row r="25">
          <cell r="B25">
            <v>30708</v>
          </cell>
          <cell r="C25">
            <v>138</v>
          </cell>
          <cell r="D25">
            <v>7216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7370</v>
          </cell>
          <cell r="C26">
            <v>70</v>
          </cell>
          <cell r="D26">
            <v>2228</v>
          </cell>
          <cell r="E26">
            <v>2</v>
          </cell>
          <cell r="F26">
            <v>2</v>
          </cell>
          <cell r="G26">
            <v>0</v>
          </cell>
          <cell r="H26">
            <v>0</v>
          </cell>
          <cell r="I26">
            <v>0</v>
          </cell>
          <cell r="J26">
            <v>31</v>
          </cell>
          <cell r="K26">
            <v>47</v>
          </cell>
          <cell r="L26">
            <v>0</v>
          </cell>
        </row>
        <row r="27">
          <cell r="B27">
            <v>19842</v>
          </cell>
          <cell r="C27">
            <v>81</v>
          </cell>
          <cell r="D27">
            <v>5579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31247</v>
          </cell>
          <cell r="C28">
            <v>82</v>
          </cell>
          <cell r="D28">
            <v>5672</v>
          </cell>
          <cell r="E28">
            <v>286</v>
          </cell>
          <cell r="F28">
            <v>290</v>
          </cell>
          <cell r="G28">
            <v>11</v>
          </cell>
          <cell r="H28">
            <v>0</v>
          </cell>
          <cell r="I28">
            <v>0</v>
          </cell>
          <cell r="J28">
            <v>50</v>
          </cell>
          <cell r="K28">
            <v>0</v>
          </cell>
          <cell r="L28">
            <v>0</v>
          </cell>
        </row>
        <row r="29">
          <cell r="B29">
            <v>23857</v>
          </cell>
          <cell r="C29">
            <v>99</v>
          </cell>
          <cell r="D29">
            <v>5199</v>
          </cell>
          <cell r="G29">
            <v>0</v>
          </cell>
          <cell r="H29">
            <v>0</v>
          </cell>
          <cell r="I29">
            <v>0</v>
          </cell>
          <cell r="J29">
            <v>27</v>
          </cell>
          <cell r="K29">
            <v>75</v>
          </cell>
          <cell r="L29">
            <v>4</v>
          </cell>
        </row>
        <row r="30">
          <cell r="B30">
            <v>5661</v>
          </cell>
          <cell r="C30">
            <v>7</v>
          </cell>
          <cell r="D30">
            <v>1128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12862</v>
          </cell>
          <cell r="C31">
            <v>36</v>
          </cell>
          <cell r="D31">
            <v>3475</v>
          </cell>
          <cell r="E31">
            <v>8</v>
          </cell>
          <cell r="F31">
            <v>8</v>
          </cell>
          <cell r="G31">
            <v>0</v>
          </cell>
          <cell r="H31">
            <v>0</v>
          </cell>
          <cell r="I31">
            <v>0</v>
          </cell>
          <cell r="J31">
            <v>11</v>
          </cell>
          <cell r="K31">
            <v>0</v>
          </cell>
          <cell r="L31">
            <v>0</v>
          </cell>
        </row>
        <row r="32">
          <cell r="B32">
            <v>11222</v>
          </cell>
          <cell r="C32">
            <v>68</v>
          </cell>
          <cell r="D32">
            <v>3466</v>
          </cell>
          <cell r="E32">
            <v>455</v>
          </cell>
          <cell r="F32">
            <v>456</v>
          </cell>
          <cell r="G32">
            <v>0</v>
          </cell>
          <cell r="H32">
            <v>0</v>
          </cell>
          <cell r="I32">
            <v>0</v>
          </cell>
          <cell r="J32">
            <v>11</v>
          </cell>
          <cell r="K32">
            <v>82</v>
          </cell>
          <cell r="L32">
            <v>4</v>
          </cell>
        </row>
        <row r="33">
          <cell r="B33">
            <v>19779</v>
          </cell>
          <cell r="C33">
            <v>56</v>
          </cell>
          <cell r="D33">
            <v>4714</v>
          </cell>
          <cell r="E33">
            <v>1136</v>
          </cell>
          <cell r="F33">
            <v>1146</v>
          </cell>
          <cell r="G33">
            <v>0</v>
          </cell>
          <cell r="H33">
            <v>0</v>
          </cell>
          <cell r="I33">
            <v>0</v>
          </cell>
          <cell r="J33">
            <v>15</v>
          </cell>
          <cell r="K33">
            <v>23</v>
          </cell>
          <cell r="L33">
            <v>0</v>
          </cell>
        </row>
        <row r="34">
          <cell r="B34">
            <v>8915</v>
          </cell>
          <cell r="C34">
            <v>31</v>
          </cell>
          <cell r="D34">
            <v>1759</v>
          </cell>
          <cell r="E34">
            <v>1502</v>
          </cell>
          <cell r="F34">
            <v>1518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31072</v>
          </cell>
          <cell r="C35">
            <v>225</v>
          </cell>
          <cell r="D35">
            <v>10130</v>
          </cell>
          <cell r="E35">
            <v>1058</v>
          </cell>
          <cell r="F35">
            <v>1085</v>
          </cell>
          <cell r="G35">
            <v>29</v>
          </cell>
          <cell r="H35">
            <v>83</v>
          </cell>
          <cell r="I35">
            <v>20</v>
          </cell>
          <cell r="J35">
            <v>59</v>
          </cell>
          <cell r="K35">
            <v>230</v>
          </cell>
          <cell r="L35">
            <v>25</v>
          </cell>
        </row>
        <row r="36">
          <cell r="B36">
            <v>20160</v>
          </cell>
          <cell r="C36">
            <v>86</v>
          </cell>
          <cell r="D36">
            <v>7611</v>
          </cell>
          <cell r="E36">
            <v>1389</v>
          </cell>
          <cell r="F36">
            <v>1438</v>
          </cell>
          <cell r="G36">
            <v>0</v>
          </cell>
          <cell r="H36">
            <v>0</v>
          </cell>
          <cell r="I36">
            <v>0</v>
          </cell>
          <cell r="J36">
            <v>25</v>
          </cell>
          <cell r="K36">
            <v>81</v>
          </cell>
          <cell r="L36">
            <v>2</v>
          </cell>
        </row>
        <row r="37">
          <cell r="B37">
            <v>10846</v>
          </cell>
          <cell r="C37">
            <v>31</v>
          </cell>
          <cell r="D37">
            <v>3362</v>
          </cell>
          <cell r="G37">
            <v>0</v>
          </cell>
          <cell r="H37">
            <v>0</v>
          </cell>
          <cell r="I37">
            <v>0</v>
          </cell>
          <cell r="J37">
            <v>6</v>
          </cell>
          <cell r="K37">
            <v>0</v>
          </cell>
          <cell r="L37">
            <v>0</v>
          </cell>
        </row>
        <row r="38">
          <cell r="B38">
            <v>25687</v>
          </cell>
          <cell r="C38">
            <v>131</v>
          </cell>
          <cell r="D38">
            <v>8551</v>
          </cell>
          <cell r="E38">
            <v>1133</v>
          </cell>
          <cell r="F38">
            <v>1146</v>
          </cell>
          <cell r="G38">
            <v>0</v>
          </cell>
          <cell r="H38">
            <v>38</v>
          </cell>
          <cell r="I38">
            <v>0</v>
          </cell>
          <cell r="J38">
            <v>37</v>
          </cell>
          <cell r="K38">
            <v>78</v>
          </cell>
          <cell r="L38">
            <v>4</v>
          </cell>
        </row>
        <row r="39">
          <cell r="B39">
            <v>17367</v>
          </cell>
          <cell r="C39">
            <v>67</v>
          </cell>
          <cell r="D39">
            <v>5081</v>
          </cell>
          <cell r="E39">
            <v>419</v>
          </cell>
          <cell r="F39">
            <v>428</v>
          </cell>
          <cell r="G39">
            <v>0</v>
          </cell>
          <cell r="H39">
            <v>0</v>
          </cell>
          <cell r="I39">
            <v>0</v>
          </cell>
          <cell r="J39">
            <v>22</v>
          </cell>
          <cell r="K39">
            <v>63</v>
          </cell>
          <cell r="L39">
            <v>26</v>
          </cell>
        </row>
        <row r="40">
          <cell r="B40">
            <v>16011</v>
          </cell>
          <cell r="C40">
            <v>44</v>
          </cell>
          <cell r="D40">
            <v>3584</v>
          </cell>
          <cell r="E40">
            <v>480</v>
          </cell>
          <cell r="F40">
            <v>484</v>
          </cell>
          <cell r="G40">
            <v>0</v>
          </cell>
          <cell r="H40">
            <v>0</v>
          </cell>
          <cell r="I40">
            <v>0</v>
          </cell>
          <cell r="J40">
            <v>6</v>
          </cell>
          <cell r="K40">
            <v>7</v>
          </cell>
          <cell r="L40">
            <v>0</v>
          </cell>
        </row>
        <row r="41">
          <cell r="B41">
            <v>35069</v>
          </cell>
          <cell r="C41">
            <v>96</v>
          </cell>
          <cell r="D41">
            <v>8211</v>
          </cell>
          <cell r="E41">
            <v>755</v>
          </cell>
          <cell r="F41">
            <v>762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15532</v>
          </cell>
          <cell r="C42">
            <v>64</v>
          </cell>
          <cell r="D42">
            <v>5812</v>
          </cell>
          <cell r="G42">
            <v>0</v>
          </cell>
          <cell r="H42">
            <v>0</v>
          </cell>
          <cell r="I42">
            <v>0</v>
          </cell>
          <cell r="J42">
            <v>11</v>
          </cell>
          <cell r="K42">
            <v>27</v>
          </cell>
          <cell r="L42">
            <v>0</v>
          </cell>
        </row>
        <row r="43">
          <cell r="B43">
            <v>10724</v>
          </cell>
          <cell r="C43">
            <v>36</v>
          </cell>
          <cell r="D43">
            <v>2844</v>
          </cell>
          <cell r="E43">
            <v>162</v>
          </cell>
          <cell r="F43">
            <v>178</v>
          </cell>
          <cell r="G43">
            <v>0</v>
          </cell>
          <cell r="H43">
            <v>0</v>
          </cell>
          <cell r="I43">
            <v>0</v>
          </cell>
          <cell r="J43">
            <v>4</v>
          </cell>
          <cell r="K43">
            <v>7</v>
          </cell>
          <cell r="L43">
            <v>2</v>
          </cell>
        </row>
        <row r="44">
          <cell r="B44">
            <v>19214</v>
          </cell>
          <cell r="C44">
            <v>77</v>
          </cell>
          <cell r="D44">
            <v>6120</v>
          </cell>
          <cell r="E44">
            <v>1515</v>
          </cell>
          <cell r="F44">
            <v>1530</v>
          </cell>
          <cell r="G44">
            <v>0</v>
          </cell>
          <cell r="H44">
            <v>0</v>
          </cell>
          <cell r="I44">
            <v>0</v>
          </cell>
          <cell r="J44">
            <v>28</v>
          </cell>
          <cell r="K44">
            <v>36</v>
          </cell>
          <cell r="L44">
            <v>0</v>
          </cell>
        </row>
        <row r="45">
          <cell r="B45">
            <v>19792</v>
          </cell>
          <cell r="C45">
            <v>145</v>
          </cell>
          <cell r="D45">
            <v>6918</v>
          </cell>
          <cell r="E45">
            <v>562</v>
          </cell>
          <cell r="F45">
            <v>566</v>
          </cell>
          <cell r="G45">
            <v>0</v>
          </cell>
          <cell r="H45">
            <v>0</v>
          </cell>
          <cell r="I45">
            <v>0</v>
          </cell>
          <cell r="J45">
            <v>14</v>
          </cell>
          <cell r="K45">
            <v>86</v>
          </cell>
          <cell r="L45">
            <v>6</v>
          </cell>
        </row>
        <row r="46">
          <cell r="B46">
            <v>11001</v>
          </cell>
          <cell r="C46">
            <v>24</v>
          </cell>
          <cell r="D46">
            <v>978</v>
          </cell>
          <cell r="E46">
            <v>178</v>
          </cell>
          <cell r="F46">
            <v>178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33870</v>
          </cell>
          <cell r="C47">
            <v>128</v>
          </cell>
          <cell r="D47">
            <v>7362</v>
          </cell>
          <cell r="E47">
            <v>659</v>
          </cell>
          <cell r="F47">
            <v>675</v>
          </cell>
          <cell r="G47">
            <v>12</v>
          </cell>
          <cell r="H47">
            <v>31</v>
          </cell>
          <cell r="I47">
            <v>9</v>
          </cell>
          <cell r="J47">
            <v>83</v>
          </cell>
          <cell r="K47">
            <v>39</v>
          </cell>
          <cell r="L47">
            <v>48</v>
          </cell>
        </row>
        <row r="48">
          <cell r="B48">
            <v>6163</v>
          </cell>
          <cell r="C48">
            <v>35</v>
          </cell>
          <cell r="D48">
            <v>1576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13784</v>
          </cell>
          <cell r="C49">
            <v>49</v>
          </cell>
          <cell r="D49">
            <v>4525</v>
          </cell>
          <cell r="E49">
            <v>398</v>
          </cell>
          <cell r="F49">
            <v>402</v>
          </cell>
          <cell r="G49">
            <v>0</v>
          </cell>
          <cell r="H49">
            <v>0</v>
          </cell>
          <cell r="I49">
            <v>0</v>
          </cell>
          <cell r="J49">
            <v>2</v>
          </cell>
          <cell r="K49">
            <v>21</v>
          </cell>
          <cell r="L49">
            <v>0</v>
          </cell>
        </row>
        <row r="50">
          <cell r="B50">
            <v>15383</v>
          </cell>
          <cell r="C50">
            <v>51</v>
          </cell>
          <cell r="D50">
            <v>3111</v>
          </cell>
          <cell r="E50">
            <v>229</v>
          </cell>
          <cell r="F50">
            <v>231</v>
          </cell>
          <cell r="G50">
            <v>0</v>
          </cell>
          <cell r="H50">
            <v>0</v>
          </cell>
          <cell r="I50">
            <v>0</v>
          </cell>
          <cell r="J50">
            <v>12</v>
          </cell>
          <cell r="K50">
            <v>0</v>
          </cell>
          <cell r="L50">
            <v>0</v>
          </cell>
        </row>
        <row r="51">
          <cell r="B51">
            <v>11201</v>
          </cell>
          <cell r="C51">
            <v>51</v>
          </cell>
          <cell r="D51">
            <v>2609</v>
          </cell>
          <cell r="E51">
            <v>941</v>
          </cell>
          <cell r="F51">
            <v>952</v>
          </cell>
          <cell r="G51">
            <v>0</v>
          </cell>
          <cell r="H51">
            <v>0</v>
          </cell>
          <cell r="I51">
            <v>0</v>
          </cell>
          <cell r="J51">
            <v>1</v>
          </cell>
          <cell r="K51">
            <v>3</v>
          </cell>
          <cell r="L51">
            <v>0</v>
          </cell>
        </row>
        <row r="52">
          <cell r="B52">
            <v>110416</v>
          </cell>
          <cell r="C52">
            <v>634</v>
          </cell>
          <cell r="D52">
            <v>30410</v>
          </cell>
          <cell r="E52">
            <v>9319</v>
          </cell>
          <cell r="F52">
            <v>9507</v>
          </cell>
          <cell r="G52">
            <v>130</v>
          </cell>
          <cell r="H52">
            <v>552</v>
          </cell>
          <cell r="I52">
            <v>15</v>
          </cell>
          <cell r="J52">
            <v>386</v>
          </cell>
          <cell r="K52">
            <v>790</v>
          </cell>
          <cell r="L52">
            <v>61</v>
          </cell>
        </row>
        <row r="53">
          <cell r="B53">
            <v>6415</v>
          </cell>
          <cell r="C53">
            <v>25</v>
          </cell>
          <cell r="D53">
            <v>1345</v>
          </cell>
          <cell r="E53">
            <v>883</v>
          </cell>
          <cell r="F53">
            <v>897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>
            <v>127144</v>
          </cell>
          <cell r="C54">
            <v>499</v>
          </cell>
          <cell r="D54">
            <v>32633</v>
          </cell>
          <cell r="E54">
            <v>2813</v>
          </cell>
          <cell r="F54">
            <v>2874</v>
          </cell>
          <cell r="G54">
            <v>0</v>
          </cell>
          <cell r="H54">
            <v>0</v>
          </cell>
          <cell r="I54">
            <v>0</v>
          </cell>
          <cell r="J54">
            <v>5</v>
          </cell>
          <cell r="K54">
            <v>2</v>
          </cell>
          <cell r="L54">
            <v>8</v>
          </cell>
        </row>
        <row r="55">
          <cell r="B55">
            <v>971529</v>
          </cell>
          <cell r="C55">
            <v>4177</v>
          </cell>
          <cell r="D55">
            <v>260260</v>
          </cell>
          <cell r="E55">
            <v>33592</v>
          </cell>
          <cell r="F55">
            <v>34164</v>
          </cell>
          <cell r="G55">
            <v>220</v>
          </cell>
          <cell r="H55">
            <v>815</v>
          </cell>
          <cell r="I55">
            <v>57</v>
          </cell>
          <cell r="J55">
            <v>1048</v>
          </cell>
          <cell r="K55">
            <v>2157</v>
          </cell>
          <cell r="L55">
            <v>210</v>
          </cell>
        </row>
        <row r="56">
          <cell r="B56">
            <v>964673</v>
          </cell>
          <cell r="C56">
            <v>4177</v>
          </cell>
          <cell r="D56">
            <v>260260</v>
          </cell>
          <cell r="E56">
            <v>33592</v>
          </cell>
          <cell r="F56">
            <v>34164</v>
          </cell>
          <cell r="G56">
            <v>220</v>
          </cell>
          <cell r="H56">
            <v>815</v>
          </cell>
          <cell r="I56">
            <v>57</v>
          </cell>
          <cell r="J56">
            <v>1048</v>
          </cell>
          <cell r="K56">
            <v>2155</v>
          </cell>
          <cell r="L56">
            <v>210</v>
          </cell>
        </row>
      </sheetData>
      <sheetData sheetId="1">
        <row r="12">
          <cell r="B12">
            <v>16012034.020000001</v>
          </cell>
          <cell r="C12">
            <v>31920</v>
          </cell>
          <cell r="D12">
            <v>831024.04</v>
          </cell>
          <cell r="F12">
            <v>5434</v>
          </cell>
          <cell r="G12">
            <v>0</v>
          </cell>
          <cell r="H12">
            <v>0</v>
          </cell>
          <cell r="I12">
            <v>0</v>
          </cell>
          <cell r="J12">
            <v>53898.84</v>
          </cell>
          <cell r="K12">
            <v>249728.64000000001</v>
          </cell>
          <cell r="L12">
            <v>0</v>
          </cell>
        </row>
        <row r="13">
          <cell r="B13">
            <v>17976500.050000001</v>
          </cell>
          <cell r="C13">
            <v>40800</v>
          </cell>
          <cell r="D13">
            <v>926608</v>
          </cell>
          <cell r="F13">
            <v>7104</v>
          </cell>
          <cell r="G13">
            <v>0</v>
          </cell>
          <cell r="H13">
            <v>0</v>
          </cell>
          <cell r="I13">
            <v>0</v>
          </cell>
          <cell r="J13">
            <v>31069.65</v>
          </cell>
          <cell r="K13">
            <v>164153.35999999999</v>
          </cell>
          <cell r="L13">
            <v>19059.04</v>
          </cell>
        </row>
        <row r="14">
          <cell r="B14">
            <v>24829959.490000002</v>
          </cell>
          <cell r="C14">
            <v>81600</v>
          </cell>
          <cell r="D14">
            <v>1067184</v>
          </cell>
          <cell r="G14">
            <v>0</v>
          </cell>
          <cell r="H14">
            <v>0</v>
          </cell>
          <cell r="I14">
            <v>0</v>
          </cell>
          <cell r="J14">
            <v>58003.93</v>
          </cell>
          <cell r="K14">
            <v>0</v>
          </cell>
          <cell r="L14">
            <v>0</v>
          </cell>
        </row>
        <row r="15">
          <cell r="B15">
            <v>22150335.43</v>
          </cell>
          <cell r="C15">
            <v>41760</v>
          </cell>
          <cell r="D15">
            <v>1236870.04</v>
          </cell>
          <cell r="F15">
            <v>22936</v>
          </cell>
          <cell r="G15">
            <v>0</v>
          </cell>
          <cell r="H15">
            <v>0</v>
          </cell>
          <cell r="I15">
            <v>0</v>
          </cell>
          <cell r="J15">
            <v>43674.54</v>
          </cell>
          <cell r="K15">
            <v>806859.27</v>
          </cell>
          <cell r="L15">
            <v>0</v>
          </cell>
        </row>
        <row r="16">
          <cell r="B16">
            <v>36449607.629999995</v>
          </cell>
          <cell r="C16">
            <v>83160</v>
          </cell>
          <cell r="D16">
            <v>2661861.7400000002</v>
          </cell>
          <cell r="F16">
            <v>16576</v>
          </cell>
          <cell r="G16">
            <v>0</v>
          </cell>
          <cell r="H16">
            <v>0</v>
          </cell>
          <cell r="I16">
            <v>0</v>
          </cell>
          <cell r="J16">
            <v>28566.66</v>
          </cell>
          <cell r="K16">
            <v>350180.11</v>
          </cell>
          <cell r="L16">
            <v>50478.61</v>
          </cell>
        </row>
        <row r="17">
          <cell r="B17">
            <v>13284656.699999999</v>
          </cell>
          <cell r="C17">
            <v>31320</v>
          </cell>
          <cell r="D17">
            <v>964980</v>
          </cell>
          <cell r="F17">
            <v>11966</v>
          </cell>
          <cell r="G17">
            <v>0</v>
          </cell>
          <cell r="H17">
            <v>0</v>
          </cell>
          <cell r="I17">
            <v>0</v>
          </cell>
          <cell r="J17">
            <v>14045.09</v>
          </cell>
          <cell r="K17">
            <v>185553.13</v>
          </cell>
          <cell r="L17">
            <v>0</v>
          </cell>
        </row>
        <row r="18">
          <cell r="B18">
            <v>9963665.370000001</v>
          </cell>
          <cell r="C18">
            <v>45103.85</v>
          </cell>
          <cell r="D18">
            <v>732230.4</v>
          </cell>
          <cell r="G18">
            <v>0</v>
          </cell>
          <cell r="H18">
            <v>0</v>
          </cell>
          <cell r="I18">
            <v>0</v>
          </cell>
          <cell r="J18">
            <v>8707.1200000000008</v>
          </cell>
          <cell r="K18">
            <v>204387.26</v>
          </cell>
          <cell r="L18">
            <v>0</v>
          </cell>
        </row>
        <row r="19">
          <cell r="B19">
            <v>27152109.25</v>
          </cell>
          <cell r="C19">
            <v>87180</v>
          </cell>
          <cell r="D19">
            <v>1838271.2</v>
          </cell>
          <cell r="F19">
            <v>53576</v>
          </cell>
          <cell r="G19">
            <v>0</v>
          </cell>
          <cell r="H19">
            <v>0</v>
          </cell>
          <cell r="I19">
            <v>0</v>
          </cell>
          <cell r="J19">
            <v>92063.16</v>
          </cell>
          <cell r="K19">
            <v>319585.21000000002</v>
          </cell>
          <cell r="L19">
            <v>0</v>
          </cell>
        </row>
        <row r="20">
          <cell r="B20">
            <v>17278891.890000001</v>
          </cell>
          <cell r="C20">
            <v>25680</v>
          </cell>
          <cell r="D20">
            <v>782288.14</v>
          </cell>
          <cell r="F20">
            <v>9600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>
            <v>15673485.4</v>
          </cell>
          <cell r="C21">
            <v>23976</v>
          </cell>
          <cell r="D21">
            <v>979393.2</v>
          </cell>
          <cell r="F21">
            <v>438</v>
          </cell>
          <cell r="G21">
            <v>0</v>
          </cell>
          <cell r="H21">
            <v>0</v>
          </cell>
          <cell r="I21">
            <v>0</v>
          </cell>
          <cell r="J21">
            <v>10848.52</v>
          </cell>
          <cell r="K21">
            <v>185554.32</v>
          </cell>
          <cell r="L21">
            <v>5065.83</v>
          </cell>
        </row>
        <row r="22">
          <cell r="B22">
            <v>9939528.1899999995</v>
          </cell>
          <cell r="C22">
            <v>21360</v>
          </cell>
          <cell r="D22">
            <v>654372</v>
          </cell>
          <cell r="G22">
            <v>0</v>
          </cell>
          <cell r="H22">
            <v>0</v>
          </cell>
          <cell r="I22">
            <v>0</v>
          </cell>
          <cell r="J22">
            <v>13547.2</v>
          </cell>
          <cell r="K22">
            <v>71151.289999999994</v>
          </cell>
          <cell r="L22">
            <v>0</v>
          </cell>
        </row>
        <row r="23">
          <cell r="B23">
            <v>7321622.9000000004</v>
          </cell>
          <cell r="C23">
            <v>24360</v>
          </cell>
          <cell r="D23">
            <v>384246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37668363.111440003</v>
          </cell>
          <cell r="C24">
            <v>71100</v>
          </cell>
          <cell r="D24">
            <v>2309366.5</v>
          </cell>
          <cell r="F24">
            <v>83824</v>
          </cell>
          <cell r="G24">
            <v>293930</v>
          </cell>
          <cell r="H24">
            <v>709455.39</v>
          </cell>
          <cell r="I24">
            <v>434707</v>
          </cell>
          <cell r="J24">
            <v>178482.15</v>
          </cell>
          <cell r="K24">
            <v>721050.75</v>
          </cell>
          <cell r="L24">
            <v>62521.41</v>
          </cell>
        </row>
        <row r="25">
          <cell r="B25">
            <v>33404519.09</v>
          </cell>
          <cell r="C25">
            <v>91920</v>
          </cell>
          <cell r="D25">
            <v>1716403.2000000002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7923549.4500000011</v>
          </cell>
          <cell r="C26">
            <v>41400</v>
          </cell>
          <cell r="D26">
            <v>546346</v>
          </cell>
          <cell r="F26">
            <v>76</v>
          </cell>
          <cell r="G26">
            <v>0</v>
          </cell>
          <cell r="H26">
            <v>0</v>
          </cell>
          <cell r="I26">
            <v>0</v>
          </cell>
          <cell r="J26">
            <v>91121.16</v>
          </cell>
          <cell r="K26">
            <v>314139.77</v>
          </cell>
          <cell r="L26">
            <v>0</v>
          </cell>
        </row>
        <row r="27">
          <cell r="B27">
            <v>18476985.969999999</v>
          </cell>
          <cell r="C27">
            <v>50760</v>
          </cell>
          <cell r="D27">
            <v>1285726.8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25752901.381700002</v>
          </cell>
          <cell r="C28">
            <v>57000</v>
          </cell>
          <cell r="D28">
            <v>1319397.6000000001</v>
          </cell>
          <cell r="F28">
            <v>8320</v>
          </cell>
          <cell r="G28">
            <v>58250.5</v>
          </cell>
          <cell r="H28">
            <v>0</v>
          </cell>
          <cell r="I28">
            <v>0</v>
          </cell>
          <cell r="J28">
            <v>96268.976999999999</v>
          </cell>
          <cell r="K28">
            <v>0</v>
          </cell>
          <cell r="L28">
            <v>0</v>
          </cell>
        </row>
        <row r="29">
          <cell r="B29">
            <v>23205952.379999999</v>
          </cell>
          <cell r="C29">
            <v>61920</v>
          </cell>
          <cell r="D29">
            <v>1264264.8</v>
          </cell>
          <cell r="G29">
            <v>0</v>
          </cell>
          <cell r="H29">
            <v>0</v>
          </cell>
          <cell r="I29">
            <v>0</v>
          </cell>
          <cell r="J29">
            <v>78991.600000000006</v>
          </cell>
          <cell r="K29">
            <v>545265.62</v>
          </cell>
          <cell r="L29">
            <v>35109.519999999997</v>
          </cell>
        </row>
        <row r="30">
          <cell r="B30">
            <v>4456519.92</v>
          </cell>
          <cell r="C30">
            <v>3840</v>
          </cell>
          <cell r="D30">
            <v>233304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10996963.130000001</v>
          </cell>
          <cell r="C31">
            <v>30480</v>
          </cell>
          <cell r="D31">
            <v>831876</v>
          </cell>
          <cell r="F31">
            <v>214</v>
          </cell>
          <cell r="G31">
            <v>0</v>
          </cell>
          <cell r="H31">
            <v>0</v>
          </cell>
          <cell r="I31">
            <v>0</v>
          </cell>
          <cell r="J31">
            <v>39343.78</v>
          </cell>
          <cell r="K31">
            <v>0</v>
          </cell>
          <cell r="L31">
            <v>0</v>
          </cell>
        </row>
        <row r="32">
          <cell r="B32">
            <v>10336788.619999999</v>
          </cell>
          <cell r="C32">
            <v>32880</v>
          </cell>
          <cell r="D32">
            <v>811670.8</v>
          </cell>
          <cell r="F32">
            <v>13368</v>
          </cell>
          <cell r="G32">
            <v>0</v>
          </cell>
          <cell r="H32">
            <v>0</v>
          </cell>
          <cell r="I32">
            <v>0</v>
          </cell>
          <cell r="J32">
            <v>29028.69</v>
          </cell>
          <cell r="K32">
            <v>461092.99</v>
          </cell>
          <cell r="L32">
            <v>28019.74</v>
          </cell>
        </row>
        <row r="33">
          <cell r="B33">
            <v>20499349.82</v>
          </cell>
          <cell r="C33">
            <v>35460</v>
          </cell>
          <cell r="D33">
            <v>1082412</v>
          </cell>
          <cell r="F33">
            <v>33432</v>
          </cell>
          <cell r="G33">
            <v>0</v>
          </cell>
          <cell r="H33">
            <v>0</v>
          </cell>
          <cell r="I33">
            <v>0</v>
          </cell>
          <cell r="J33">
            <v>35322.28</v>
          </cell>
          <cell r="K33">
            <v>194397.21</v>
          </cell>
          <cell r="L33">
            <v>0</v>
          </cell>
        </row>
        <row r="34">
          <cell r="B34">
            <v>8301519.9600000009</v>
          </cell>
          <cell r="C34">
            <v>19200</v>
          </cell>
          <cell r="D34">
            <v>422936.4</v>
          </cell>
          <cell r="F34">
            <v>43200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32625871.679999996</v>
          </cell>
          <cell r="C35">
            <v>101220</v>
          </cell>
          <cell r="D35">
            <v>2419770</v>
          </cell>
          <cell r="F35">
            <v>31330</v>
          </cell>
          <cell r="G35">
            <v>203847</v>
          </cell>
          <cell r="H35">
            <v>690426.1</v>
          </cell>
          <cell r="I35">
            <v>450631.58</v>
          </cell>
          <cell r="J35">
            <v>132063.54999999999</v>
          </cell>
          <cell r="K35">
            <v>1285741.45</v>
          </cell>
          <cell r="L35">
            <v>205829.53999999998</v>
          </cell>
        </row>
        <row r="36">
          <cell r="B36">
            <v>27240139.670000002</v>
          </cell>
          <cell r="C36">
            <v>47989.2</v>
          </cell>
          <cell r="D36">
            <v>1716103.2</v>
          </cell>
          <cell r="F36">
            <v>43844</v>
          </cell>
          <cell r="G36">
            <v>0</v>
          </cell>
          <cell r="H36">
            <v>0</v>
          </cell>
          <cell r="I36">
            <v>0</v>
          </cell>
          <cell r="J36">
            <v>70825.41</v>
          </cell>
          <cell r="K36">
            <v>535924.82999999996</v>
          </cell>
          <cell r="L36">
            <v>17803.59</v>
          </cell>
        </row>
        <row r="37">
          <cell r="B37">
            <v>10256429.77</v>
          </cell>
          <cell r="C37">
            <v>25680</v>
          </cell>
          <cell r="D37">
            <v>773457.6</v>
          </cell>
          <cell r="G37">
            <v>0</v>
          </cell>
          <cell r="H37">
            <v>0</v>
          </cell>
          <cell r="I37">
            <v>0</v>
          </cell>
          <cell r="J37">
            <v>17816.68</v>
          </cell>
          <cell r="K37">
            <v>0</v>
          </cell>
          <cell r="L37">
            <v>0</v>
          </cell>
        </row>
        <row r="38">
          <cell r="B38">
            <v>30943964.160000004</v>
          </cell>
          <cell r="C38">
            <v>80640</v>
          </cell>
          <cell r="D38">
            <v>1990608</v>
          </cell>
          <cell r="F38">
            <v>28140</v>
          </cell>
          <cell r="G38">
            <v>0</v>
          </cell>
          <cell r="H38">
            <v>113301.09</v>
          </cell>
          <cell r="I38">
            <v>0</v>
          </cell>
          <cell r="J38">
            <v>85315.51</v>
          </cell>
          <cell r="K38">
            <v>463889.37</v>
          </cell>
          <cell r="L38">
            <v>6040.44</v>
          </cell>
        </row>
        <row r="39">
          <cell r="B39">
            <v>15778453.579999998</v>
          </cell>
          <cell r="C39">
            <v>42840</v>
          </cell>
          <cell r="D39">
            <v>1163402</v>
          </cell>
          <cell r="F39">
            <v>11278</v>
          </cell>
          <cell r="G39">
            <v>0</v>
          </cell>
          <cell r="H39">
            <v>0</v>
          </cell>
          <cell r="I39">
            <v>0</v>
          </cell>
          <cell r="J39">
            <v>49500.43</v>
          </cell>
          <cell r="K39">
            <v>382505.27</v>
          </cell>
          <cell r="L39">
            <v>87655.4</v>
          </cell>
        </row>
        <row r="40">
          <cell r="B40">
            <v>16980233.629999999</v>
          </cell>
          <cell r="C40">
            <v>32640</v>
          </cell>
          <cell r="D40">
            <v>826328.82</v>
          </cell>
          <cell r="F40">
            <v>12992</v>
          </cell>
          <cell r="G40">
            <v>0</v>
          </cell>
          <cell r="H40">
            <v>0</v>
          </cell>
          <cell r="I40">
            <v>0</v>
          </cell>
          <cell r="J40">
            <v>16380.6</v>
          </cell>
          <cell r="K40">
            <v>33926.9</v>
          </cell>
          <cell r="L40">
            <v>0</v>
          </cell>
        </row>
        <row r="41">
          <cell r="B41">
            <v>32971391.690000005</v>
          </cell>
          <cell r="C41">
            <v>52800</v>
          </cell>
          <cell r="D41">
            <v>1926687.5</v>
          </cell>
          <cell r="F41">
            <v>22656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>
            <v>18732131.32</v>
          </cell>
          <cell r="C42">
            <v>42278.400000000001</v>
          </cell>
          <cell r="D42">
            <v>1304889.3999999999</v>
          </cell>
          <cell r="G42">
            <v>0</v>
          </cell>
          <cell r="H42">
            <v>0</v>
          </cell>
          <cell r="I42">
            <v>0</v>
          </cell>
          <cell r="J42">
            <v>25801.200000000001</v>
          </cell>
          <cell r="K42">
            <v>150907.53</v>
          </cell>
          <cell r="L42">
            <v>0</v>
          </cell>
        </row>
        <row r="43">
          <cell r="B43">
            <v>10623892.880000001</v>
          </cell>
          <cell r="C43">
            <v>24840</v>
          </cell>
          <cell r="D43">
            <v>678122</v>
          </cell>
          <cell r="F43">
            <v>4964</v>
          </cell>
          <cell r="G43">
            <v>0</v>
          </cell>
          <cell r="H43">
            <v>0</v>
          </cell>
          <cell r="I43">
            <v>0</v>
          </cell>
          <cell r="J43">
            <v>12357</v>
          </cell>
          <cell r="K43">
            <v>43246.98</v>
          </cell>
          <cell r="L43">
            <v>11693.18</v>
          </cell>
        </row>
        <row r="44">
          <cell r="B44">
            <v>21039329.009999998</v>
          </cell>
          <cell r="C44">
            <v>52200</v>
          </cell>
          <cell r="D44">
            <v>1415540</v>
          </cell>
          <cell r="F44">
            <v>41940</v>
          </cell>
          <cell r="G44">
            <v>0</v>
          </cell>
          <cell r="H44">
            <v>0</v>
          </cell>
          <cell r="I44">
            <v>0</v>
          </cell>
          <cell r="J44">
            <v>73899.83</v>
          </cell>
          <cell r="K44">
            <v>256240.33</v>
          </cell>
          <cell r="L44">
            <v>0</v>
          </cell>
        </row>
        <row r="45">
          <cell r="B45">
            <v>18945813.489999998</v>
          </cell>
          <cell r="C45">
            <v>76565.2</v>
          </cell>
          <cell r="D45">
            <v>1561755</v>
          </cell>
          <cell r="F45">
            <v>16162</v>
          </cell>
          <cell r="G45">
            <v>0</v>
          </cell>
          <cell r="H45">
            <v>0</v>
          </cell>
          <cell r="I45">
            <v>0</v>
          </cell>
          <cell r="J45">
            <v>42020.7</v>
          </cell>
          <cell r="K45">
            <v>541082.31000000006</v>
          </cell>
          <cell r="L45">
            <v>47560.73</v>
          </cell>
        </row>
        <row r="46">
          <cell r="B46">
            <v>6965345.4299999997</v>
          </cell>
          <cell r="C46">
            <v>16200</v>
          </cell>
          <cell r="D46">
            <v>219590.39999999999</v>
          </cell>
          <cell r="F46">
            <v>4964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B47">
            <v>36910372.230000004</v>
          </cell>
          <cell r="C47">
            <v>75720</v>
          </cell>
          <cell r="D47">
            <v>1835308</v>
          </cell>
          <cell r="F47">
            <v>19152</v>
          </cell>
          <cell r="G47">
            <v>94997.7</v>
          </cell>
          <cell r="H47">
            <v>275166.08000000002</v>
          </cell>
          <cell r="I47">
            <v>300951</v>
          </cell>
          <cell r="J47">
            <v>161224.29</v>
          </cell>
          <cell r="K47">
            <v>235311.79</v>
          </cell>
          <cell r="L47">
            <v>173417.51</v>
          </cell>
        </row>
        <row r="48">
          <cell r="B48">
            <v>5305853.83</v>
          </cell>
          <cell r="C48">
            <v>19140</v>
          </cell>
          <cell r="D48">
            <v>348060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B49">
            <v>13274210.08</v>
          </cell>
          <cell r="C49">
            <v>27000</v>
          </cell>
          <cell r="D49">
            <v>1023253.12</v>
          </cell>
          <cell r="F49">
            <v>10254</v>
          </cell>
          <cell r="G49">
            <v>0</v>
          </cell>
          <cell r="H49">
            <v>0</v>
          </cell>
          <cell r="I49">
            <v>0</v>
          </cell>
          <cell r="J49">
            <v>5906.21</v>
          </cell>
          <cell r="K49">
            <v>155327.29999999999</v>
          </cell>
          <cell r="L49">
            <v>0</v>
          </cell>
        </row>
        <row r="50">
          <cell r="B50">
            <v>15134398.17</v>
          </cell>
          <cell r="C50">
            <v>40200</v>
          </cell>
          <cell r="D50">
            <v>720720</v>
          </cell>
          <cell r="F50">
            <v>6078</v>
          </cell>
          <cell r="G50">
            <v>0</v>
          </cell>
          <cell r="H50">
            <v>0</v>
          </cell>
          <cell r="I50">
            <v>0</v>
          </cell>
          <cell r="J50">
            <v>32394.42</v>
          </cell>
          <cell r="K50">
            <v>0</v>
          </cell>
          <cell r="L50">
            <v>0</v>
          </cell>
        </row>
        <row r="51">
          <cell r="B51">
            <v>8569085.5399999991</v>
          </cell>
          <cell r="C51">
            <v>30960</v>
          </cell>
          <cell r="D51">
            <v>602234.4</v>
          </cell>
          <cell r="F51">
            <v>27176</v>
          </cell>
          <cell r="G51">
            <v>0</v>
          </cell>
          <cell r="H51">
            <v>0</v>
          </cell>
          <cell r="I51">
            <v>0</v>
          </cell>
          <cell r="J51">
            <v>3155.88</v>
          </cell>
          <cell r="K51">
            <v>17439.45</v>
          </cell>
          <cell r="L51">
            <v>0</v>
          </cell>
        </row>
        <row r="52">
          <cell r="B52">
            <v>116806076.38999999</v>
          </cell>
          <cell r="C52">
            <v>318884</v>
          </cell>
          <cell r="D52">
            <v>6847143.7999999998</v>
          </cell>
          <cell r="F52">
            <v>271338</v>
          </cell>
          <cell r="G52">
            <v>354587.33308200003</v>
          </cell>
          <cell r="H52">
            <v>3073654.570000005</v>
          </cell>
          <cell r="I52">
            <v>252791.69999999998</v>
          </cell>
          <cell r="J52">
            <v>904503.90556000057</v>
          </cell>
          <cell r="K52">
            <v>5154834.8600000003</v>
          </cell>
          <cell r="L52">
            <v>278195.81999999995</v>
          </cell>
        </row>
        <row r="53">
          <cell r="B53">
            <v>4814065.6100000003</v>
          </cell>
          <cell r="C53">
            <v>11160</v>
          </cell>
          <cell r="D53">
            <v>249986.3</v>
          </cell>
          <cell r="F53">
            <v>25986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>
            <v>107439289.23</v>
          </cell>
          <cell r="C54">
            <v>239387</v>
          </cell>
          <cell r="D54">
            <v>6358877.7999999989</v>
          </cell>
          <cell r="F54">
            <v>83454</v>
          </cell>
          <cell r="G54">
            <v>0</v>
          </cell>
          <cell r="H54">
            <v>0</v>
          </cell>
          <cell r="I54">
            <v>0</v>
          </cell>
          <cell r="J54">
            <v>8897.15</v>
          </cell>
          <cell r="K54">
            <v>49532.160000000003</v>
          </cell>
          <cell r="L54">
            <v>0</v>
          </cell>
        </row>
        <row r="55">
          <cell r="B55">
            <v>970412156.54314005</v>
          </cell>
          <cell r="C55">
            <v>2392523.65</v>
          </cell>
          <cell r="D55">
            <v>58864870.199999988</v>
          </cell>
          <cell r="F55">
            <v>971772</v>
          </cell>
          <cell r="G55">
            <v>1005612.533082</v>
          </cell>
          <cell r="H55">
            <v>4862003.2300000051</v>
          </cell>
          <cell r="I55">
            <v>1439081.28</v>
          </cell>
          <cell r="J55">
            <v>2545046.1125599998</v>
          </cell>
          <cell r="K55">
            <v>14079009.460000001</v>
          </cell>
          <cell r="L55">
            <v>1028450.36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AJ62"/>
  <sheetViews>
    <sheetView tabSelected="1" zoomScale="114" zoomScaleNormal="114" workbookViewId="0">
      <selection activeCell="E26" sqref="E26"/>
    </sheetView>
  </sheetViews>
  <sheetFormatPr defaultColWidth="9.140625" defaultRowHeight="11.25" x14ac:dyDescent="0.2"/>
  <cols>
    <col min="1" max="1" width="13.7109375" style="2" customWidth="1"/>
    <col min="2" max="2" width="11.85546875" style="2" customWidth="1"/>
    <col min="3" max="3" width="10" style="8" customWidth="1"/>
    <col min="4" max="4" width="9.42578125" style="8" customWidth="1"/>
    <col min="5" max="5" width="10.140625" style="9" customWidth="1"/>
    <col min="6" max="6" width="11.85546875" style="9" customWidth="1"/>
    <col min="7" max="7" width="11.42578125" style="2" customWidth="1"/>
    <col min="8" max="11" width="12" style="2" customWidth="1"/>
    <col min="12" max="12" width="13.7109375" style="2" customWidth="1"/>
    <col min="13" max="13" width="12.7109375" style="2" hidden="1" customWidth="1"/>
    <col min="14" max="14" width="11.28515625" style="2" customWidth="1"/>
    <col min="15" max="15" width="6.5703125" style="2" hidden="1" customWidth="1"/>
    <col min="16" max="16" width="9.140625" style="2" hidden="1" customWidth="1"/>
    <col min="17" max="17" width="9" style="2" hidden="1" customWidth="1"/>
    <col min="18" max="18" width="7.5703125" style="2" hidden="1" customWidth="1"/>
    <col min="19" max="19" width="8" style="2" hidden="1" customWidth="1"/>
    <col min="20" max="20" width="6.5703125" style="2" hidden="1" customWidth="1"/>
    <col min="21" max="21" width="9.140625" style="2" hidden="1" customWidth="1"/>
    <col min="22" max="22" width="8.140625" style="2" hidden="1" customWidth="1"/>
    <col min="23" max="24" width="9.140625" style="3" hidden="1" customWidth="1"/>
    <col min="25" max="25" width="6.7109375" style="2" hidden="1" customWidth="1"/>
    <col min="26" max="50" width="0" style="2" hidden="1" customWidth="1"/>
    <col min="51" max="16384" width="9.140625" style="2"/>
  </cols>
  <sheetData>
    <row r="2" spans="1:36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36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36" ht="9" customHeight="1" x14ac:dyDescent="0.2">
      <c r="A4" s="5"/>
      <c r="B4" s="5"/>
      <c r="C4" s="6"/>
      <c r="D4" s="6"/>
      <c r="E4" s="7"/>
      <c r="F4" s="7"/>
      <c r="G4" s="5"/>
      <c r="H4" s="5"/>
      <c r="I4" s="5"/>
      <c r="J4" s="5"/>
      <c r="K4" s="5"/>
      <c r="L4" s="5"/>
    </row>
    <row r="5" spans="1:36" ht="9" customHeight="1" x14ac:dyDescent="0.2"/>
    <row r="6" spans="1:36" ht="1.1499999999999999" customHeight="1" x14ac:dyDescent="0.2"/>
    <row r="7" spans="1:36" hidden="1" x14ac:dyDescent="0.2"/>
    <row r="8" spans="1:36" ht="12" thickBot="1" x14ac:dyDescent="0.25">
      <c r="L8" s="10" t="s">
        <v>2</v>
      </c>
    </row>
    <row r="9" spans="1:36" ht="13.15" customHeight="1" x14ac:dyDescent="0.2">
      <c r="A9" s="11" t="s">
        <v>3</v>
      </c>
      <c r="B9" s="12" t="s">
        <v>4</v>
      </c>
      <c r="C9" s="13" t="s">
        <v>5</v>
      </c>
      <c r="D9" s="14"/>
      <c r="E9" s="11" t="s">
        <v>6</v>
      </c>
      <c r="F9" s="11" t="s">
        <v>7</v>
      </c>
      <c r="G9" s="11" t="s">
        <v>8</v>
      </c>
      <c r="H9" s="11" t="s">
        <v>9</v>
      </c>
      <c r="I9" s="11" t="s">
        <v>10</v>
      </c>
      <c r="J9" s="11" t="s">
        <v>11</v>
      </c>
      <c r="K9" s="11" t="s">
        <v>12</v>
      </c>
      <c r="L9" s="15" t="s">
        <v>13</v>
      </c>
      <c r="M9" s="16"/>
      <c r="N9" s="16"/>
      <c r="T9" s="17"/>
      <c r="U9" s="17"/>
      <c r="V9" s="17"/>
      <c r="W9" s="17"/>
      <c r="X9" s="17"/>
    </row>
    <row r="10" spans="1:36" ht="36.75" customHeight="1" thickBot="1" x14ac:dyDescent="0.25">
      <c r="A10" s="18"/>
      <c r="B10" s="19"/>
      <c r="C10" s="20"/>
      <c r="D10" s="21"/>
      <c r="E10" s="18"/>
      <c r="F10" s="18"/>
      <c r="G10" s="18"/>
      <c r="H10" s="18"/>
      <c r="I10" s="18"/>
      <c r="J10" s="18"/>
      <c r="K10" s="18"/>
      <c r="L10" s="22"/>
      <c r="M10" s="16"/>
      <c r="N10" s="16"/>
      <c r="O10" s="23"/>
      <c r="P10" s="24"/>
      <c r="Q10" s="25" t="s">
        <v>14</v>
      </c>
      <c r="R10" s="25"/>
      <c r="S10" s="25"/>
      <c r="T10" s="25"/>
      <c r="U10" s="25"/>
      <c r="V10" s="25"/>
      <c r="W10" s="25"/>
      <c r="X10" s="25"/>
      <c r="Y10" s="25"/>
    </row>
    <row r="11" spans="1:36" ht="48.6" customHeight="1" thickBot="1" x14ac:dyDescent="0.25">
      <c r="A11" s="26"/>
      <c r="B11" s="27"/>
      <c r="C11" s="28" t="s">
        <v>15</v>
      </c>
      <c r="D11" s="28" t="s">
        <v>16</v>
      </c>
      <c r="E11" s="26"/>
      <c r="F11" s="26"/>
      <c r="G11" s="26"/>
      <c r="H11" s="26"/>
      <c r="I11" s="26"/>
      <c r="J11" s="26"/>
      <c r="K11" s="26"/>
      <c r="L11" s="29"/>
      <c r="M11" s="23" t="s">
        <v>17</v>
      </c>
      <c r="N11" s="23"/>
      <c r="O11" s="23"/>
      <c r="P11" s="24" t="s">
        <v>18</v>
      </c>
      <c r="Q11" s="30" t="s">
        <v>19</v>
      </c>
      <c r="R11" s="30" t="s">
        <v>20</v>
      </c>
      <c r="S11" s="30" t="s">
        <v>21</v>
      </c>
      <c r="T11" s="30" t="s">
        <v>22</v>
      </c>
      <c r="U11" s="30" t="s">
        <v>23</v>
      </c>
      <c r="V11" s="30" t="s">
        <v>24</v>
      </c>
      <c r="W11" s="30" t="s">
        <v>25</v>
      </c>
      <c r="X11" s="30" t="s">
        <v>26</v>
      </c>
      <c r="Y11" s="30" t="s">
        <v>27</v>
      </c>
      <c r="Z11" s="2" t="s">
        <v>18</v>
      </c>
      <c r="AA11" s="23" t="s">
        <v>19</v>
      </c>
      <c r="AB11" s="23" t="s">
        <v>20</v>
      </c>
      <c r="AC11" s="23" t="s">
        <v>21</v>
      </c>
      <c r="AD11" s="23" t="s">
        <v>22</v>
      </c>
      <c r="AE11" s="23" t="s">
        <v>23</v>
      </c>
      <c r="AF11" s="23" t="s">
        <v>24</v>
      </c>
      <c r="AG11" s="23" t="s">
        <v>25</v>
      </c>
      <c r="AH11" s="23" t="s">
        <v>26</v>
      </c>
      <c r="AI11" s="23" t="s">
        <v>28</v>
      </c>
      <c r="AJ11" s="23"/>
    </row>
    <row r="12" spans="1:36" ht="12" thickBot="1" x14ac:dyDescent="0.25">
      <c r="A12" s="31" t="s">
        <v>29</v>
      </c>
      <c r="B12" s="31" t="s">
        <v>30</v>
      </c>
      <c r="C12" s="31" t="s">
        <v>31</v>
      </c>
      <c r="D12" s="31" t="s">
        <v>32</v>
      </c>
      <c r="E12" s="31" t="s">
        <v>33</v>
      </c>
      <c r="F12" s="31" t="s">
        <v>34</v>
      </c>
      <c r="G12" s="31" t="s">
        <v>35</v>
      </c>
      <c r="H12" s="31" t="s">
        <v>36</v>
      </c>
      <c r="I12" s="31" t="s">
        <v>37</v>
      </c>
      <c r="J12" s="31" t="s">
        <v>38</v>
      </c>
      <c r="K12" s="31" t="s">
        <v>39</v>
      </c>
      <c r="L12" s="31" t="s">
        <v>40</v>
      </c>
      <c r="M12" s="31" t="s">
        <v>41</v>
      </c>
      <c r="N12" s="23"/>
      <c r="O12" s="32"/>
      <c r="P12" s="24"/>
      <c r="Q12" s="33"/>
      <c r="R12" s="33"/>
      <c r="S12" s="33"/>
      <c r="T12" s="33"/>
      <c r="U12" s="24"/>
      <c r="V12" s="24"/>
      <c r="W12" s="34"/>
      <c r="X12" s="34"/>
      <c r="Y12" s="24"/>
    </row>
    <row r="13" spans="1:36" x14ac:dyDescent="0.2">
      <c r="A13" s="35" t="s">
        <v>42</v>
      </c>
      <c r="B13" s="36">
        <f>[1]cheltuieli!B12/'[1]NUMAR bolnavi'!B12</f>
        <v>1030.9061305691478</v>
      </c>
      <c r="C13" s="36">
        <f>[1]cheltuieli!C12/'[1]NUMAR bolnavi'!C12</f>
        <v>570</v>
      </c>
      <c r="D13" s="36">
        <f>[1]cheltuieli!D12/'[1]NUMAR bolnavi'!D12</f>
        <v>235.41757507082153</v>
      </c>
      <c r="E13" s="36">
        <f>[1]cheltuieli!F12/'[1]NUMAR bolnavi'!E12</f>
        <v>38</v>
      </c>
      <c r="F13" s="36">
        <f>[1]cheltuieli!F12/'[1]NUMAR bolnavi'!F12</f>
        <v>38</v>
      </c>
      <c r="G13" s="36">
        <f>IFERROR([1]cheltuieli!G12/'[1]NUMAR bolnavi'!G12,0)</f>
        <v>0</v>
      </c>
      <c r="H13" s="36">
        <f>IFERROR([1]cheltuieli!H12/'[1]NUMAR bolnavi'!H12,0)</f>
        <v>0</v>
      </c>
      <c r="I13" s="36">
        <f>IFERROR([1]cheltuieli!I12/'[1]NUMAR bolnavi'!I12,0)</f>
        <v>0</v>
      </c>
      <c r="J13" s="36">
        <f>IFERROR([1]cheltuieli!J12/'[1]NUMAR bolnavi'!J12,0)</f>
        <v>2449.9472727272728</v>
      </c>
      <c r="K13" s="36">
        <f>IFERROR([1]cheltuieli!K12/'[1]NUMAR bolnavi'!K12,0)</f>
        <v>7804.02</v>
      </c>
      <c r="L13" s="37">
        <f>IFERROR([1]cheltuieli!L12/'[1]NUMAR bolnavi'!L12,0)</f>
        <v>0</v>
      </c>
      <c r="M13" s="38" t="e">
        <f>L13+#REF!+#REF!</f>
        <v>#REF!</v>
      </c>
      <c r="N13" s="38"/>
      <c r="O13" s="39"/>
      <c r="P13" s="24">
        <v>1323</v>
      </c>
      <c r="Q13" s="40">
        <v>1860</v>
      </c>
      <c r="R13" s="40">
        <v>960</v>
      </c>
      <c r="S13" s="40">
        <v>20</v>
      </c>
      <c r="T13" s="40">
        <v>8115</v>
      </c>
      <c r="U13" s="24">
        <v>7617.78</v>
      </c>
      <c r="V13" s="24">
        <v>12994.8</v>
      </c>
      <c r="W13" s="34">
        <v>28109.9</v>
      </c>
      <c r="X13" s="34">
        <v>10510.5</v>
      </c>
      <c r="Y13" s="24">
        <v>16939.650000000001</v>
      </c>
      <c r="Z13" s="41">
        <f t="shared" ref="Z13:AB56" si="0">B13/P13</f>
        <v>0.77921854162445037</v>
      </c>
      <c r="AA13" s="41">
        <f t="shared" si="0"/>
        <v>0.30645161290322581</v>
      </c>
      <c r="AB13" s="41">
        <f t="shared" si="0"/>
        <v>0.24522664069877242</v>
      </c>
      <c r="AC13" s="41">
        <f t="shared" ref="AC13:AD56" si="1">F13/S13</f>
        <v>1.9</v>
      </c>
      <c r="AD13" s="41">
        <f t="shared" si="1"/>
        <v>0</v>
      </c>
      <c r="AE13" s="41" t="e">
        <f>#REF!/U13</f>
        <v>#REF!</v>
      </c>
      <c r="AF13" s="41">
        <f t="shared" ref="AF13:AG56" si="2">H13/V13</f>
        <v>0</v>
      </c>
      <c r="AG13" s="41">
        <f t="shared" si="2"/>
        <v>0</v>
      </c>
      <c r="AH13" s="41">
        <f t="shared" ref="AH13:AH56" si="3">K13/X13</f>
        <v>0.74249750249750257</v>
      </c>
      <c r="AI13" s="41" t="e">
        <f>M13/Y13</f>
        <v>#REF!</v>
      </c>
      <c r="AJ13" s="35" t="s">
        <v>42</v>
      </c>
    </row>
    <row r="14" spans="1:36" x14ac:dyDescent="0.2">
      <c r="A14" s="42" t="s">
        <v>43</v>
      </c>
      <c r="B14" s="43">
        <f>[1]cheltuieli!B13/'[1]NUMAR bolnavi'!B13</f>
        <v>968.24841376710117</v>
      </c>
      <c r="C14" s="43">
        <f>[1]cheltuieli!C13/'[1]NUMAR bolnavi'!C13</f>
        <v>608.95522388059703</v>
      </c>
      <c r="D14" s="43">
        <f>[1]cheltuieli!D13/'[1]NUMAR bolnavi'!D13</f>
        <v>218.43658651579443</v>
      </c>
      <c r="E14" s="43">
        <f>[1]cheltuieli!F13/'[1]NUMAR bolnavi'!E13</f>
        <v>27.75</v>
      </c>
      <c r="F14" s="43">
        <f>[1]cheltuieli!F13/'[1]NUMAR bolnavi'!F13</f>
        <v>27.534883720930232</v>
      </c>
      <c r="G14" s="43">
        <f>IFERROR([1]cheltuieli!G13/'[1]NUMAR bolnavi'!G13,0)</f>
        <v>0</v>
      </c>
      <c r="H14" s="43">
        <f>IFERROR([1]cheltuieli!H13/'[1]NUMAR bolnavi'!H13,0)</f>
        <v>0</v>
      </c>
      <c r="I14" s="43">
        <f>IFERROR([1]cheltuieli!I13/'[1]NUMAR bolnavi'!I13,0)</f>
        <v>0</v>
      </c>
      <c r="J14" s="43">
        <f>IFERROR([1]cheltuieli!J13/'[1]NUMAR bolnavi'!J13,0)</f>
        <v>3106.9650000000001</v>
      </c>
      <c r="K14" s="43">
        <f>IFERROR([1]cheltuieli!K13/'[1]NUMAR bolnavi'!K13,0)</f>
        <v>7137.1026086956517</v>
      </c>
      <c r="L14" s="44">
        <f>IFERROR([1]cheltuieli!L13/'[1]NUMAR bolnavi'!L13,0)</f>
        <v>9529.52</v>
      </c>
      <c r="M14" s="38" t="e">
        <f>L14+#REF!+#REF!</f>
        <v>#REF!</v>
      </c>
      <c r="N14" s="38"/>
      <c r="O14" s="39"/>
      <c r="P14" s="24">
        <v>1323</v>
      </c>
      <c r="Q14" s="40">
        <v>1860</v>
      </c>
      <c r="R14" s="40">
        <v>960</v>
      </c>
      <c r="S14" s="40">
        <v>20</v>
      </c>
      <c r="T14" s="40">
        <v>8115</v>
      </c>
      <c r="U14" s="24">
        <v>7617.78</v>
      </c>
      <c r="V14" s="24">
        <v>12994.8</v>
      </c>
      <c r="W14" s="34">
        <v>28109.9</v>
      </c>
      <c r="X14" s="34">
        <v>10510.5</v>
      </c>
      <c r="Y14" s="24">
        <v>16939.650000000001</v>
      </c>
      <c r="Z14" s="41">
        <f t="shared" si="0"/>
        <v>0.73185821146417318</v>
      </c>
      <c r="AA14" s="41">
        <f t="shared" si="0"/>
        <v>0.32739528165623494</v>
      </c>
      <c r="AB14" s="41">
        <f t="shared" si="0"/>
        <v>0.22753811095395254</v>
      </c>
      <c r="AC14" s="41">
        <f t="shared" si="1"/>
        <v>1.3767441860465115</v>
      </c>
      <c r="AD14" s="41">
        <f t="shared" si="1"/>
        <v>0</v>
      </c>
      <c r="AE14" s="41" t="e">
        <f>#REF!/U14</f>
        <v>#REF!</v>
      </c>
      <c r="AF14" s="41">
        <f t="shared" si="2"/>
        <v>0</v>
      </c>
      <c r="AG14" s="41">
        <f t="shared" si="2"/>
        <v>0</v>
      </c>
      <c r="AH14" s="41">
        <f t="shared" si="3"/>
        <v>0.67904501295805642</v>
      </c>
      <c r="AI14" s="41" t="e">
        <f t="shared" ref="AI14:AI56" si="4">M14/Y14</f>
        <v>#REF!</v>
      </c>
      <c r="AJ14" s="42" t="s">
        <v>43</v>
      </c>
    </row>
    <row r="15" spans="1:36" x14ac:dyDescent="0.2">
      <c r="A15" s="42" t="s">
        <v>44</v>
      </c>
      <c r="B15" s="43">
        <f>[1]cheltuieli!B14/'[1]NUMAR bolnavi'!B14</f>
        <v>977.05739149254327</v>
      </c>
      <c r="C15" s="43">
        <f>[1]cheltuieli!C14/'[1]NUMAR bolnavi'!C14</f>
        <v>697.43589743589746</v>
      </c>
      <c r="D15" s="43">
        <f>[1]cheltuieli!D14/'[1]NUMAR bolnavi'!D14</f>
        <v>236.15490152688648</v>
      </c>
      <c r="E15" s="43">
        <v>0</v>
      </c>
      <c r="F15" s="43">
        <v>0</v>
      </c>
      <c r="G15" s="43">
        <f>IFERROR([1]cheltuieli!G14/'[1]NUMAR bolnavi'!G14,0)</f>
        <v>0</v>
      </c>
      <c r="H15" s="43">
        <f>IFERROR([1]cheltuieli!H14/'[1]NUMAR bolnavi'!H14,0)</f>
        <v>0</v>
      </c>
      <c r="I15" s="43">
        <f>IFERROR([1]cheltuieli!I14/'[1]NUMAR bolnavi'!I14,0)</f>
        <v>0</v>
      </c>
      <c r="J15" s="43">
        <f>IFERROR([1]cheltuieli!J14/'[1]NUMAR bolnavi'!J14,0)</f>
        <v>2636.5422727272726</v>
      </c>
      <c r="K15" s="43">
        <f>IFERROR([1]cheltuieli!K14/'[1]NUMAR bolnavi'!K14,0)</f>
        <v>0</v>
      </c>
      <c r="L15" s="44">
        <f>IFERROR([1]cheltuieli!L14/'[1]NUMAR bolnavi'!L14,0)</f>
        <v>0</v>
      </c>
      <c r="M15" s="38" t="e">
        <f>L15+#REF!+#REF!</f>
        <v>#REF!</v>
      </c>
      <c r="N15" s="38"/>
      <c r="O15" s="39"/>
      <c r="P15" s="24">
        <v>1323</v>
      </c>
      <c r="Q15" s="40">
        <v>1860</v>
      </c>
      <c r="R15" s="40">
        <v>960</v>
      </c>
      <c r="S15" s="40">
        <v>20</v>
      </c>
      <c r="T15" s="40">
        <v>8115</v>
      </c>
      <c r="U15" s="24">
        <v>7617.78</v>
      </c>
      <c r="V15" s="24">
        <v>12994.8</v>
      </c>
      <c r="W15" s="34">
        <v>28109.9</v>
      </c>
      <c r="X15" s="34">
        <v>10510.5</v>
      </c>
      <c r="Y15" s="24">
        <v>16939.650000000001</v>
      </c>
      <c r="Z15" s="41">
        <f t="shared" si="0"/>
        <v>0.73851654685755352</v>
      </c>
      <c r="AA15" s="41">
        <f t="shared" si="0"/>
        <v>0.37496553625585882</v>
      </c>
      <c r="AB15" s="41">
        <f t="shared" si="0"/>
        <v>0.24599468909050676</v>
      </c>
      <c r="AC15" s="41">
        <f t="shared" si="1"/>
        <v>0</v>
      </c>
      <c r="AD15" s="41">
        <f t="shared" si="1"/>
        <v>0</v>
      </c>
      <c r="AE15" s="41" t="e">
        <f>#REF!/U15</f>
        <v>#REF!</v>
      </c>
      <c r="AF15" s="41">
        <f t="shared" si="2"/>
        <v>0</v>
      </c>
      <c r="AG15" s="41">
        <f t="shared" si="2"/>
        <v>0</v>
      </c>
      <c r="AH15" s="41">
        <f t="shared" si="3"/>
        <v>0</v>
      </c>
      <c r="AI15" s="41" t="e">
        <f t="shared" si="4"/>
        <v>#REF!</v>
      </c>
      <c r="AJ15" s="42" t="s">
        <v>44</v>
      </c>
    </row>
    <row r="16" spans="1:36" x14ac:dyDescent="0.2">
      <c r="A16" s="42" t="s">
        <v>45</v>
      </c>
      <c r="B16" s="43">
        <f>[1]cheltuieli!B15/'[1]NUMAR bolnavi'!B15</f>
        <v>970.01687891394783</v>
      </c>
      <c r="C16" s="43">
        <f>[1]cheltuieli!C15/'[1]NUMAR bolnavi'!C15</f>
        <v>383.1192660550459</v>
      </c>
      <c r="D16" s="43">
        <f>[1]cheltuieli!D15/'[1]NUMAR bolnavi'!D15</f>
        <v>229.51754314344035</v>
      </c>
      <c r="E16" s="43">
        <f>[1]cheltuieli!F15/'[1]NUMAR bolnavi'!E15</f>
        <v>28.456575682382134</v>
      </c>
      <c r="F16" s="43">
        <f>[1]cheltuieli!F15/'[1]NUMAR bolnavi'!F15</f>
        <v>28.246305418719214</v>
      </c>
      <c r="G16" s="43">
        <f>IFERROR([1]cheltuieli!G15/'[1]NUMAR bolnavi'!G15,0)</f>
        <v>0</v>
      </c>
      <c r="H16" s="43">
        <f>IFERROR([1]cheltuieli!H15/'[1]NUMAR bolnavi'!H15,0)</f>
        <v>0</v>
      </c>
      <c r="I16" s="43">
        <f>IFERROR([1]cheltuieli!I15/'[1]NUMAR bolnavi'!I15,0)</f>
        <v>0</v>
      </c>
      <c r="J16" s="43">
        <f>IFERROR([1]cheltuieli!J15/'[1]NUMAR bolnavi'!J15,0)</f>
        <v>2729.6587500000001</v>
      </c>
      <c r="K16" s="43">
        <f>IFERROR([1]cheltuieli!K15/'[1]NUMAR bolnavi'!K15,0)</f>
        <v>6723.8272500000003</v>
      </c>
      <c r="L16" s="44">
        <f>IFERROR([1]cheltuieli!L15/'[1]NUMAR bolnavi'!L15,0)</f>
        <v>0</v>
      </c>
      <c r="M16" s="38" t="e">
        <f>L16+#REF!+#REF!</f>
        <v>#REF!</v>
      </c>
      <c r="N16" s="38"/>
      <c r="O16" s="39"/>
      <c r="P16" s="24">
        <v>1323</v>
      </c>
      <c r="Q16" s="40">
        <v>1860</v>
      </c>
      <c r="R16" s="40">
        <v>960</v>
      </c>
      <c r="S16" s="40">
        <v>20</v>
      </c>
      <c r="T16" s="40">
        <v>8115</v>
      </c>
      <c r="U16" s="24">
        <v>7617.78</v>
      </c>
      <c r="V16" s="24">
        <v>12994.8</v>
      </c>
      <c r="W16" s="34">
        <v>28109.9</v>
      </c>
      <c r="X16" s="34">
        <v>10510.5</v>
      </c>
      <c r="Y16" s="24">
        <v>16939.650000000001</v>
      </c>
      <c r="Z16" s="41">
        <f t="shared" si="0"/>
        <v>0.73319491981401952</v>
      </c>
      <c r="AA16" s="41">
        <f t="shared" si="0"/>
        <v>0.20597810002959457</v>
      </c>
      <c r="AB16" s="41">
        <f t="shared" si="0"/>
        <v>0.23908077410775036</v>
      </c>
      <c r="AC16" s="41">
        <f t="shared" si="1"/>
        <v>1.4123152709359608</v>
      </c>
      <c r="AD16" s="41">
        <f t="shared" si="1"/>
        <v>0</v>
      </c>
      <c r="AE16" s="41" t="e">
        <f>#REF!/U16</f>
        <v>#REF!</v>
      </c>
      <c r="AF16" s="41">
        <f t="shared" si="2"/>
        <v>0</v>
      </c>
      <c r="AG16" s="41">
        <f t="shared" si="2"/>
        <v>0</v>
      </c>
      <c r="AH16" s="41">
        <f t="shared" si="3"/>
        <v>0.63972477522477522</v>
      </c>
      <c r="AI16" s="41" t="e">
        <f t="shared" si="4"/>
        <v>#REF!</v>
      </c>
      <c r="AJ16" s="42" t="s">
        <v>45</v>
      </c>
    </row>
    <row r="17" spans="1:36" x14ac:dyDescent="0.2">
      <c r="A17" s="42" t="s">
        <v>46</v>
      </c>
      <c r="B17" s="43">
        <f>[1]cheltuieli!B16/'[1]NUMAR bolnavi'!B16</f>
        <v>1185.083318594141</v>
      </c>
      <c r="C17" s="43">
        <f>[1]cheltuieli!C16/'[1]NUMAR bolnavi'!C16</f>
        <v>620.59701492537317</v>
      </c>
      <c r="D17" s="43">
        <f>[1]cheltuieli!D16/'[1]NUMAR bolnavi'!D16</f>
        <v>227.50955042735043</v>
      </c>
      <c r="E17" s="43">
        <f>[1]cheltuieli!F16/'[1]NUMAR bolnavi'!E16</f>
        <v>27.765494137353432</v>
      </c>
      <c r="F17" s="43">
        <f>[1]cheltuieli!F16/'[1]NUMAR bolnavi'!F16</f>
        <v>27.534883720930232</v>
      </c>
      <c r="G17" s="43">
        <f>IFERROR([1]cheltuieli!G16/'[1]NUMAR bolnavi'!G16,0)</f>
        <v>0</v>
      </c>
      <c r="H17" s="43">
        <f>IFERROR([1]cheltuieli!H16/'[1]NUMAR bolnavi'!H16,0)</f>
        <v>0</v>
      </c>
      <c r="I17" s="43">
        <f>IFERROR([1]cheltuieli!I16/'[1]NUMAR bolnavi'!I16,0)</f>
        <v>0</v>
      </c>
      <c r="J17" s="43">
        <f>IFERROR([1]cheltuieli!J16/'[1]NUMAR bolnavi'!J16,0)</f>
        <v>3174.0733333333333</v>
      </c>
      <c r="K17" s="43">
        <f>IFERROR([1]cheltuieli!K16/'[1]NUMAR bolnavi'!K16,0)</f>
        <v>10299.414999999999</v>
      </c>
      <c r="L17" s="44">
        <f>IFERROR([1]cheltuieli!L16/'[1]NUMAR bolnavi'!L16,0)</f>
        <v>10095.722</v>
      </c>
      <c r="M17" s="38" t="e">
        <f>L17+#REF!+#REF!</f>
        <v>#REF!</v>
      </c>
      <c r="N17" s="38"/>
      <c r="O17" s="39"/>
      <c r="P17" s="24">
        <v>1323</v>
      </c>
      <c r="Q17" s="40">
        <v>1860</v>
      </c>
      <c r="R17" s="40">
        <v>960</v>
      </c>
      <c r="S17" s="40">
        <v>20</v>
      </c>
      <c r="T17" s="40">
        <v>8115</v>
      </c>
      <c r="U17" s="24">
        <v>7617.78</v>
      </c>
      <c r="V17" s="24">
        <v>12994.8</v>
      </c>
      <c r="W17" s="34">
        <v>28109.9</v>
      </c>
      <c r="X17" s="34">
        <v>10510.5</v>
      </c>
      <c r="Y17" s="24">
        <v>16939.650000000001</v>
      </c>
      <c r="Z17" s="41">
        <f t="shared" si="0"/>
        <v>0.89575458699481558</v>
      </c>
      <c r="AA17" s="41">
        <f t="shared" si="0"/>
        <v>0.33365430909966298</v>
      </c>
      <c r="AB17" s="41">
        <f t="shared" si="0"/>
        <v>0.23698911502849004</v>
      </c>
      <c r="AC17" s="41">
        <f t="shared" si="1"/>
        <v>1.3767441860465115</v>
      </c>
      <c r="AD17" s="41">
        <f t="shared" si="1"/>
        <v>0</v>
      </c>
      <c r="AE17" s="41" t="e">
        <f>#REF!/U17</f>
        <v>#REF!</v>
      </c>
      <c r="AF17" s="41">
        <f t="shared" si="2"/>
        <v>0</v>
      </c>
      <c r="AG17" s="41">
        <f t="shared" si="2"/>
        <v>0</v>
      </c>
      <c r="AH17" s="41">
        <f t="shared" si="3"/>
        <v>0.97991674991674982</v>
      </c>
      <c r="AI17" s="41" t="e">
        <f t="shared" si="4"/>
        <v>#REF!</v>
      </c>
      <c r="AJ17" s="42" t="s">
        <v>46</v>
      </c>
    </row>
    <row r="18" spans="1:36" x14ac:dyDescent="0.2">
      <c r="A18" s="42" t="s">
        <v>47</v>
      </c>
      <c r="B18" s="43">
        <f>[1]cheltuieli!B17/'[1]NUMAR bolnavi'!B17</f>
        <v>1139.5313690169839</v>
      </c>
      <c r="C18" s="43">
        <f>[1]cheltuieli!C17/'[1]NUMAR bolnavi'!C17</f>
        <v>590.94339622641508</v>
      </c>
      <c r="D18" s="43">
        <f>[1]cheltuieli!D17/'[1]NUMAR bolnavi'!D17</f>
        <v>223.58202038924929</v>
      </c>
      <c r="E18" s="43">
        <f>[1]cheltuieli!F17/'[1]NUMAR bolnavi'!E17</f>
        <v>26.241228070175438</v>
      </c>
      <c r="F18" s="43">
        <f>[1]cheltuieli!F17/'[1]NUMAR bolnavi'!F17</f>
        <v>26.183807439824946</v>
      </c>
      <c r="G18" s="43">
        <f>IFERROR([1]cheltuieli!G17/'[1]NUMAR bolnavi'!G17,0)</f>
        <v>0</v>
      </c>
      <c r="H18" s="43">
        <f>IFERROR([1]cheltuieli!H17/'[1]NUMAR bolnavi'!H17,0)</f>
        <v>0</v>
      </c>
      <c r="I18" s="43">
        <f>IFERROR([1]cheltuieli!I17/'[1]NUMAR bolnavi'!I17,0)</f>
        <v>0</v>
      </c>
      <c r="J18" s="43">
        <f>IFERROR([1]cheltuieli!J17/'[1]NUMAR bolnavi'!J17,0)</f>
        <v>2809.018</v>
      </c>
      <c r="K18" s="43">
        <f>IFERROR([1]cheltuieli!K17/'[1]NUMAR bolnavi'!K17,0)</f>
        <v>5154.2536111111112</v>
      </c>
      <c r="L18" s="44">
        <f>IFERROR([1]cheltuieli!L17/'[1]NUMAR bolnavi'!L17,0)</f>
        <v>0</v>
      </c>
      <c r="M18" s="38" t="e">
        <f>L18+#REF!+#REF!</f>
        <v>#REF!</v>
      </c>
      <c r="N18" s="38"/>
      <c r="O18" s="39"/>
      <c r="P18" s="24">
        <v>1323</v>
      </c>
      <c r="Q18" s="40">
        <v>1860</v>
      </c>
      <c r="R18" s="40">
        <v>960</v>
      </c>
      <c r="S18" s="40">
        <v>20</v>
      </c>
      <c r="T18" s="40">
        <v>8115</v>
      </c>
      <c r="U18" s="24">
        <v>7617.78</v>
      </c>
      <c r="V18" s="24">
        <v>12994.8</v>
      </c>
      <c r="W18" s="34">
        <v>28109.9</v>
      </c>
      <c r="X18" s="34">
        <v>10510.5</v>
      </c>
      <c r="Y18" s="24">
        <v>16939.650000000001</v>
      </c>
      <c r="Z18" s="41">
        <f t="shared" si="0"/>
        <v>0.86132378610505211</v>
      </c>
      <c r="AA18" s="41">
        <f t="shared" si="0"/>
        <v>0.31771150334753501</v>
      </c>
      <c r="AB18" s="41">
        <f t="shared" si="0"/>
        <v>0.23289793790546801</v>
      </c>
      <c r="AC18" s="41">
        <f t="shared" si="1"/>
        <v>1.3091903719912472</v>
      </c>
      <c r="AD18" s="41">
        <f t="shared" si="1"/>
        <v>0</v>
      </c>
      <c r="AE18" s="41" t="e">
        <f>#REF!/U18</f>
        <v>#REF!</v>
      </c>
      <c r="AF18" s="41">
        <f t="shared" si="2"/>
        <v>0</v>
      </c>
      <c r="AG18" s="41">
        <f t="shared" si="2"/>
        <v>0</v>
      </c>
      <c r="AH18" s="41">
        <f t="shared" si="3"/>
        <v>0.49039090539090541</v>
      </c>
      <c r="AI18" s="41" t="e">
        <f t="shared" si="4"/>
        <v>#REF!</v>
      </c>
      <c r="AJ18" s="42" t="s">
        <v>47</v>
      </c>
    </row>
    <row r="19" spans="1:36" x14ac:dyDescent="0.2">
      <c r="A19" s="42" t="s">
        <v>48</v>
      </c>
      <c r="B19" s="43">
        <f>[1]cheltuieli!B18/'[1]NUMAR bolnavi'!B18</f>
        <v>900.22274756053503</v>
      </c>
      <c r="C19" s="43">
        <f>[1]cheltuieli!C18/'[1]NUMAR bolnavi'!C18</f>
        <v>578.25448717948711</v>
      </c>
      <c r="D19" s="43">
        <f>[1]cheltuieli!D18/'[1]NUMAR bolnavi'!D18</f>
        <v>212.30223253116847</v>
      </c>
      <c r="E19" s="43">
        <v>0</v>
      </c>
      <c r="F19" s="43">
        <v>0</v>
      </c>
      <c r="G19" s="43">
        <f>IFERROR([1]cheltuieli!G18/'[1]NUMAR bolnavi'!G18,0)</f>
        <v>0</v>
      </c>
      <c r="H19" s="43">
        <f>IFERROR([1]cheltuieli!H18/'[1]NUMAR bolnavi'!H18,0)</f>
        <v>0</v>
      </c>
      <c r="I19" s="43">
        <f>IFERROR([1]cheltuieli!I18/'[1]NUMAR bolnavi'!I18,0)</f>
        <v>0</v>
      </c>
      <c r="J19" s="43">
        <f>IFERROR([1]cheltuieli!J18/'[1]NUMAR bolnavi'!J18,0)</f>
        <v>2176.7800000000002</v>
      </c>
      <c r="K19" s="43">
        <f>IFERROR([1]cheltuieli!K18/'[1]NUMAR bolnavi'!K18,0)</f>
        <v>7299.5450000000001</v>
      </c>
      <c r="L19" s="44">
        <f>IFERROR([1]cheltuieli!L18/'[1]NUMAR bolnavi'!L18,0)</f>
        <v>0</v>
      </c>
      <c r="M19" s="38" t="e">
        <f>L19+#REF!+#REF!</f>
        <v>#REF!</v>
      </c>
      <c r="N19" s="38"/>
      <c r="O19" s="39"/>
      <c r="P19" s="24">
        <v>1323</v>
      </c>
      <c r="Q19" s="40">
        <v>1860</v>
      </c>
      <c r="R19" s="40">
        <v>960</v>
      </c>
      <c r="S19" s="40">
        <v>20</v>
      </c>
      <c r="T19" s="40">
        <v>8115</v>
      </c>
      <c r="U19" s="24">
        <v>7617.78</v>
      </c>
      <c r="V19" s="24">
        <v>12994.8</v>
      </c>
      <c r="W19" s="34">
        <v>28109.9</v>
      </c>
      <c r="X19" s="34">
        <v>10510.5</v>
      </c>
      <c r="Y19" s="24">
        <v>16939.650000000001</v>
      </c>
      <c r="Z19" s="41">
        <f t="shared" si="0"/>
        <v>0.68044047434658728</v>
      </c>
      <c r="AA19" s="41">
        <f t="shared" si="0"/>
        <v>0.31088950923628339</v>
      </c>
      <c r="AB19" s="41">
        <f t="shared" si="0"/>
        <v>0.22114815888663383</v>
      </c>
      <c r="AC19" s="41">
        <f t="shared" si="1"/>
        <v>0</v>
      </c>
      <c r="AD19" s="41">
        <f t="shared" si="1"/>
        <v>0</v>
      </c>
      <c r="AE19" s="41" t="e">
        <f>#REF!/U19</f>
        <v>#REF!</v>
      </c>
      <c r="AF19" s="41">
        <f t="shared" si="2"/>
        <v>0</v>
      </c>
      <c r="AG19" s="41">
        <f t="shared" si="2"/>
        <v>0</v>
      </c>
      <c r="AH19" s="41">
        <f t="shared" si="3"/>
        <v>0.69450026164311884</v>
      </c>
      <c r="AI19" s="41" t="e">
        <f t="shared" si="4"/>
        <v>#REF!</v>
      </c>
      <c r="AJ19" s="42" t="s">
        <v>48</v>
      </c>
    </row>
    <row r="20" spans="1:36" x14ac:dyDescent="0.2">
      <c r="A20" s="42" t="s">
        <v>49</v>
      </c>
      <c r="B20" s="43">
        <f>[1]cheltuieli!B19/'[1]NUMAR bolnavi'!B19</f>
        <v>1076.6955845031327</v>
      </c>
      <c r="C20" s="43">
        <f>[1]cheltuieli!C19/'[1]NUMAR bolnavi'!C19</f>
        <v>665.49618320610682</v>
      </c>
      <c r="D20" s="43">
        <f>[1]cheltuieli!D19/'[1]NUMAR bolnavi'!D19</f>
        <v>229.58301486199574</v>
      </c>
      <c r="E20" s="43">
        <f>[1]cheltuieli!F19/'[1]NUMAR bolnavi'!E19</f>
        <v>28.422281167108753</v>
      </c>
      <c r="F20" s="43">
        <f>[1]cheltuieli!F19/'[1]NUMAR bolnavi'!F19</f>
        <v>28.02092050209205</v>
      </c>
      <c r="G20" s="43">
        <f>IFERROR([1]cheltuieli!G19/'[1]NUMAR bolnavi'!G19,0)</f>
        <v>0</v>
      </c>
      <c r="H20" s="43">
        <f>IFERROR([1]cheltuieli!H19/'[1]NUMAR bolnavi'!H19,0)</f>
        <v>0</v>
      </c>
      <c r="I20" s="43">
        <f>IFERROR([1]cheltuieli!I19/'[1]NUMAR bolnavi'!I19,0)</f>
        <v>0</v>
      </c>
      <c r="J20" s="43">
        <f>IFERROR([1]cheltuieli!J19/'[1]NUMAR bolnavi'!J19,0)</f>
        <v>2630.3760000000002</v>
      </c>
      <c r="K20" s="43">
        <f>IFERROR([1]cheltuieli!K19/'[1]NUMAR bolnavi'!K19,0)</f>
        <v>7794.7612195121956</v>
      </c>
      <c r="L20" s="44">
        <f>IFERROR([1]cheltuieli!L19/'[1]NUMAR bolnavi'!L19,0)</f>
        <v>0</v>
      </c>
      <c r="M20" s="38" t="e">
        <f>L20+#REF!+#REF!</f>
        <v>#REF!</v>
      </c>
      <c r="N20" s="38"/>
      <c r="O20" s="39"/>
      <c r="P20" s="24">
        <v>1323</v>
      </c>
      <c r="Q20" s="40">
        <v>1860</v>
      </c>
      <c r="R20" s="40">
        <v>960</v>
      </c>
      <c r="S20" s="40">
        <v>20</v>
      </c>
      <c r="T20" s="40">
        <v>8115</v>
      </c>
      <c r="U20" s="24">
        <v>7617.78</v>
      </c>
      <c r="V20" s="24">
        <v>12994.8</v>
      </c>
      <c r="W20" s="34">
        <v>28109.9</v>
      </c>
      <c r="X20" s="34">
        <v>10510.5</v>
      </c>
      <c r="Y20" s="24">
        <v>16939.650000000001</v>
      </c>
      <c r="Z20" s="41">
        <f t="shared" si="0"/>
        <v>0.81382886205830141</v>
      </c>
      <c r="AA20" s="41">
        <f t="shared" si="0"/>
        <v>0.35779364688500365</v>
      </c>
      <c r="AB20" s="41">
        <f t="shared" si="0"/>
        <v>0.23914897381457889</v>
      </c>
      <c r="AC20" s="41">
        <f t="shared" si="1"/>
        <v>1.4010460251046024</v>
      </c>
      <c r="AD20" s="41">
        <f t="shared" si="1"/>
        <v>0</v>
      </c>
      <c r="AE20" s="41" t="e">
        <f>#REF!/U20</f>
        <v>#REF!</v>
      </c>
      <c r="AF20" s="41">
        <f t="shared" si="2"/>
        <v>0</v>
      </c>
      <c r="AG20" s="41">
        <f t="shared" si="2"/>
        <v>0</v>
      </c>
      <c r="AH20" s="41">
        <f t="shared" si="3"/>
        <v>0.74161659478732656</v>
      </c>
      <c r="AI20" s="41" t="e">
        <f t="shared" si="4"/>
        <v>#REF!</v>
      </c>
      <c r="AJ20" s="42" t="s">
        <v>49</v>
      </c>
    </row>
    <row r="21" spans="1:36" x14ac:dyDescent="0.2">
      <c r="A21" s="42" t="s">
        <v>50</v>
      </c>
      <c r="B21" s="43">
        <f>[1]cheltuieli!B20/'[1]NUMAR bolnavi'!B20</f>
        <v>1203.6007167734745</v>
      </c>
      <c r="C21" s="43">
        <f>[1]cheltuieli!C20/'[1]NUMAR bolnavi'!C20</f>
        <v>675.78947368421052</v>
      </c>
      <c r="D21" s="43">
        <f>[1]cheltuieli!D20/'[1]NUMAR bolnavi'!D20</f>
        <v>249.93231309904155</v>
      </c>
      <c r="E21" s="43">
        <f>[1]cheltuieli!F20/'[1]NUMAR bolnavi'!E20</f>
        <v>32.214765100671144</v>
      </c>
      <c r="F21" s="43">
        <f>[1]cheltuieli!F20/'[1]NUMAR bolnavi'!F20</f>
        <v>32</v>
      </c>
      <c r="G21" s="43">
        <f>IFERROR([1]cheltuieli!G20/'[1]NUMAR bolnavi'!G20,0)</f>
        <v>0</v>
      </c>
      <c r="H21" s="43">
        <f>IFERROR([1]cheltuieli!H20/'[1]NUMAR bolnavi'!H20,0)</f>
        <v>0</v>
      </c>
      <c r="I21" s="43">
        <f>IFERROR([1]cheltuieli!I20/'[1]NUMAR bolnavi'!I20,0)</f>
        <v>0</v>
      </c>
      <c r="J21" s="43">
        <f>IFERROR([1]cheltuieli!J20/'[1]NUMAR bolnavi'!J20,0)</f>
        <v>0</v>
      </c>
      <c r="K21" s="43">
        <f>IFERROR([1]cheltuieli!K20/'[1]NUMAR bolnavi'!K20,0)</f>
        <v>0</v>
      </c>
      <c r="L21" s="44">
        <f>IFERROR([1]cheltuieli!L20/'[1]NUMAR bolnavi'!L20,0)</f>
        <v>0</v>
      </c>
      <c r="M21" s="38" t="e">
        <f>L21+#REF!+#REF!</f>
        <v>#REF!</v>
      </c>
      <c r="N21" s="38"/>
      <c r="O21" s="39"/>
      <c r="P21" s="24">
        <v>1323</v>
      </c>
      <c r="Q21" s="40">
        <v>1860</v>
      </c>
      <c r="R21" s="40">
        <v>960</v>
      </c>
      <c r="S21" s="40">
        <v>20</v>
      </c>
      <c r="T21" s="40">
        <v>8115</v>
      </c>
      <c r="U21" s="24">
        <v>7617.78</v>
      </c>
      <c r="V21" s="24">
        <v>12994.8</v>
      </c>
      <c r="W21" s="34">
        <v>28109.9</v>
      </c>
      <c r="X21" s="34">
        <v>10510.5</v>
      </c>
      <c r="Y21" s="24">
        <v>16939.650000000001</v>
      </c>
      <c r="Z21" s="41">
        <f t="shared" si="0"/>
        <v>0.90975110867231634</v>
      </c>
      <c r="AA21" s="41">
        <f t="shared" si="0"/>
        <v>0.36332767402376909</v>
      </c>
      <c r="AB21" s="41">
        <f t="shared" si="0"/>
        <v>0.2603461594781683</v>
      </c>
      <c r="AC21" s="41">
        <f t="shared" si="1"/>
        <v>1.6</v>
      </c>
      <c r="AD21" s="41">
        <f t="shared" si="1"/>
        <v>0</v>
      </c>
      <c r="AE21" s="41" t="e">
        <f>#REF!/U21</f>
        <v>#REF!</v>
      </c>
      <c r="AF21" s="41">
        <f t="shared" si="2"/>
        <v>0</v>
      </c>
      <c r="AG21" s="41">
        <f t="shared" si="2"/>
        <v>0</v>
      </c>
      <c r="AH21" s="41">
        <f t="shared" si="3"/>
        <v>0</v>
      </c>
      <c r="AI21" s="41" t="e">
        <f t="shared" si="4"/>
        <v>#REF!</v>
      </c>
      <c r="AJ21" s="42" t="s">
        <v>50</v>
      </c>
    </row>
    <row r="22" spans="1:36" x14ac:dyDescent="0.2">
      <c r="A22" s="42" t="s">
        <v>51</v>
      </c>
      <c r="B22" s="43">
        <f>[1]cheltuieli!B21/'[1]NUMAR bolnavi'!B21</f>
        <v>1042.1893343972338</v>
      </c>
      <c r="C22" s="43">
        <f>[1]cheltuieli!C21/'[1]NUMAR bolnavi'!C21</f>
        <v>532.79999999999995</v>
      </c>
      <c r="D22" s="43">
        <f>[1]cheltuieli!D21/'[1]NUMAR bolnavi'!D21</f>
        <v>252.03118888317033</v>
      </c>
      <c r="E22" s="43">
        <f>[1]cheltuieli!F21/'[1]NUMAR bolnavi'!E21</f>
        <v>39.81818181818182</v>
      </c>
      <c r="F22" s="43">
        <f>[1]cheltuieli!F21/'[1]NUMAR bolnavi'!F21</f>
        <v>36.5</v>
      </c>
      <c r="G22" s="43">
        <f>IFERROR([1]cheltuieli!G21/'[1]NUMAR bolnavi'!G21,0)</f>
        <v>0</v>
      </c>
      <c r="H22" s="43">
        <f>IFERROR([1]cheltuieli!H21/'[1]NUMAR bolnavi'!H21,0)</f>
        <v>0</v>
      </c>
      <c r="I22" s="43">
        <f>IFERROR([1]cheltuieli!I21/'[1]NUMAR bolnavi'!I21,0)</f>
        <v>0</v>
      </c>
      <c r="J22" s="43">
        <f>IFERROR([1]cheltuieli!J21/'[1]NUMAR bolnavi'!J21,0)</f>
        <v>2712.13</v>
      </c>
      <c r="K22" s="43">
        <f>IFERROR([1]cheltuieli!K21/'[1]NUMAR bolnavi'!K21,0)</f>
        <v>7136.7046153846159</v>
      </c>
      <c r="L22" s="44">
        <f>IFERROR([1]cheltuieli!L21/'[1]NUMAR bolnavi'!L21,0)</f>
        <v>5065.83</v>
      </c>
      <c r="M22" s="38" t="e">
        <f>L22+#REF!+#REF!</f>
        <v>#REF!</v>
      </c>
      <c r="N22" s="38"/>
      <c r="O22" s="39"/>
      <c r="P22" s="24">
        <v>1323</v>
      </c>
      <c r="Q22" s="40">
        <v>1860</v>
      </c>
      <c r="R22" s="40">
        <v>960</v>
      </c>
      <c r="S22" s="40">
        <v>20</v>
      </c>
      <c r="T22" s="40">
        <v>8115</v>
      </c>
      <c r="U22" s="24">
        <v>7617.78</v>
      </c>
      <c r="V22" s="24">
        <v>12994.8</v>
      </c>
      <c r="W22" s="34">
        <v>28109.9</v>
      </c>
      <c r="X22" s="34">
        <v>10510.5</v>
      </c>
      <c r="Y22" s="24">
        <v>16939.650000000001</v>
      </c>
      <c r="Z22" s="41">
        <f t="shared" si="0"/>
        <v>0.78774704036072096</v>
      </c>
      <c r="AA22" s="41">
        <f t="shared" si="0"/>
        <v>0.28645161290322579</v>
      </c>
      <c r="AB22" s="41">
        <f t="shared" si="0"/>
        <v>0.26253248841996907</v>
      </c>
      <c r="AC22" s="41">
        <f t="shared" si="1"/>
        <v>1.825</v>
      </c>
      <c r="AD22" s="41">
        <f t="shared" si="1"/>
        <v>0</v>
      </c>
      <c r="AE22" s="41" t="e">
        <f>#REF!/U22</f>
        <v>#REF!</v>
      </c>
      <c r="AF22" s="41">
        <f t="shared" si="2"/>
        <v>0</v>
      </c>
      <c r="AG22" s="41">
        <f t="shared" si="2"/>
        <v>0</v>
      </c>
      <c r="AH22" s="41">
        <f t="shared" si="3"/>
        <v>0.67900714669945439</v>
      </c>
      <c r="AI22" s="41" t="e">
        <f t="shared" si="4"/>
        <v>#REF!</v>
      </c>
      <c r="AJ22" s="42" t="s">
        <v>51</v>
      </c>
    </row>
    <row r="23" spans="1:36" x14ac:dyDescent="0.2">
      <c r="A23" s="42" t="s">
        <v>52</v>
      </c>
      <c r="B23" s="43">
        <f>[1]cheltuieli!B22/'[1]NUMAR bolnavi'!B22</f>
        <v>853.25162589063439</v>
      </c>
      <c r="C23" s="43">
        <f>[1]cheltuieli!C22/'[1]NUMAR bolnavi'!C22</f>
        <v>712</v>
      </c>
      <c r="D23" s="43">
        <f>[1]cheltuieli!D22/'[1]NUMAR bolnavi'!D22</f>
        <v>235.30097087378641</v>
      </c>
      <c r="E23" s="43">
        <v>0</v>
      </c>
      <c r="F23" s="43">
        <v>0</v>
      </c>
      <c r="G23" s="43">
        <f>IFERROR([1]cheltuieli!G22/'[1]NUMAR bolnavi'!G22,0)</f>
        <v>0</v>
      </c>
      <c r="H23" s="43">
        <f>IFERROR([1]cheltuieli!H22/'[1]NUMAR bolnavi'!H22,0)</f>
        <v>0</v>
      </c>
      <c r="I23" s="43">
        <f>IFERROR([1]cheltuieli!I22/'[1]NUMAR bolnavi'!I22,0)</f>
        <v>0</v>
      </c>
      <c r="J23" s="43">
        <f>IFERROR([1]cheltuieli!J22/'[1]NUMAR bolnavi'!J22,0)</f>
        <v>1935.3142857142859</v>
      </c>
      <c r="K23" s="43">
        <f>IFERROR([1]cheltuieli!K22/'[1]NUMAR bolnavi'!K22,0)</f>
        <v>7115.128999999999</v>
      </c>
      <c r="L23" s="44">
        <f>IFERROR([1]cheltuieli!L22/'[1]NUMAR bolnavi'!L22,0)</f>
        <v>0</v>
      </c>
      <c r="M23" s="38" t="e">
        <f>L23+#REF!+#REF!</f>
        <v>#REF!</v>
      </c>
      <c r="N23" s="38"/>
      <c r="O23" s="39"/>
      <c r="P23" s="24">
        <v>1323</v>
      </c>
      <c r="Q23" s="40">
        <v>1860</v>
      </c>
      <c r="R23" s="40">
        <v>960</v>
      </c>
      <c r="S23" s="40">
        <v>20</v>
      </c>
      <c r="T23" s="40">
        <v>8115</v>
      </c>
      <c r="U23" s="24">
        <v>7617.78</v>
      </c>
      <c r="V23" s="24">
        <v>12994.8</v>
      </c>
      <c r="W23" s="34">
        <v>28109.9</v>
      </c>
      <c r="X23" s="34">
        <v>10510.5</v>
      </c>
      <c r="Y23" s="24">
        <v>16939.650000000001</v>
      </c>
      <c r="Z23" s="41">
        <f t="shared" si="0"/>
        <v>0.6449369810208877</v>
      </c>
      <c r="AA23" s="41">
        <f t="shared" si="0"/>
        <v>0.3827956989247312</v>
      </c>
      <c r="AB23" s="41">
        <f t="shared" si="0"/>
        <v>0.24510517799352752</v>
      </c>
      <c r="AC23" s="41">
        <f t="shared" si="1"/>
        <v>0</v>
      </c>
      <c r="AD23" s="41">
        <f t="shared" si="1"/>
        <v>0</v>
      </c>
      <c r="AE23" s="41" t="e">
        <f>#REF!/U23</f>
        <v>#REF!</v>
      </c>
      <c r="AF23" s="41">
        <f t="shared" si="2"/>
        <v>0</v>
      </c>
      <c r="AG23" s="41">
        <f t="shared" si="2"/>
        <v>0</v>
      </c>
      <c r="AH23" s="41">
        <f t="shared" si="3"/>
        <v>0.67695437895437882</v>
      </c>
      <c r="AI23" s="41" t="e">
        <f t="shared" si="4"/>
        <v>#REF!</v>
      </c>
      <c r="AJ23" s="42" t="s">
        <v>52</v>
      </c>
    </row>
    <row r="24" spans="1:36" x14ac:dyDescent="0.2">
      <c r="A24" s="42" t="s">
        <v>53</v>
      </c>
      <c r="B24" s="43">
        <f>[1]cheltuieli!B23/'[1]NUMAR bolnavi'!B23</f>
        <v>822.28469227313576</v>
      </c>
      <c r="C24" s="43">
        <f>[1]cheltuieli!C23/'[1]NUMAR bolnavi'!C23</f>
        <v>812</v>
      </c>
      <c r="D24" s="43">
        <f>[1]cheltuieli!D23/'[1]NUMAR bolnavi'!D23</f>
        <v>218.94358974358974</v>
      </c>
      <c r="E24" s="43">
        <v>0</v>
      </c>
      <c r="F24" s="43">
        <v>0</v>
      </c>
      <c r="G24" s="43">
        <f>IFERROR([1]cheltuieli!G23/'[1]NUMAR bolnavi'!G23,0)</f>
        <v>0</v>
      </c>
      <c r="H24" s="43">
        <f>IFERROR([1]cheltuieli!H23/'[1]NUMAR bolnavi'!H23,0)</f>
        <v>0</v>
      </c>
      <c r="I24" s="43">
        <f>IFERROR([1]cheltuieli!I23/'[1]NUMAR bolnavi'!I23,0)</f>
        <v>0</v>
      </c>
      <c r="J24" s="43">
        <f>IFERROR([1]cheltuieli!J23/'[1]NUMAR bolnavi'!J23,0)</f>
        <v>0</v>
      </c>
      <c r="K24" s="43">
        <f>IFERROR([1]cheltuieli!K23/'[1]NUMAR bolnavi'!K23,0)</f>
        <v>0</v>
      </c>
      <c r="L24" s="44">
        <f>IFERROR([1]cheltuieli!L23/'[1]NUMAR bolnavi'!L23,0)</f>
        <v>0</v>
      </c>
      <c r="M24" s="38" t="e">
        <f>L24+#REF!+#REF!</f>
        <v>#REF!</v>
      </c>
      <c r="N24" s="38"/>
      <c r="O24" s="39"/>
      <c r="P24" s="24">
        <v>1323</v>
      </c>
      <c r="Q24" s="40">
        <v>1860</v>
      </c>
      <c r="R24" s="40">
        <v>960</v>
      </c>
      <c r="S24" s="40">
        <v>20</v>
      </c>
      <c r="T24" s="40">
        <v>8115</v>
      </c>
      <c r="U24" s="24">
        <v>7617.78</v>
      </c>
      <c r="V24" s="24">
        <v>12994.8</v>
      </c>
      <c r="W24" s="34">
        <v>28109.9</v>
      </c>
      <c r="X24" s="34">
        <v>10510.5</v>
      </c>
      <c r="Y24" s="24">
        <v>16939.650000000001</v>
      </c>
      <c r="Z24" s="41">
        <f t="shared" si="0"/>
        <v>0.62153037964711699</v>
      </c>
      <c r="AA24" s="41">
        <f t="shared" si="0"/>
        <v>0.43655913978494626</v>
      </c>
      <c r="AB24" s="41">
        <f t="shared" si="0"/>
        <v>0.22806623931623932</v>
      </c>
      <c r="AC24" s="41">
        <f t="shared" si="1"/>
        <v>0</v>
      </c>
      <c r="AD24" s="41">
        <f t="shared" si="1"/>
        <v>0</v>
      </c>
      <c r="AE24" s="41" t="e">
        <f>#REF!/U24</f>
        <v>#REF!</v>
      </c>
      <c r="AF24" s="41">
        <f t="shared" si="2"/>
        <v>0</v>
      </c>
      <c r="AG24" s="41">
        <f t="shared" si="2"/>
        <v>0</v>
      </c>
      <c r="AH24" s="41">
        <f t="shared" si="3"/>
        <v>0</v>
      </c>
      <c r="AI24" s="41" t="e">
        <f t="shared" si="4"/>
        <v>#REF!</v>
      </c>
      <c r="AJ24" s="42" t="s">
        <v>53</v>
      </c>
    </row>
    <row r="25" spans="1:36" x14ac:dyDescent="0.2">
      <c r="A25" s="42" t="s">
        <v>54</v>
      </c>
      <c r="B25" s="43">
        <f>[1]cheltuieli!B24/'[1]NUMAR bolnavi'!B24</f>
        <v>1169.0987930304159</v>
      </c>
      <c r="C25" s="43">
        <f>[1]cheltuieli!C24/'[1]NUMAR bolnavi'!C24</f>
        <v>578.04878048780483</v>
      </c>
      <c r="D25" s="43">
        <f>[1]cheltuieli!D24/'[1]NUMAR bolnavi'!D24</f>
        <v>223.19189136947907</v>
      </c>
      <c r="E25" s="43">
        <f>[1]cheltuieli!F24/'[1]NUMAR bolnavi'!E24</f>
        <v>29.329601119664101</v>
      </c>
      <c r="F25" s="43">
        <f>[1]cheltuieli!F24/'[1]NUMAR bolnavi'!F24</f>
        <v>28.756089193825044</v>
      </c>
      <c r="G25" s="43">
        <f>IFERROR([1]cheltuieli!G24/'[1]NUMAR bolnavi'!G24,0)</f>
        <v>7735</v>
      </c>
      <c r="H25" s="43">
        <f>IFERROR([1]cheltuieli!H24/'[1]NUMAR bolnavi'!H24,0)</f>
        <v>6391.49</v>
      </c>
      <c r="I25" s="43">
        <f>IFERROR([1]cheltuieli!I24/'[1]NUMAR bolnavi'!I24,0)</f>
        <v>33439</v>
      </c>
      <c r="J25" s="43">
        <f>IFERROR([1]cheltuieli!J24/'[1]NUMAR bolnavi'!J24,0)</f>
        <v>2624.7374999999997</v>
      </c>
      <c r="K25" s="43">
        <f>IFERROR([1]cheltuieli!K24/'[1]NUMAR bolnavi'!K24,0)</f>
        <v>6555.0068181818178</v>
      </c>
      <c r="L25" s="44">
        <f>IFERROR([1]cheltuieli!L24/'[1]NUMAR bolnavi'!L24,0)</f>
        <v>5210.1175000000003</v>
      </c>
      <c r="M25" s="38" t="e">
        <f>L25+#REF!+#REF!</f>
        <v>#REF!</v>
      </c>
      <c r="N25" s="38"/>
      <c r="O25" s="39"/>
      <c r="P25" s="24">
        <v>1323</v>
      </c>
      <c r="Q25" s="40">
        <v>1860</v>
      </c>
      <c r="R25" s="40">
        <v>960</v>
      </c>
      <c r="S25" s="40">
        <v>20</v>
      </c>
      <c r="T25" s="40">
        <v>8115</v>
      </c>
      <c r="U25" s="24">
        <v>7617.78</v>
      </c>
      <c r="V25" s="24">
        <v>12994.8</v>
      </c>
      <c r="W25" s="34">
        <v>28109.9</v>
      </c>
      <c r="X25" s="34">
        <v>10510.5</v>
      </c>
      <c r="Y25" s="24">
        <v>16939.650000000001</v>
      </c>
      <c r="Z25" s="41">
        <f t="shared" si="0"/>
        <v>0.88367255709026149</v>
      </c>
      <c r="AA25" s="41">
        <f t="shared" si="0"/>
        <v>0.31077891424075527</v>
      </c>
      <c r="AB25" s="41">
        <f t="shared" si="0"/>
        <v>0.23249155350987402</v>
      </c>
      <c r="AC25" s="41">
        <f t="shared" si="1"/>
        <v>1.4378044596912523</v>
      </c>
      <c r="AD25" s="41">
        <f t="shared" si="1"/>
        <v>0.95317313616759092</v>
      </c>
      <c r="AE25" s="41" t="e">
        <f>#REF!/U25</f>
        <v>#REF!</v>
      </c>
      <c r="AF25" s="41">
        <f t="shared" si="2"/>
        <v>0.49184981684981688</v>
      </c>
      <c r="AG25" s="41">
        <f t="shared" si="2"/>
        <v>1.1895808949871753</v>
      </c>
      <c r="AH25" s="41">
        <f t="shared" si="3"/>
        <v>0.62366270093542819</v>
      </c>
      <c r="AI25" s="41" t="e">
        <f t="shared" si="4"/>
        <v>#REF!</v>
      </c>
      <c r="AJ25" s="42" t="s">
        <v>54</v>
      </c>
    </row>
    <row r="26" spans="1:36" x14ac:dyDescent="0.2">
      <c r="A26" s="42" t="s">
        <v>55</v>
      </c>
      <c r="B26" s="43">
        <f>[1]cheltuieli!B25/'[1]NUMAR bolnavi'!B25</f>
        <v>1087.8116155399243</v>
      </c>
      <c r="C26" s="43">
        <f>[1]cheltuieli!C25/'[1]NUMAR bolnavi'!C25</f>
        <v>666.08695652173913</v>
      </c>
      <c r="D26" s="43">
        <f>[1]cheltuieli!D25/'[1]NUMAR bolnavi'!D25</f>
        <v>237.86075388026609</v>
      </c>
      <c r="E26" s="43">
        <v>0</v>
      </c>
      <c r="F26" s="43">
        <v>0</v>
      </c>
      <c r="G26" s="43">
        <f>IFERROR([1]cheltuieli!G25/'[1]NUMAR bolnavi'!G25,0)</f>
        <v>0</v>
      </c>
      <c r="H26" s="43">
        <f>IFERROR([1]cheltuieli!H25/'[1]NUMAR bolnavi'!H25,0)</f>
        <v>0</v>
      </c>
      <c r="I26" s="43">
        <f>IFERROR([1]cheltuieli!I25/'[1]NUMAR bolnavi'!I25,0)</f>
        <v>0</v>
      </c>
      <c r="J26" s="43">
        <f>IFERROR([1]cheltuieli!J25/'[1]NUMAR bolnavi'!J25,0)</f>
        <v>0</v>
      </c>
      <c r="K26" s="43">
        <f>IFERROR([1]cheltuieli!K25/'[1]NUMAR bolnavi'!K25,0)</f>
        <v>0</v>
      </c>
      <c r="L26" s="44">
        <f>IFERROR([1]cheltuieli!L25/'[1]NUMAR bolnavi'!L25,0)</f>
        <v>0</v>
      </c>
      <c r="M26" s="38" t="e">
        <f>L26+#REF!+#REF!</f>
        <v>#REF!</v>
      </c>
      <c r="N26" s="38"/>
      <c r="O26" s="39"/>
      <c r="P26" s="24">
        <v>1323</v>
      </c>
      <c r="Q26" s="40">
        <v>1860</v>
      </c>
      <c r="R26" s="40">
        <v>960</v>
      </c>
      <c r="S26" s="40">
        <v>20</v>
      </c>
      <c r="T26" s="40">
        <v>8115</v>
      </c>
      <c r="U26" s="24">
        <v>7617.78</v>
      </c>
      <c r="V26" s="24">
        <v>12994.8</v>
      </c>
      <c r="W26" s="34">
        <v>28109.9</v>
      </c>
      <c r="X26" s="34">
        <v>10510.5</v>
      </c>
      <c r="Y26" s="24">
        <v>16939.650000000001</v>
      </c>
      <c r="Z26" s="41">
        <f t="shared" si="0"/>
        <v>0.8222310019198219</v>
      </c>
      <c r="AA26" s="41">
        <f t="shared" si="0"/>
        <v>0.35811126694717155</v>
      </c>
      <c r="AB26" s="41">
        <f t="shared" si="0"/>
        <v>0.24777161862527716</v>
      </c>
      <c r="AC26" s="41">
        <f t="shared" si="1"/>
        <v>0</v>
      </c>
      <c r="AD26" s="41">
        <f t="shared" si="1"/>
        <v>0</v>
      </c>
      <c r="AE26" s="41" t="e">
        <f>#REF!/U26</f>
        <v>#REF!</v>
      </c>
      <c r="AF26" s="41">
        <f t="shared" si="2"/>
        <v>0</v>
      </c>
      <c r="AG26" s="41">
        <f t="shared" si="2"/>
        <v>0</v>
      </c>
      <c r="AH26" s="41">
        <f t="shared" si="3"/>
        <v>0</v>
      </c>
      <c r="AI26" s="41" t="e">
        <f t="shared" si="4"/>
        <v>#REF!</v>
      </c>
      <c r="AJ26" s="42" t="s">
        <v>55</v>
      </c>
    </row>
    <row r="27" spans="1:36" x14ac:dyDescent="0.2">
      <c r="A27" s="42" t="s">
        <v>56</v>
      </c>
      <c r="B27" s="43">
        <f>[1]cheltuieli!B26/'[1]NUMAR bolnavi'!B26</f>
        <v>1075.1084735413842</v>
      </c>
      <c r="C27" s="43">
        <f>[1]cheltuieli!C26/'[1]NUMAR bolnavi'!C26</f>
        <v>591.42857142857144</v>
      </c>
      <c r="D27" s="43">
        <f>[1]cheltuieli!D26/'[1]NUMAR bolnavi'!D26</f>
        <v>245.2181328545781</v>
      </c>
      <c r="E27" s="43">
        <f>[1]cheltuieli!F26/'[1]NUMAR bolnavi'!E26</f>
        <v>38</v>
      </c>
      <c r="F27" s="43">
        <f>[1]cheltuieli!F26/'[1]NUMAR bolnavi'!F26</f>
        <v>38</v>
      </c>
      <c r="G27" s="43">
        <f>IFERROR([1]cheltuieli!G26/'[1]NUMAR bolnavi'!G26,0)</f>
        <v>0</v>
      </c>
      <c r="H27" s="43">
        <f>IFERROR([1]cheltuieli!H26/'[1]NUMAR bolnavi'!H26,0)</f>
        <v>0</v>
      </c>
      <c r="I27" s="43">
        <f>IFERROR([1]cheltuieli!I26/'[1]NUMAR bolnavi'!I26,0)</f>
        <v>0</v>
      </c>
      <c r="J27" s="43">
        <f>IFERROR([1]cheltuieli!J26/'[1]NUMAR bolnavi'!J26,0)</f>
        <v>2939.3922580645162</v>
      </c>
      <c r="K27" s="43">
        <f>IFERROR([1]cheltuieli!K26/'[1]NUMAR bolnavi'!K26,0)</f>
        <v>6683.8248936170221</v>
      </c>
      <c r="L27" s="44">
        <f>IFERROR([1]cheltuieli!L26/'[1]NUMAR bolnavi'!L26,0)</f>
        <v>0</v>
      </c>
      <c r="M27" s="38" t="e">
        <f>L27+#REF!+#REF!</f>
        <v>#REF!</v>
      </c>
      <c r="N27" s="38"/>
      <c r="O27" s="39"/>
      <c r="P27" s="24">
        <v>1323</v>
      </c>
      <c r="Q27" s="40">
        <v>1860</v>
      </c>
      <c r="R27" s="40">
        <v>960</v>
      </c>
      <c r="S27" s="40">
        <v>20</v>
      </c>
      <c r="T27" s="40">
        <v>8115</v>
      </c>
      <c r="U27" s="24">
        <v>7617.78</v>
      </c>
      <c r="V27" s="24">
        <v>12994.8</v>
      </c>
      <c r="W27" s="34">
        <v>28109.9</v>
      </c>
      <c r="X27" s="34">
        <v>10510.5</v>
      </c>
      <c r="Y27" s="24">
        <v>16939.650000000001</v>
      </c>
      <c r="Z27" s="41">
        <f t="shared" si="0"/>
        <v>0.81262923170172652</v>
      </c>
      <c r="AA27" s="41">
        <f t="shared" si="0"/>
        <v>0.31797235023041476</v>
      </c>
      <c r="AB27" s="41">
        <f t="shared" si="0"/>
        <v>0.25543555505685217</v>
      </c>
      <c r="AC27" s="41">
        <f t="shared" si="1"/>
        <v>1.9</v>
      </c>
      <c r="AD27" s="41">
        <f t="shared" si="1"/>
        <v>0</v>
      </c>
      <c r="AE27" s="41" t="e">
        <f>#REF!/U27</f>
        <v>#REF!</v>
      </c>
      <c r="AF27" s="41">
        <f t="shared" si="2"/>
        <v>0</v>
      </c>
      <c r="AG27" s="41">
        <f t="shared" si="2"/>
        <v>0</v>
      </c>
      <c r="AH27" s="41">
        <f t="shared" si="3"/>
        <v>0.63591883294010965</v>
      </c>
      <c r="AI27" s="41" t="e">
        <f t="shared" si="4"/>
        <v>#REF!</v>
      </c>
      <c r="AJ27" s="42" t="s">
        <v>56</v>
      </c>
    </row>
    <row r="28" spans="1:36" x14ac:dyDescent="0.2">
      <c r="A28" s="42" t="s">
        <v>57</v>
      </c>
      <c r="B28" s="43">
        <f>[1]cheltuieli!B27/'[1]NUMAR bolnavi'!B27</f>
        <v>931.20582451365783</v>
      </c>
      <c r="C28" s="43">
        <f>[1]cheltuieli!C27/'[1]NUMAR bolnavi'!C27</f>
        <v>626.66666666666663</v>
      </c>
      <c r="D28" s="43">
        <f>[1]cheltuieli!D27/'[1]NUMAR bolnavi'!D27</f>
        <v>230.45829001613194</v>
      </c>
      <c r="E28" s="43">
        <v>0</v>
      </c>
      <c r="F28" s="43">
        <v>0</v>
      </c>
      <c r="G28" s="43">
        <f>IFERROR([1]cheltuieli!G27/'[1]NUMAR bolnavi'!G27,0)</f>
        <v>0</v>
      </c>
      <c r="H28" s="43">
        <f>IFERROR([1]cheltuieli!H27/'[1]NUMAR bolnavi'!H27,0)</f>
        <v>0</v>
      </c>
      <c r="I28" s="43">
        <f>IFERROR([1]cheltuieli!I27/'[1]NUMAR bolnavi'!I27,0)</f>
        <v>0</v>
      </c>
      <c r="J28" s="43">
        <f>IFERROR([1]cheltuieli!J27/'[1]NUMAR bolnavi'!J27,0)</f>
        <v>0</v>
      </c>
      <c r="K28" s="43">
        <f>IFERROR([1]cheltuieli!K27/'[1]NUMAR bolnavi'!K27,0)</f>
        <v>0</v>
      </c>
      <c r="L28" s="44">
        <f>IFERROR([1]cheltuieli!L27/'[1]NUMAR bolnavi'!L27,0)</f>
        <v>0</v>
      </c>
      <c r="M28" s="38" t="e">
        <f>L28+#REF!+#REF!</f>
        <v>#REF!</v>
      </c>
      <c r="N28" s="38"/>
      <c r="O28" s="39"/>
      <c r="P28" s="24">
        <v>1323</v>
      </c>
      <c r="Q28" s="40">
        <v>1860</v>
      </c>
      <c r="R28" s="40">
        <v>960</v>
      </c>
      <c r="S28" s="40">
        <v>20</v>
      </c>
      <c r="T28" s="40">
        <v>8115</v>
      </c>
      <c r="U28" s="24">
        <v>7617.78</v>
      </c>
      <c r="V28" s="24">
        <v>12994.8</v>
      </c>
      <c r="W28" s="34">
        <v>28109.9</v>
      </c>
      <c r="X28" s="34">
        <v>10510.5</v>
      </c>
      <c r="Y28" s="24">
        <v>16939.650000000001</v>
      </c>
      <c r="Z28" s="41">
        <f t="shared" si="0"/>
        <v>0.7038592777881012</v>
      </c>
      <c r="AA28" s="41">
        <f t="shared" si="0"/>
        <v>0.3369175627240143</v>
      </c>
      <c r="AB28" s="41">
        <f t="shared" si="0"/>
        <v>0.2400607187668041</v>
      </c>
      <c r="AC28" s="41">
        <f t="shared" si="1"/>
        <v>0</v>
      </c>
      <c r="AD28" s="41">
        <f t="shared" si="1"/>
        <v>0</v>
      </c>
      <c r="AE28" s="41" t="e">
        <f>#REF!/U28</f>
        <v>#REF!</v>
      </c>
      <c r="AF28" s="41">
        <f t="shared" si="2"/>
        <v>0</v>
      </c>
      <c r="AG28" s="41">
        <f t="shared" si="2"/>
        <v>0</v>
      </c>
      <c r="AH28" s="41">
        <f t="shared" si="3"/>
        <v>0</v>
      </c>
      <c r="AI28" s="41" t="e">
        <f t="shared" si="4"/>
        <v>#REF!</v>
      </c>
      <c r="AJ28" s="42" t="s">
        <v>57</v>
      </c>
    </row>
    <row r="29" spans="1:36" x14ac:dyDescent="0.2">
      <c r="A29" s="42" t="s">
        <v>58</v>
      </c>
      <c r="B29" s="43">
        <f>[1]cheltuieli!B28/'[1]NUMAR bolnavi'!B28</f>
        <v>824.1719647230135</v>
      </c>
      <c r="C29" s="43">
        <f>[1]cheltuieli!C28/'[1]NUMAR bolnavi'!C28</f>
        <v>695.1219512195122</v>
      </c>
      <c r="D29" s="43">
        <f>[1]cheltuieli!D28/'[1]NUMAR bolnavi'!D28</f>
        <v>232.61593794076165</v>
      </c>
      <c r="E29" s="43">
        <f>[1]cheltuieli!F28/'[1]NUMAR bolnavi'!E28</f>
        <v>29.09090909090909</v>
      </c>
      <c r="F29" s="43">
        <f>[1]cheltuieli!F28/'[1]NUMAR bolnavi'!F28</f>
        <v>28.689655172413794</v>
      </c>
      <c r="G29" s="43">
        <f>IFERROR([1]cheltuieli!G28/'[1]NUMAR bolnavi'!G28,0)</f>
        <v>5295.5</v>
      </c>
      <c r="H29" s="43">
        <f>IFERROR([1]cheltuieli!H28/'[1]NUMAR bolnavi'!H28,0)</f>
        <v>0</v>
      </c>
      <c r="I29" s="43">
        <f>IFERROR([1]cheltuieli!I28/'[1]NUMAR bolnavi'!I28,0)</f>
        <v>0</v>
      </c>
      <c r="J29" s="43">
        <f>IFERROR([1]cheltuieli!J28/'[1]NUMAR bolnavi'!J28,0)</f>
        <v>1925.3795399999999</v>
      </c>
      <c r="K29" s="43">
        <f>IFERROR([1]cheltuieli!K28/'[1]NUMAR bolnavi'!K28,0)</f>
        <v>0</v>
      </c>
      <c r="L29" s="44">
        <f>IFERROR([1]cheltuieli!L28/'[1]NUMAR bolnavi'!L28,0)</f>
        <v>0</v>
      </c>
      <c r="M29" s="38" t="e">
        <f>L29+#REF!+#REF!</f>
        <v>#REF!</v>
      </c>
      <c r="N29" s="38"/>
      <c r="O29" s="39"/>
      <c r="P29" s="24">
        <v>1323</v>
      </c>
      <c r="Q29" s="40">
        <v>1860</v>
      </c>
      <c r="R29" s="40">
        <v>960</v>
      </c>
      <c r="S29" s="40">
        <v>20</v>
      </c>
      <c r="T29" s="40">
        <v>8115</v>
      </c>
      <c r="U29" s="24">
        <v>7617.78</v>
      </c>
      <c r="V29" s="24">
        <v>12994.8</v>
      </c>
      <c r="W29" s="34">
        <v>28109.9</v>
      </c>
      <c r="X29" s="34">
        <v>10510.5</v>
      </c>
      <c r="Y29" s="24">
        <v>16939.650000000001</v>
      </c>
      <c r="Z29" s="41">
        <f t="shared" si="0"/>
        <v>0.62295688943538441</v>
      </c>
      <c r="AA29" s="41">
        <f t="shared" si="0"/>
        <v>0.37372147915027537</v>
      </c>
      <c r="AB29" s="41">
        <f t="shared" si="0"/>
        <v>0.24230826868829339</v>
      </c>
      <c r="AC29" s="41">
        <f t="shared" si="1"/>
        <v>1.4344827586206896</v>
      </c>
      <c r="AD29" s="41">
        <f t="shared" si="1"/>
        <v>0.65255699322242755</v>
      </c>
      <c r="AE29" s="41" t="e">
        <f>#REF!/U29</f>
        <v>#REF!</v>
      </c>
      <c r="AF29" s="41">
        <f t="shared" si="2"/>
        <v>0</v>
      </c>
      <c r="AG29" s="41">
        <f t="shared" si="2"/>
        <v>0</v>
      </c>
      <c r="AH29" s="41">
        <f t="shared" si="3"/>
        <v>0</v>
      </c>
      <c r="AI29" s="41" t="e">
        <f t="shared" si="4"/>
        <v>#REF!</v>
      </c>
      <c r="AJ29" s="42" t="s">
        <v>58</v>
      </c>
    </row>
    <row r="30" spans="1:36" x14ac:dyDescent="0.2">
      <c r="A30" s="42" t="s">
        <v>59</v>
      </c>
      <c r="B30" s="43">
        <f>[1]cheltuieli!B29/'[1]NUMAR bolnavi'!B29</f>
        <v>972.71041539170892</v>
      </c>
      <c r="C30" s="43">
        <f>[1]cheltuieli!C29/'[1]NUMAR bolnavi'!C29</f>
        <v>625.4545454545455</v>
      </c>
      <c r="D30" s="43">
        <f>[1]cheltuieli!D29/'[1]NUMAR bolnavi'!D29</f>
        <v>243.17461050201962</v>
      </c>
      <c r="E30" s="43">
        <v>0</v>
      </c>
      <c r="F30" s="43">
        <v>0</v>
      </c>
      <c r="G30" s="43">
        <f>IFERROR([1]cheltuieli!G29/'[1]NUMAR bolnavi'!G29,0)</f>
        <v>0</v>
      </c>
      <c r="H30" s="43">
        <f>IFERROR([1]cheltuieli!H29/'[1]NUMAR bolnavi'!H29,0)</f>
        <v>0</v>
      </c>
      <c r="I30" s="43">
        <f>IFERROR([1]cheltuieli!I29/'[1]NUMAR bolnavi'!I29,0)</f>
        <v>0</v>
      </c>
      <c r="J30" s="43">
        <f>IFERROR([1]cheltuieli!J29/'[1]NUMAR bolnavi'!J29,0)</f>
        <v>2925.614814814815</v>
      </c>
      <c r="K30" s="43">
        <f>IFERROR([1]cheltuieli!K29/'[1]NUMAR bolnavi'!K29,0)</f>
        <v>7270.2082666666665</v>
      </c>
      <c r="L30" s="44">
        <f>IFERROR([1]cheltuieli!L29/'[1]NUMAR bolnavi'!L29,0)</f>
        <v>8777.3799999999992</v>
      </c>
      <c r="M30" s="38" t="e">
        <f>L30+#REF!+#REF!</f>
        <v>#REF!</v>
      </c>
      <c r="N30" s="38"/>
      <c r="O30" s="39"/>
      <c r="P30" s="24">
        <v>1323</v>
      </c>
      <c r="Q30" s="40">
        <v>1860</v>
      </c>
      <c r="R30" s="40">
        <v>960</v>
      </c>
      <c r="S30" s="40">
        <v>20</v>
      </c>
      <c r="T30" s="40">
        <v>8115</v>
      </c>
      <c r="U30" s="24">
        <v>7617.78</v>
      </c>
      <c r="V30" s="24">
        <v>12994.8</v>
      </c>
      <c r="W30" s="34">
        <v>28109.9</v>
      </c>
      <c r="X30" s="34">
        <v>10510.5</v>
      </c>
      <c r="Y30" s="24">
        <v>16939.650000000001</v>
      </c>
      <c r="Z30" s="41">
        <f t="shared" si="0"/>
        <v>0.7352308506362123</v>
      </c>
      <c r="AA30" s="41">
        <f t="shared" si="0"/>
        <v>0.33626588465298146</v>
      </c>
      <c r="AB30" s="41">
        <f t="shared" si="0"/>
        <v>0.25330688593960377</v>
      </c>
      <c r="AC30" s="41">
        <f t="shared" si="1"/>
        <v>0</v>
      </c>
      <c r="AD30" s="41">
        <f t="shared" si="1"/>
        <v>0</v>
      </c>
      <c r="AE30" s="41" t="e">
        <f>#REF!/U30</f>
        <v>#REF!</v>
      </c>
      <c r="AF30" s="41">
        <f t="shared" si="2"/>
        <v>0</v>
      </c>
      <c r="AG30" s="41">
        <f t="shared" si="2"/>
        <v>0</v>
      </c>
      <c r="AH30" s="41">
        <f t="shared" si="3"/>
        <v>0.69170907822336392</v>
      </c>
      <c r="AI30" s="41" t="e">
        <f t="shared" si="4"/>
        <v>#REF!</v>
      </c>
      <c r="AJ30" s="42" t="s">
        <v>59</v>
      </c>
    </row>
    <row r="31" spans="1:36" x14ac:dyDescent="0.2">
      <c r="A31" s="42" t="s">
        <v>60</v>
      </c>
      <c r="B31" s="43">
        <f>[1]cheltuieli!B30/'[1]NUMAR bolnavi'!B30</f>
        <v>787.23192368839432</v>
      </c>
      <c r="C31" s="43">
        <f>[1]cheltuieli!C30/'[1]NUMAR bolnavi'!C30</f>
        <v>548.57142857142856</v>
      </c>
      <c r="D31" s="43">
        <f>[1]cheltuieli!D30/'[1]NUMAR bolnavi'!D30</f>
        <v>206.82978723404256</v>
      </c>
      <c r="E31" s="43">
        <v>0</v>
      </c>
      <c r="F31" s="43">
        <v>0</v>
      </c>
      <c r="G31" s="43">
        <f>IFERROR([1]cheltuieli!G30/'[1]NUMAR bolnavi'!G30,0)</f>
        <v>0</v>
      </c>
      <c r="H31" s="43">
        <f>IFERROR([1]cheltuieli!H30/'[1]NUMAR bolnavi'!H30,0)</f>
        <v>0</v>
      </c>
      <c r="I31" s="43">
        <f>IFERROR([1]cheltuieli!I30/'[1]NUMAR bolnavi'!I30,0)</f>
        <v>0</v>
      </c>
      <c r="J31" s="43">
        <f>IFERROR([1]cheltuieli!J30/'[1]NUMAR bolnavi'!J30,0)</f>
        <v>0</v>
      </c>
      <c r="K31" s="43">
        <f>IFERROR([1]cheltuieli!K30/'[1]NUMAR bolnavi'!K30,0)</f>
        <v>0</v>
      </c>
      <c r="L31" s="44">
        <f>IFERROR([1]cheltuieli!L30/'[1]NUMAR bolnavi'!L30,0)</f>
        <v>0</v>
      </c>
      <c r="M31" s="38" t="e">
        <f>L31+#REF!+#REF!</f>
        <v>#REF!</v>
      </c>
      <c r="N31" s="38"/>
      <c r="O31" s="39"/>
      <c r="P31" s="24">
        <v>1323</v>
      </c>
      <c r="Q31" s="40">
        <v>1860</v>
      </c>
      <c r="R31" s="40">
        <v>960</v>
      </c>
      <c r="S31" s="40">
        <v>20</v>
      </c>
      <c r="T31" s="40">
        <v>8115</v>
      </c>
      <c r="U31" s="24">
        <v>7617.78</v>
      </c>
      <c r="V31" s="24">
        <v>12994.8</v>
      </c>
      <c r="W31" s="34">
        <v>28109.9</v>
      </c>
      <c r="X31" s="34">
        <v>10510.5</v>
      </c>
      <c r="Y31" s="24">
        <v>16939.650000000001</v>
      </c>
      <c r="Z31" s="41">
        <f t="shared" si="0"/>
        <v>0.59503546764050974</v>
      </c>
      <c r="AA31" s="41">
        <f t="shared" si="0"/>
        <v>0.29493087557603687</v>
      </c>
      <c r="AB31" s="41">
        <f t="shared" si="0"/>
        <v>0.21544769503546099</v>
      </c>
      <c r="AC31" s="41">
        <f t="shared" si="1"/>
        <v>0</v>
      </c>
      <c r="AD31" s="41">
        <f t="shared" si="1"/>
        <v>0</v>
      </c>
      <c r="AE31" s="41" t="e">
        <f>#REF!/U31</f>
        <v>#REF!</v>
      </c>
      <c r="AF31" s="41">
        <f t="shared" si="2"/>
        <v>0</v>
      </c>
      <c r="AG31" s="41">
        <f t="shared" si="2"/>
        <v>0</v>
      </c>
      <c r="AH31" s="41">
        <f t="shared" si="3"/>
        <v>0</v>
      </c>
      <c r="AI31" s="41" t="e">
        <f t="shared" si="4"/>
        <v>#REF!</v>
      </c>
      <c r="AJ31" s="42" t="s">
        <v>60</v>
      </c>
    </row>
    <row r="32" spans="1:36" x14ac:dyDescent="0.2">
      <c r="A32" s="42" t="s">
        <v>61</v>
      </c>
      <c r="B32" s="43">
        <f>[1]cheltuieli!B31/'[1]NUMAR bolnavi'!B31</f>
        <v>854.99635593220341</v>
      </c>
      <c r="C32" s="43">
        <f>[1]cheltuieli!C31/'[1]NUMAR bolnavi'!C31</f>
        <v>846.66666666666663</v>
      </c>
      <c r="D32" s="43">
        <f>[1]cheltuieli!D31/'[1]NUMAR bolnavi'!D31</f>
        <v>239.38877697841727</v>
      </c>
      <c r="E32" s="43">
        <f>[1]cheltuieli!F31/'[1]NUMAR bolnavi'!E31</f>
        <v>26.75</v>
      </c>
      <c r="F32" s="43">
        <f>[1]cheltuieli!F31/'[1]NUMAR bolnavi'!F31</f>
        <v>26.75</v>
      </c>
      <c r="G32" s="43">
        <f>IFERROR([1]cheltuieli!G31/'[1]NUMAR bolnavi'!G31,0)</f>
        <v>0</v>
      </c>
      <c r="H32" s="43">
        <f>IFERROR([1]cheltuieli!H31/'[1]NUMAR bolnavi'!H31,0)</f>
        <v>0</v>
      </c>
      <c r="I32" s="43">
        <f>IFERROR([1]cheltuieli!I31/'[1]NUMAR bolnavi'!I31,0)</f>
        <v>0</v>
      </c>
      <c r="J32" s="43">
        <f>IFERROR([1]cheltuieli!J31/'[1]NUMAR bolnavi'!J31,0)</f>
        <v>3576.7072727272725</v>
      </c>
      <c r="K32" s="43">
        <f>IFERROR([1]cheltuieli!K31/'[1]NUMAR bolnavi'!K31,0)</f>
        <v>0</v>
      </c>
      <c r="L32" s="44">
        <f>IFERROR([1]cheltuieli!L31/'[1]NUMAR bolnavi'!L31,0)</f>
        <v>0</v>
      </c>
      <c r="M32" s="38" t="e">
        <f>L32+#REF!+#REF!</f>
        <v>#REF!</v>
      </c>
      <c r="N32" s="38"/>
      <c r="O32" s="39"/>
      <c r="P32" s="24">
        <v>1323</v>
      </c>
      <c r="Q32" s="40">
        <v>1860</v>
      </c>
      <c r="R32" s="40">
        <v>960</v>
      </c>
      <c r="S32" s="40">
        <v>20</v>
      </c>
      <c r="T32" s="40">
        <v>8115</v>
      </c>
      <c r="U32" s="24">
        <v>7617.78</v>
      </c>
      <c r="V32" s="24">
        <v>12994.8</v>
      </c>
      <c r="W32" s="34">
        <v>28109.9</v>
      </c>
      <c r="X32" s="34">
        <v>10510.5</v>
      </c>
      <c r="Y32" s="24">
        <v>16939.650000000001</v>
      </c>
      <c r="Z32" s="41">
        <f t="shared" si="0"/>
        <v>0.64625574900393301</v>
      </c>
      <c r="AA32" s="41">
        <f t="shared" si="0"/>
        <v>0.45519713261648742</v>
      </c>
      <c r="AB32" s="41">
        <f t="shared" si="0"/>
        <v>0.24936330935251799</v>
      </c>
      <c r="AC32" s="41">
        <f t="shared" si="1"/>
        <v>1.3374999999999999</v>
      </c>
      <c r="AD32" s="41">
        <f t="shared" si="1"/>
        <v>0</v>
      </c>
      <c r="AE32" s="41" t="e">
        <f>#REF!/U32</f>
        <v>#REF!</v>
      </c>
      <c r="AF32" s="41">
        <f t="shared" si="2"/>
        <v>0</v>
      </c>
      <c r="AG32" s="41">
        <f t="shared" si="2"/>
        <v>0</v>
      </c>
      <c r="AH32" s="41">
        <f t="shared" si="3"/>
        <v>0</v>
      </c>
      <c r="AI32" s="41" t="e">
        <f t="shared" si="4"/>
        <v>#REF!</v>
      </c>
      <c r="AJ32" s="42" t="s">
        <v>61</v>
      </c>
    </row>
    <row r="33" spans="1:36" x14ac:dyDescent="0.2">
      <c r="A33" s="42" t="s">
        <v>62</v>
      </c>
      <c r="B33" s="43">
        <f>[1]cheltuieli!B32/'[1]NUMAR bolnavi'!B32</f>
        <v>921.1182160042772</v>
      </c>
      <c r="C33" s="43">
        <f>[1]cheltuieli!C32/'[1]NUMAR bolnavi'!C32</f>
        <v>483.52941176470586</v>
      </c>
      <c r="D33" s="43">
        <f>[1]cheltuieli!D32/'[1]NUMAR bolnavi'!D32</f>
        <v>234.18084246970574</v>
      </c>
      <c r="E33" s="43">
        <f>[1]cheltuieli!F32/'[1]NUMAR bolnavi'!E32</f>
        <v>29.380219780219779</v>
      </c>
      <c r="F33" s="43">
        <f>[1]cheltuieli!F32/'[1]NUMAR bolnavi'!F32</f>
        <v>29.315789473684209</v>
      </c>
      <c r="G33" s="43">
        <f>IFERROR([1]cheltuieli!G32/'[1]NUMAR bolnavi'!G32,0)</f>
        <v>0</v>
      </c>
      <c r="H33" s="43">
        <f>IFERROR([1]cheltuieli!H32/'[1]NUMAR bolnavi'!H32,0)</f>
        <v>0</v>
      </c>
      <c r="I33" s="43">
        <f>IFERROR([1]cheltuieli!I32/'[1]NUMAR bolnavi'!I32,0)</f>
        <v>0</v>
      </c>
      <c r="J33" s="43">
        <f>IFERROR([1]cheltuieli!J32/'[1]NUMAR bolnavi'!J32,0)</f>
        <v>2638.971818181818</v>
      </c>
      <c r="K33" s="43">
        <f>IFERROR([1]cheltuieli!K32/'[1]NUMAR bolnavi'!K32,0)</f>
        <v>5623.0852439024393</v>
      </c>
      <c r="L33" s="44">
        <f>IFERROR([1]cheltuieli!L32/'[1]NUMAR bolnavi'!L32,0)</f>
        <v>7004.9350000000004</v>
      </c>
      <c r="M33" s="38" t="e">
        <f>L33+#REF!+#REF!</f>
        <v>#REF!</v>
      </c>
      <c r="N33" s="38"/>
      <c r="O33" s="39"/>
      <c r="P33" s="24">
        <v>1323</v>
      </c>
      <c r="Q33" s="40">
        <v>1860</v>
      </c>
      <c r="R33" s="40">
        <v>960</v>
      </c>
      <c r="S33" s="40">
        <v>20</v>
      </c>
      <c r="T33" s="40">
        <v>8115</v>
      </c>
      <c r="U33" s="24">
        <v>7617.78</v>
      </c>
      <c r="V33" s="24">
        <v>12994.8</v>
      </c>
      <c r="W33" s="34">
        <v>28109.9</v>
      </c>
      <c r="X33" s="34">
        <v>10510.5</v>
      </c>
      <c r="Y33" s="24">
        <v>16939.650000000001</v>
      </c>
      <c r="Z33" s="41">
        <f t="shared" si="0"/>
        <v>0.69623447921714077</v>
      </c>
      <c r="AA33" s="41">
        <f t="shared" si="0"/>
        <v>0.25996204933586337</v>
      </c>
      <c r="AB33" s="41">
        <f t="shared" si="0"/>
        <v>0.24393837757261014</v>
      </c>
      <c r="AC33" s="41">
        <f t="shared" si="1"/>
        <v>1.4657894736842105</v>
      </c>
      <c r="AD33" s="41">
        <f t="shared" si="1"/>
        <v>0</v>
      </c>
      <c r="AE33" s="41" t="e">
        <f>#REF!/U33</f>
        <v>#REF!</v>
      </c>
      <c r="AF33" s="41">
        <f t="shared" si="2"/>
        <v>0</v>
      </c>
      <c r="AG33" s="41">
        <f t="shared" si="2"/>
        <v>0</v>
      </c>
      <c r="AH33" s="41">
        <f t="shared" si="3"/>
        <v>0.53499693105964885</v>
      </c>
      <c r="AI33" s="41" t="e">
        <f t="shared" si="4"/>
        <v>#REF!</v>
      </c>
      <c r="AJ33" s="42" t="s">
        <v>62</v>
      </c>
    </row>
    <row r="34" spans="1:36" x14ac:dyDescent="0.2">
      <c r="A34" s="42" t="s">
        <v>63</v>
      </c>
      <c r="B34" s="43">
        <f>[1]cheltuieli!B33/'[1]NUMAR bolnavi'!B33</f>
        <v>1036.4199312402043</v>
      </c>
      <c r="C34" s="43">
        <f>[1]cheltuieli!C33/'[1]NUMAR bolnavi'!C33</f>
        <v>633.21428571428567</v>
      </c>
      <c r="D34" s="43">
        <f>[1]cheltuieli!D33/'[1]NUMAR bolnavi'!D33</f>
        <v>229.61646160373357</v>
      </c>
      <c r="E34" s="43">
        <f>[1]cheltuieli!F33/'[1]NUMAR bolnavi'!E33</f>
        <v>29.429577464788732</v>
      </c>
      <c r="F34" s="43">
        <f>[1]cheltuieli!F33/'[1]NUMAR bolnavi'!F33</f>
        <v>29.172774869109947</v>
      </c>
      <c r="G34" s="43">
        <f>IFERROR([1]cheltuieli!G33/'[1]NUMAR bolnavi'!G33,0)</f>
        <v>0</v>
      </c>
      <c r="H34" s="43">
        <f>IFERROR([1]cheltuieli!H33/'[1]NUMAR bolnavi'!H33,0)</f>
        <v>0</v>
      </c>
      <c r="I34" s="43">
        <f>IFERROR([1]cheltuieli!I33/'[1]NUMAR bolnavi'!I33,0)</f>
        <v>0</v>
      </c>
      <c r="J34" s="43">
        <f>IFERROR([1]cheltuieli!J33/'[1]NUMAR bolnavi'!J33,0)</f>
        <v>2354.8186666666666</v>
      </c>
      <c r="K34" s="43">
        <f>IFERROR([1]cheltuieli!K33/'[1]NUMAR bolnavi'!K33,0)</f>
        <v>8452.0526086956525</v>
      </c>
      <c r="L34" s="44">
        <f>IFERROR([1]cheltuieli!L33/'[1]NUMAR bolnavi'!L33,0)</f>
        <v>0</v>
      </c>
      <c r="M34" s="38" t="e">
        <f>L34+#REF!+#REF!</f>
        <v>#REF!</v>
      </c>
      <c r="N34" s="38"/>
      <c r="O34" s="39"/>
      <c r="P34" s="24">
        <v>1323</v>
      </c>
      <c r="Q34" s="40">
        <v>1860</v>
      </c>
      <c r="R34" s="40">
        <v>960</v>
      </c>
      <c r="S34" s="40">
        <v>20</v>
      </c>
      <c r="T34" s="40">
        <v>8115</v>
      </c>
      <c r="U34" s="24">
        <v>7617.78</v>
      </c>
      <c r="V34" s="24">
        <v>12994.8</v>
      </c>
      <c r="W34" s="34">
        <v>28109.9</v>
      </c>
      <c r="X34" s="34">
        <v>10510.5</v>
      </c>
      <c r="Y34" s="24">
        <v>16939.650000000001</v>
      </c>
      <c r="Z34" s="41">
        <f t="shared" si="0"/>
        <v>0.78338619141360866</v>
      </c>
      <c r="AA34" s="41">
        <f t="shared" si="0"/>
        <v>0.34043778801843316</v>
      </c>
      <c r="AB34" s="41">
        <f t="shared" si="0"/>
        <v>0.23918381417055581</v>
      </c>
      <c r="AC34" s="41">
        <f t="shared" si="1"/>
        <v>1.4586387434554973</v>
      </c>
      <c r="AD34" s="41">
        <f t="shared" si="1"/>
        <v>0</v>
      </c>
      <c r="AE34" s="41" t="e">
        <f>#REF!/U34</f>
        <v>#REF!</v>
      </c>
      <c r="AF34" s="41">
        <f t="shared" si="2"/>
        <v>0</v>
      </c>
      <c r="AG34" s="41">
        <f t="shared" si="2"/>
        <v>0</v>
      </c>
      <c r="AH34" s="41">
        <f t="shared" si="3"/>
        <v>0.80415323806628158</v>
      </c>
      <c r="AI34" s="41" t="e">
        <f t="shared" si="4"/>
        <v>#REF!</v>
      </c>
      <c r="AJ34" s="42" t="s">
        <v>63</v>
      </c>
    </row>
    <row r="35" spans="1:36" x14ac:dyDescent="0.2">
      <c r="A35" s="42" t="s">
        <v>64</v>
      </c>
      <c r="B35" s="43">
        <f>[1]cheltuieli!B34/'[1]NUMAR bolnavi'!B34</f>
        <v>931.18563768928777</v>
      </c>
      <c r="C35" s="43">
        <f>[1]cheltuieli!C34/'[1]NUMAR bolnavi'!C34</f>
        <v>619.35483870967744</v>
      </c>
      <c r="D35" s="43">
        <f>[1]cheltuieli!D34/'[1]NUMAR bolnavi'!D34</f>
        <v>240.44138715179079</v>
      </c>
      <c r="E35" s="43">
        <f>[1]cheltuieli!F34/'[1]NUMAR bolnavi'!E34</f>
        <v>28.761651131824234</v>
      </c>
      <c r="F35" s="43">
        <f>[1]cheltuieli!F34/'[1]NUMAR bolnavi'!F34</f>
        <v>28.458498023715414</v>
      </c>
      <c r="G35" s="43">
        <f>IFERROR([1]cheltuieli!G34/'[1]NUMAR bolnavi'!G34,0)</f>
        <v>0</v>
      </c>
      <c r="H35" s="43">
        <f>IFERROR([1]cheltuieli!H34/'[1]NUMAR bolnavi'!H34,0)</f>
        <v>0</v>
      </c>
      <c r="I35" s="43">
        <f>IFERROR([1]cheltuieli!I34/'[1]NUMAR bolnavi'!I34,0)</f>
        <v>0</v>
      </c>
      <c r="J35" s="43">
        <f>IFERROR([1]cheltuieli!J34/'[1]NUMAR bolnavi'!J34,0)</f>
        <v>0</v>
      </c>
      <c r="K35" s="43">
        <f>IFERROR([1]cheltuieli!K34/'[1]NUMAR bolnavi'!K34,0)</f>
        <v>0</v>
      </c>
      <c r="L35" s="44">
        <f>IFERROR([1]cheltuieli!L34/'[1]NUMAR bolnavi'!L34,0)</f>
        <v>0</v>
      </c>
      <c r="M35" s="38" t="e">
        <f>L35+#REF!+#REF!</f>
        <v>#REF!</v>
      </c>
      <c r="N35" s="38"/>
      <c r="O35" s="39"/>
      <c r="P35" s="24">
        <v>1323</v>
      </c>
      <c r="Q35" s="40">
        <v>1860</v>
      </c>
      <c r="R35" s="40">
        <v>960</v>
      </c>
      <c r="S35" s="40">
        <v>20</v>
      </c>
      <c r="T35" s="40">
        <v>8115</v>
      </c>
      <c r="U35" s="24">
        <v>7617.78</v>
      </c>
      <c r="V35" s="24">
        <v>12994.8</v>
      </c>
      <c r="W35" s="34">
        <v>28109.9</v>
      </c>
      <c r="X35" s="2">
        <v>10510.5</v>
      </c>
      <c r="Y35" s="24">
        <v>16939.650000000001</v>
      </c>
      <c r="Z35" s="41">
        <f t="shared" si="0"/>
        <v>0.70384401941745112</v>
      </c>
      <c r="AA35" s="41">
        <f t="shared" si="0"/>
        <v>0.33298647242455776</v>
      </c>
      <c r="AB35" s="41">
        <f t="shared" si="0"/>
        <v>0.25045977828311539</v>
      </c>
      <c r="AC35" s="41">
        <f t="shared" si="1"/>
        <v>1.4229249011857708</v>
      </c>
      <c r="AD35" s="41">
        <f t="shared" si="1"/>
        <v>0</v>
      </c>
      <c r="AE35" s="41" t="e">
        <f>#REF!/U35</f>
        <v>#REF!</v>
      </c>
      <c r="AF35" s="41">
        <f t="shared" si="2"/>
        <v>0</v>
      </c>
      <c r="AG35" s="41">
        <f t="shared" si="2"/>
        <v>0</v>
      </c>
      <c r="AH35" s="41">
        <f t="shared" si="3"/>
        <v>0</v>
      </c>
      <c r="AI35" s="41" t="e">
        <f t="shared" si="4"/>
        <v>#REF!</v>
      </c>
      <c r="AJ35" s="42" t="s">
        <v>64</v>
      </c>
    </row>
    <row r="36" spans="1:36" x14ac:dyDescent="0.2">
      <c r="A36" s="42" t="s">
        <v>65</v>
      </c>
      <c r="B36" s="43">
        <f>[1]cheltuieli!B35/'[1]NUMAR bolnavi'!B35</f>
        <v>1050.0087435633366</v>
      </c>
      <c r="C36" s="43">
        <f>[1]cheltuieli!C35/'[1]NUMAR bolnavi'!C35</f>
        <v>449.86666666666667</v>
      </c>
      <c r="D36" s="43">
        <f>[1]cheltuieli!D35/'[1]NUMAR bolnavi'!D35</f>
        <v>238.87166831194472</v>
      </c>
      <c r="E36" s="43">
        <f>[1]cheltuieli!F35/'[1]NUMAR bolnavi'!E35</f>
        <v>29.612476370510397</v>
      </c>
      <c r="F36" s="43">
        <f>[1]cheltuieli!F35/'[1]NUMAR bolnavi'!F35</f>
        <v>28.875576036866359</v>
      </c>
      <c r="G36" s="43">
        <f>IFERROR([1]cheltuieli!G35/'[1]NUMAR bolnavi'!G35,0)</f>
        <v>7029.2068965517237</v>
      </c>
      <c r="H36" s="43">
        <f>IFERROR([1]cheltuieli!H35/'[1]NUMAR bolnavi'!H35,0)</f>
        <v>8318.3867469879515</v>
      </c>
      <c r="I36" s="43">
        <f>IFERROR([1]cheltuieli!I35/'[1]NUMAR bolnavi'!I35,0)</f>
        <v>22531.579000000002</v>
      </c>
      <c r="J36" s="43">
        <f>IFERROR([1]cheltuieli!J35/'[1]NUMAR bolnavi'!J35,0)</f>
        <v>2238.3652542372879</v>
      </c>
      <c r="K36" s="43">
        <f>IFERROR([1]cheltuieli!K35/'[1]NUMAR bolnavi'!K35,0)</f>
        <v>5590.1802173913038</v>
      </c>
      <c r="L36" s="44">
        <f>IFERROR([1]cheltuieli!L35/'[1]NUMAR bolnavi'!L35,0)</f>
        <v>8233.1815999999999</v>
      </c>
      <c r="M36" s="38" t="e">
        <f>L36+#REF!+#REF!</f>
        <v>#REF!</v>
      </c>
      <c r="N36" s="38"/>
      <c r="O36" s="39"/>
      <c r="P36" s="24">
        <v>1323</v>
      </c>
      <c r="Q36" s="40">
        <v>1860</v>
      </c>
      <c r="R36" s="40">
        <v>960</v>
      </c>
      <c r="S36" s="40">
        <v>20</v>
      </c>
      <c r="T36" s="40">
        <v>8115</v>
      </c>
      <c r="U36" s="24">
        <v>7617.78</v>
      </c>
      <c r="V36" s="24">
        <v>12994.8</v>
      </c>
      <c r="W36" s="34">
        <v>28109.9</v>
      </c>
      <c r="X36" s="34">
        <v>10510.5</v>
      </c>
      <c r="Y36" s="24">
        <v>16939.650000000001</v>
      </c>
      <c r="Z36" s="41">
        <f t="shared" si="0"/>
        <v>0.79365740254220452</v>
      </c>
      <c r="AA36" s="41">
        <f t="shared" si="0"/>
        <v>0.24186379928315413</v>
      </c>
      <c r="AB36" s="41">
        <f t="shared" si="0"/>
        <v>0.24882465449160909</v>
      </c>
      <c r="AC36" s="41">
        <f t="shared" si="1"/>
        <v>1.443778801843318</v>
      </c>
      <c r="AD36" s="41">
        <f t="shared" si="1"/>
        <v>0.8661992478806807</v>
      </c>
      <c r="AE36" s="41" t="e">
        <f>#REF!/U36</f>
        <v>#REF!</v>
      </c>
      <c r="AF36" s="41">
        <f t="shared" si="2"/>
        <v>0.6401319563970167</v>
      </c>
      <c r="AG36" s="41">
        <f t="shared" si="2"/>
        <v>0.80155315387105608</v>
      </c>
      <c r="AH36" s="41">
        <f t="shared" si="3"/>
        <v>0.53186624969233665</v>
      </c>
      <c r="AI36" s="41" t="e">
        <f t="shared" si="4"/>
        <v>#REF!</v>
      </c>
      <c r="AJ36" s="42" t="s">
        <v>65</v>
      </c>
    </row>
    <row r="37" spans="1:36" x14ac:dyDescent="0.2">
      <c r="A37" s="42" t="s">
        <v>66</v>
      </c>
      <c r="B37" s="43">
        <f>[1]cheltuieli!B36/'[1]NUMAR bolnavi'!B36</f>
        <v>1351.197404265873</v>
      </c>
      <c r="C37" s="43">
        <f>[1]cheltuieli!C36/'[1]NUMAR bolnavi'!C36</f>
        <v>558.01395348837207</v>
      </c>
      <c r="D37" s="43">
        <f>[1]cheltuieli!D36/'[1]NUMAR bolnavi'!D36</f>
        <v>225.47670476941269</v>
      </c>
      <c r="E37" s="43">
        <f>[1]cheltuieli!F36/'[1]NUMAR bolnavi'!E36</f>
        <v>31.56515478761699</v>
      </c>
      <c r="F37" s="43">
        <f>[1]cheltuieli!F36/'[1]NUMAR bolnavi'!F36</f>
        <v>30.489568845618916</v>
      </c>
      <c r="G37" s="43">
        <f>IFERROR([1]cheltuieli!G36/'[1]NUMAR bolnavi'!G36,0)</f>
        <v>0</v>
      </c>
      <c r="H37" s="43">
        <f>IFERROR([1]cheltuieli!H36/'[1]NUMAR bolnavi'!H36,0)</f>
        <v>0</v>
      </c>
      <c r="I37" s="43">
        <f>IFERROR([1]cheltuieli!I36/'[1]NUMAR bolnavi'!I36,0)</f>
        <v>0</v>
      </c>
      <c r="J37" s="43">
        <f>IFERROR([1]cheltuieli!J36/'[1]NUMAR bolnavi'!J36,0)</f>
        <v>2833.0164</v>
      </c>
      <c r="K37" s="43">
        <f>IFERROR([1]cheltuieli!K36/'[1]NUMAR bolnavi'!K36,0)</f>
        <v>6616.3559259259255</v>
      </c>
      <c r="L37" s="44">
        <f>IFERROR([1]cheltuieli!L36/'[1]NUMAR bolnavi'!L36,0)</f>
        <v>8901.7950000000001</v>
      </c>
      <c r="M37" s="38" t="e">
        <f>L37+#REF!+#REF!</f>
        <v>#REF!</v>
      </c>
      <c r="N37" s="38"/>
      <c r="O37" s="39"/>
      <c r="P37" s="24">
        <v>1323</v>
      </c>
      <c r="Q37" s="40">
        <v>1860</v>
      </c>
      <c r="R37" s="40">
        <v>960</v>
      </c>
      <c r="S37" s="40">
        <v>20</v>
      </c>
      <c r="T37" s="40">
        <v>8115</v>
      </c>
      <c r="U37" s="24">
        <v>7617.78</v>
      </c>
      <c r="V37" s="24">
        <v>12994.8</v>
      </c>
      <c r="W37" s="34">
        <v>28109.9</v>
      </c>
      <c r="X37" s="34">
        <v>10510.5</v>
      </c>
      <c r="Y37" s="24">
        <v>16939.650000000001</v>
      </c>
      <c r="Z37" s="41">
        <f t="shared" si="0"/>
        <v>1.0213132307376214</v>
      </c>
      <c r="AA37" s="41">
        <f t="shared" si="0"/>
        <v>0.30000750187546887</v>
      </c>
      <c r="AB37" s="41">
        <f t="shared" si="0"/>
        <v>0.23487156746813823</v>
      </c>
      <c r="AC37" s="41">
        <f t="shared" si="1"/>
        <v>1.5244784422809459</v>
      </c>
      <c r="AD37" s="41">
        <f t="shared" si="1"/>
        <v>0</v>
      </c>
      <c r="AE37" s="41" t="e">
        <f>#REF!/U37</f>
        <v>#REF!</v>
      </c>
      <c r="AF37" s="41">
        <f t="shared" si="2"/>
        <v>0</v>
      </c>
      <c r="AG37" s="41">
        <f t="shared" si="2"/>
        <v>0</v>
      </c>
      <c r="AH37" s="41">
        <f t="shared" si="3"/>
        <v>0.62949963616630278</v>
      </c>
      <c r="AI37" s="41" t="e">
        <f t="shared" si="4"/>
        <v>#REF!</v>
      </c>
      <c r="AJ37" s="42" t="s">
        <v>66</v>
      </c>
    </row>
    <row r="38" spans="1:36" x14ac:dyDescent="0.2">
      <c r="A38" s="42" t="s">
        <v>67</v>
      </c>
      <c r="B38" s="43">
        <f>[1]cheltuieli!B37/'[1]NUMAR bolnavi'!B37</f>
        <v>945.64169002397193</v>
      </c>
      <c r="C38" s="43">
        <f>[1]cheltuieli!C37/'[1]NUMAR bolnavi'!C37</f>
        <v>828.38709677419354</v>
      </c>
      <c r="D38" s="43">
        <f>[1]cheltuieli!D37/'[1]NUMAR bolnavi'!D37</f>
        <v>230.05877453896488</v>
      </c>
      <c r="E38" s="43">
        <v>0</v>
      </c>
      <c r="F38" s="43">
        <v>0</v>
      </c>
      <c r="G38" s="43">
        <f>IFERROR([1]cheltuieli!G37/'[1]NUMAR bolnavi'!G37,0)</f>
        <v>0</v>
      </c>
      <c r="H38" s="43">
        <f>IFERROR([1]cheltuieli!H37/'[1]NUMAR bolnavi'!H37,0)</f>
        <v>0</v>
      </c>
      <c r="I38" s="43">
        <f>IFERROR([1]cheltuieli!I37/'[1]NUMAR bolnavi'!I37,0)</f>
        <v>0</v>
      </c>
      <c r="J38" s="43">
        <f>IFERROR([1]cheltuieli!J37/'[1]NUMAR bolnavi'!J37,0)</f>
        <v>2969.4466666666667</v>
      </c>
      <c r="K38" s="43">
        <f>IFERROR([1]cheltuieli!K37/'[1]NUMAR bolnavi'!K37,0)</f>
        <v>0</v>
      </c>
      <c r="L38" s="44">
        <f>IFERROR([1]cheltuieli!L37/'[1]NUMAR bolnavi'!L37,0)</f>
        <v>0</v>
      </c>
      <c r="M38" s="38" t="e">
        <f>L38+#REF!+#REF!</f>
        <v>#REF!</v>
      </c>
      <c r="N38" s="38"/>
      <c r="O38" s="39"/>
      <c r="P38" s="24">
        <v>1323</v>
      </c>
      <c r="Q38" s="40">
        <v>1860</v>
      </c>
      <c r="R38" s="40">
        <v>960</v>
      </c>
      <c r="S38" s="40">
        <v>20</v>
      </c>
      <c r="T38" s="40">
        <v>8115</v>
      </c>
      <c r="U38" s="24">
        <v>7617.78</v>
      </c>
      <c r="V38" s="24">
        <v>12994.8</v>
      </c>
      <c r="W38" s="34">
        <v>28109.9</v>
      </c>
      <c r="X38" s="34">
        <v>10510.5</v>
      </c>
      <c r="Y38" s="24">
        <v>16939.650000000001</v>
      </c>
      <c r="Z38" s="41">
        <f t="shared" si="0"/>
        <v>0.71477074075886016</v>
      </c>
      <c r="AA38" s="41">
        <f t="shared" si="0"/>
        <v>0.44536940686784598</v>
      </c>
      <c r="AB38" s="41">
        <f t="shared" si="0"/>
        <v>0.23964455681142174</v>
      </c>
      <c r="AC38" s="41">
        <f t="shared" si="1"/>
        <v>0</v>
      </c>
      <c r="AD38" s="41">
        <f t="shared" si="1"/>
        <v>0</v>
      </c>
      <c r="AE38" s="41" t="e">
        <f>#REF!/U38</f>
        <v>#REF!</v>
      </c>
      <c r="AF38" s="41">
        <f t="shared" si="2"/>
        <v>0</v>
      </c>
      <c r="AG38" s="41">
        <f t="shared" si="2"/>
        <v>0</v>
      </c>
      <c r="AH38" s="41">
        <f t="shared" si="3"/>
        <v>0</v>
      </c>
      <c r="AI38" s="41" t="e">
        <f t="shared" si="4"/>
        <v>#REF!</v>
      </c>
      <c r="AJ38" s="42" t="s">
        <v>67</v>
      </c>
    </row>
    <row r="39" spans="1:36" x14ac:dyDescent="0.2">
      <c r="A39" s="42" t="s">
        <v>68</v>
      </c>
      <c r="B39" s="43">
        <f>[1]cheltuieli!B38/'[1]NUMAR bolnavi'!B38</f>
        <v>1204.6546564410014</v>
      </c>
      <c r="C39" s="43">
        <f>[1]cheltuieli!C38/'[1]NUMAR bolnavi'!C38</f>
        <v>615.5725190839695</v>
      </c>
      <c r="D39" s="43">
        <f>[1]cheltuieli!D38/'[1]NUMAR bolnavi'!D38</f>
        <v>232.7924219389545</v>
      </c>
      <c r="E39" s="43">
        <f>[1]cheltuieli!F38/'[1]NUMAR bolnavi'!E38</f>
        <v>24.836716681376874</v>
      </c>
      <c r="F39" s="43">
        <f>[1]cheltuieli!F38/'[1]NUMAR bolnavi'!F38</f>
        <v>24.554973821989527</v>
      </c>
      <c r="G39" s="43">
        <f>IFERROR([1]cheltuieli!G38/'[1]NUMAR bolnavi'!G38,0)</f>
        <v>0</v>
      </c>
      <c r="H39" s="43">
        <f>IFERROR([1]cheltuieli!H38/'[1]NUMAR bolnavi'!H38,0)</f>
        <v>2981.6076315789473</v>
      </c>
      <c r="I39" s="43">
        <f>IFERROR([1]cheltuieli!I38/'[1]NUMAR bolnavi'!I38,0)</f>
        <v>0</v>
      </c>
      <c r="J39" s="43">
        <f>IFERROR([1]cheltuieli!J38/'[1]NUMAR bolnavi'!J38,0)</f>
        <v>2305.8245945945946</v>
      </c>
      <c r="K39" s="43">
        <f>IFERROR([1]cheltuieli!K38/'[1]NUMAR bolnavi'!K38,0)</f>
        <v>5947.2996153846152</v>
      </c>
      <c r="L39" s="44">
        <f>IFERROR([1]cheltuieli!L38/'[1]NUMAR bolnavi'!L38,0)</f>
        <v>1510.11</v>
      </c>
      <c r="M39" s="38" t="e">
        <f>L39+#REF!+#REF!</f>
        <v>#REF!</v>
      </c>
      <c r="N39" s="38"/>
      <c r="O39" s="39"/>
      <c r="P39" s="24">
        <v>1323</v>
      </c>
      <c r="Q39" s="40">
        <v>1860</v>
      </c>
      <c r="R39" s="40">
        <v>960</v>
      </c>
      <c r="S39" s="40">
        <v>20</v>
      </c>
      <c r="T39" s="40">
        <v>8115</v>
      </c>
      <c r="U39" s="24">
        <v>7617.78</v>
      </c>
      <c r="V39" s="24">
        <v>12994.8</v>
      </c>
      <c r="W39" s="34">
        <v>28109.9</v>
      </c>
      <c r="X39" s="34">
        <v>10510.5</v>
      </c>
      <c r="Y39" s="24">
        <v>16939.650000000001</v>
      </c>
      <c r="Z39" s="41">
        <f t="shared" si="0"/>
        <v>0.91054773729478566</v>
      </c>
      <c r="AA39" s="41">
        <f t="shared" si="0"/>
        <v>0.33095296724944595</v>
      </c>
      <c r="AB39" s="41">
        <f t="shared" si="0"/>
        <v>0.24249210618641096</v>
      </c>
      <c r="AC39" s="41">
        <f t="shared" si="1"/>
        <v>1.2277486910994764</v>
      </c>
      <c r="AD39" s="41">
        <f t="shared" si="1"/>
        <v>0</v>
      </c>
      <c r="AE39" s="41" t="e">
        <f>#REF!/U39</f>
        <v>#REF!</v>
      </c>
      <c r="AF39" s="41">
        <f t="shared" si="2"/>
        <v>0.22944621168305379</v>
      </c>
      <c r="AG39" s="41">
        <f t="shared" si="2"/>
        <v>0</v>
      </c>
      <c r="AH39" s="41">
        <f t="shared" si="3"/>
        <v>0.56584364353595118</v>
      </c>
      <c r="AI39" s="41" t="e">
        <f t="shared" si="4"/>
        <v>#REF!</v>
      </c>
      <c r="AJ39" s="42" t="s">
        <v>68</v>
      </c>
    </row>
    <row r="40" spans="1:36" x14ac:dyDescent="0.2">
      <c r="A40" s="42" t="s">
        <v>69</v>
      </c>
      <c r="B40" s="43">
        <f>[1]cheltuieli!B39/'[1]NUMAR bolnavi'!B39</f>
        <v>908.53075257672583</v>
      </c>
      <c r="C40" s="43">
        <f>[1]cheltuieli!C39/'[1]NUMAR bolnavi'!C39</f>
        <v>639.40298507462683</v>
      </c>
      <c r="D40" s="43">
        <f>[1]cheltuieli!D39/'[1]NUMAR bolnavi'!D39</f>
        <v>228.9710686872663</v>
      </c>
      <c r="E40" s="43">
        <f>[1]cheltuieli!F39/'[1]NUMAR bolnavi'!E39</f>
        <v>26.916467780429596</v>
      </c>
      <c r="F40" s="43">
        <f>[1]cheltuieli!F39/'[1]NUMAR bolnavi'!F39</f>
        <v>26.350467289719628</v>
      </c>
      <c r="G40" s="43">
        <f>IFERROR([1]cheltuieli!G39/'[1]NUMAR bolnavi'!G39,0)</f>
        <v>0</v>
      </c>
      <c r="H40" s="43">
        <f>IFERROR([1]cheltuieli!H39/'[1]NUMAR bolnavi'!H39,0)</f>
        <v>0</v>
      </c>
      <c r="I40" s="43">
        <f>IFERROR([1]cheltuieli!I39/'[1]NUMAR bolnavi'!I39,0)</f>
        <v>0</v>
      </c>
      <c r="J40" s="43">
        <f>IFERROR([1]cheltuieli!J39/'[1]NUMAR bolnavi'!J39,0)</f>
        <v>2250.0195454545456</v>
      </c>
      <c r="K40" s="43">
        <f>IFERROR([1]cheltuieli!K39/'[1]NUMAR bolnavi'!K39,0)</f>
        <v>6071.5122222222226</v>
      </c>
      <c r="L40" s="44">
        <f>IFERROR([1]cheltuieli!L39/'[1]NUMAR bolnavi'!L39,0)</f>
        <v>3371.3615384615382</v>
      </c>
      <c r="M40" s="38" t="e">
        <f>L40+#REF!+#REF!</f>
        <v>#REF!</v>
      </c>
      <c r="N40" s="38"/>
      <c r="O40" s="39"/>
      <c r="P40" s="24">
        <v>1323</v>
      </c>
      <c r="Q40" s="40">
        <v>1860</v>
      </c>
      <c r="R40" s="40">
        <v>960</v>
      </c>
      <c r="S40" s="40">
        <v>20</v>
      </c>
      <c r="T40" s="40">
        <v>8115</v>
      </c>
      <c r="U40" s="24">
        <v>7617.78</v>
      </c>
      <c r="V40" s="24">
        <v>12994.8</v>
      </c>
      <c r="W40" s="34">
        <v>28109.9</v>
      </c>
      <c r="X40" s="34">
        <v>10510.5</v>
      </c>
      <c r="Y40" s="24">
        <v>16939.650000000001</v>
      </c>
      <c r="Z40" s="41">
        <f t="shared" si="0"/>
        <v>0.68672014556063932</v>
      </c>
      <c r="AA40" s="41">
        <f t="shared" si="0"/>
        <v>0.3437650457390467</v>
      </c>
      <c r="AB40" s="41">
        <f t="shared" si="0"/>
        <v>0.23851152988256905</v>
      </c>
      <c r="AC40" s="41">
        <f t="shared" si="1"/>
        <v>1.3175233644859814</v>
      </c>
      <c r="AD40" s="41">
        <f t="shared" si="1"/>
        <v>0</v>
      </c>
      <c r="AE40" s="41" t="e">
        <f>#REF!/U40</f>
        <v>#REF!</v>
      </c>
      <c r="AF40" s="41">
        <f t="shared" si="2"/>
        <v>0</v>
      </c>
      <c r="AG40" s="41">
        <f t="shared" si="2"/>
        <v>0</v>
      </c>
      <c r="AH40" s="41">
        <f t="shared" si="3"/>
        <v>0.57766159766159775</v>
      </c>
      <c r="AI40" s="41" t="e">
        <f t="shared" si="4"/>
        <v>#REF!</v>
      </c>
      <c r="AJ40" s="42" t="s">
        <v>69</v>
      </c>
    </row>
    <row r="41" spans="1:36" x14ac:dyDescent="0.2">
      <c r="A41" s="42" t="s">
        <v>70</v>
      </c>
      <c r="B41" s="43">
        <f>[1]cheltuieli!B40/'[1]NUMAR bolnavi'!B40</f>
        <v>1060.5354837299355</v>
      </c>
      <c r="C41" s="43">
        <f>[1]cheltuieli!C40/'[1]NUMAR bolnavi'!C40</f>
        <v>741.81818181818187</v>
      </c>
      <c r="D41" s="43">
        <f>[1]cheltuieli!D40/'[1]NUMAR bolnavi'!D40</f>
        <v>230.56049665178571</v>
      </c>
      <c r="E41" s="43">
        <f>[1]cheltuieli!F40/'[1]NUMAR bolnavi'!E40</f>
        <v>27.066666666666666</v>
      </c>
      <c r="F41" s="43">
        <f>[1]cheltuieli!F40/'[1]NUMAR bolnavi'!F40</f>
        <v>26.84297520661157</v>
      </c>
      <c r="G41" s="43">
        <f>IFERROR([1]cheltuieli!G40/'[1]NUMAR bolnavi'!G40,0)</f>
        <v>0</v>
      </c>
      <c r="H41" s="43">
        <f>IFERROR([1]cheltuieli!H40/'[1]NUMAR bolnavi'!H40,0)</f>
        <v>0</v>
      </c>
      <c r="I41" s="43">
        <f>IFERROR([1]cheltuieli!I40/'[1]NUMAR bolnavi'!I40,0)</f>
        <v>0</v>
      </c>
      <c r="J41" s="43">
        <f>IFERROR([1]cheltuieli!J40/'[1]NUMAR bolnavi'!J40,0)</f>
        <v>2730.1</v>
      </c>
      <c r="K41" s="43">
        <f>IFERROR([1]cheltuieli!K40/'[1]NUMAR bolnavi'!K40,0)</f>
        <v>4846.7</v>
      </c>
      <c r="L41" s="44">
        <f>IFERROR([1]cheltuieli!L40/'[1]NUMAR bolnavi'!L40,0)</f>
        <v>0</v>
      </c>
      <c r="M41" s="38" t="e">
        <f>L41+#REF!+#REF!</f>
        <v>#REF!</v>
      </c>
      <c r="N41" s="38"/>
      <c r="O41" s="39"/>
      <c r="P41" s="24">
        <v>1323</v>
      </c>
      <c r="Q41" s="40">
        <v>1860</v>
      </c>
      <c r="R41" s="40">
        <v>960</v>
      </c>
      <c r="S41" s="40">
        <v>20</v>
      </c>
      <c r="T41" s="40">
        <v>8115</v>
      </c>
      <c r="U41" s="24">
        <v>7617.78</v>
      </c>
      <c r="V41" s="24">
        <v>12994.8</v>
      </c>
      <c r="W41" s="34">
        <v>28109.9</v>
      </c>
      <c r="X41" s="34">
        <v>10510.5</v>
      </c>
      <c r="Y41" s="24">
        <v>16939.650000000001</v>
      </c>
      <c r="Z41" s="41">
        <f t="shared" si="0"/>
        <v>0.80161412224484929</v>
      </c>
      <c r="AA41" s="41">
        <f t="shared" si="0"/>
        <v>0.3988269794721408</v>
      </c>
      <c r="AB41" s="41">
        <f t="shared" si="0"/>
        <v>0.2401671840122768</v>
      </c>
      <c r="AC41" s="41">
        <f t="shared" si="1"/>
        <v>1.3421487603305784</v>
      </c>
      <c r="AD41" s="41">
        <f t="shared" si="1"/>
        <v>0</v>
      </c>
      <c r="AE41" s="41" t="e">
        <f>#REF!/U41</f>
        <v>#REF!</v>
      </c>
      <c r="AF41" s="41">
        <f t="shared" si="2"/>
        <v>0</v>
      </c>
      <c r="AG41" s="41">
        <f t="shared" si="2"/>
        <v>0</v>
      </c>
      <c r="AH41" s="41">
        <f t="shared" si="3"/>
        <v>0.46112934684363255</v>
      </c>
      <c r="AI41" s="41" t="e">
        <f t="shared" si="4"/>
        <v>#REF!</v>
      </c>
      <c r="AJ41" s="42" t="s">
        <v>70</v>
      </c>
    </row>
    <row r="42" spans="1:36" x14ac:dyDescent="0.2">
      <c r="A42" s="42" t="s">
        <v>71</v>
      </c>
      <c r="B42" s="43">
        <f>[1]cheltuieli!B41/'[1]NUMAR bolnavi'!B41</f>
        <v>940.18625253072526</v>
      </c>
      <c r="C42" s="43">
        <f>[1]cheltuieli!C41/'[1]NUMAR bolnavi'!C41</f>
        <v>550</v>
      </c>
      <c r="D42" s="43">
        <f>[1]cheltuieli!D41/'[1]NUMAR bolnavi'!D41</f>
        <v>234.6471197174522</v>
      </c>
      <c r="E42" s="43">
        <f>[1]cheltuieli!F41/'[1]NUMAR bolnavi'!E41</f>
        <v>30.007947019867551</v>
      </c>
      <c r="F42" s="43">
        <f>[1]cheltuieli!F41/'[1]NUMAR bolnavi'!F41</f>
        <v>29.73228346456693</v>
      </c>
      <c r="G42" s="43">
        <f>IFERROR([1]cheltuieli!G41/'[1]NUMAR bolnavi'!G41,0)</f>
        <v>0</v>
      </c>
      <c r="H42" s="43">
        <f>IFERROR([1]cheltuieli!H41/'[1]NUMAR bolnavi'!H41,0)</f>
        <v>0</v>
      </c>
      <c r="I42" s="43">
        <f>IFERROR([1]cheltuieli!I41/'[1]NUMAR bolnavi'!I41,0)</f>
        <v>0</v>
      </c>
      <c r="J42" s="43">
        <f>IFERROR([1]cheltuieli!J41/'[1]NUMAR bolnavi'!J41,0)</f>
        <v>0</v>
      </c>
      <c r="K42" s="43">
        <f>IFERROR([1]cheltuieli!K41/'[1]NUMAR bolnavi'!K41,0)</f>
        <v>0</v>
      </c>
      <c r="L42" s="44">
        <f>IFERROR([1]cheltuieli!L41/'[1]NUMAR bolnavi'!L41,0)</f>
        <v>0</v>
      </c>
      <c r="M42" s="38" t="e">
        <f>L42+#REF!+#REF!</f>
        <v>#REF!</v>
      </c>
      <c r="N42" s="38"/>
      <c r="O42" s="39"/>
      <c r="P42" s="24">
        <v>1323</v>
      </c>
      <c r="Q42" s="40">
        <v>1860</v>
      </c>
      <c r="R42" s="40">
        <v>960</v>
      </c>
      <c r="S42" s="40">
        <v>20</v>
      </c>
      <c r="T42" s="40">
        <v>8115</v>
      </c>
      <c r="U42" s="24">
        <v>7617.78</v>
      </c>
      <c r="V42" s="24">
        <v>12994.8</v>
      </c>
      <c r="W42" s="34">
        <v>28109.9</v>
      </c>
      <c r="X42" s="34">
        <v>10510.5</v>
      </c>
      <c r="Y42" s="24">
        <v>16939.650000000001</v>
      </c>
      <c r="Z42" s="41">
        <f t="shared" si="0"/>
        <v>0.71064720523864344</v>
      </c>
      <c r="AA42" s="41">
        <f t="shared" si="0"/>
        <v>0.29569892473118281</v>
      </c>
      <c r="AB42" s="41">
        <f t="shared" si="0"/>
        <v>0.2444240830390127</v>
      </c>
      <c r="AC42" s="41">
        <f t="shared" si="1"/>
        <v>1.4866141732283464</v>
      </c>
      <c r="AD42" s="41">
        <f t="shared" si="1"/>
        <v>0</v>
      </c>
      <c r="AE42" s="41" t="e">
        <f>#REF!/U42</f>
        <v>#REF!</v>
      </c>
      <c r="AF42" s="41">
        <f t="shared" si="2"/>
        <v>0</v>
      </c>
      <c r="AG42" s="41">
        <f t="shared" si="2"/>
        <v>0</v>
      </c>
      <c r="AH42" s="41">
        <f t="shared" si="3"/>
        <v>0</v>
      </c>
      <c r="AI42" s="41" t="e">
        <f t="shared" si="4"/>
        <v>#REF!</v>
      </c>
      <c r="AJ42" s="42" t="s">
        <v>71</v>
      </c>
    </row>
    <row r="43" spans="1:36" x14ac:dyDescent="0.2">
      <c r="A43" s="42" t="s">
        <v>72</v>
      </c>
      <c r="B43" s="43">
        <f>[1]cheltuieli!B42/'[1]NUMAR bolnavi'!B42</f>
        <v>1206.0347231522019</v>
      </c>
      <c r="C43" s="43">
        <f>[1]cheltuieli!C42/'[1]NUMAR bolnavi'!C42</f>
        <v>660.6</v>
      </c>
      <c r="D43" s="43">
        <f>[1]cheltuieli!D42/'[1]NUMAR bolnavi'!D42</f>
        <v>224.51641431520989</v>
      </c>
      <c r="E43" s="43">
        <v>0</v>
      </c>
      <c r="F43" s="43">
        <v>0</v>
      </c>
      <c r="G43" s="43">
        <f>IFERROR([1]cheltuieli!G42/'[1]NUMAR bolnavi'!G42,0)</f>
        <v>0</v>
      </c>
      <c r="H43" s="43">
        <f>IFERROR([1]cheltuieli!H42/'[1]NUMAR bolnavi'!H42,0)</f>
        <v>0</v>
      </c>
      <c r="I43" s="43">
        <f>IFERROR([1]cheltuieli!I42/'[1]NUMAR bolnavi'!I42,0)</f>
        <v>0</v>
      </c>
      <c r="J43" s="43">
        <f>IFERROR([1]cheltuieli!J42/'[1]NUMAR bolnavi'!J42,0)</f>
        <v>2345.5636363636363</v>
      </c>
      <c r="K43" s="43">
        <f>IFERROR([1]cheltuieli!K42/'[1]NUMAR bolnavi'!K42,0)</f>
        <v>5589.1677777777777</v>
      </c>
      <c r="L43" s="44">
        <f>IFERROR([1]cheltuieli!L42/'[1]NUMAR bolnavi'!L42,0)</f>
        <v>0</v>
      </c>
      <c r="M43" s="38" t="e">
        <f>L43+#REF!+#REF!</f>
        <v>#REF!</v>
      </c>
      <c r="N43" s="38"/>
      <c r="O43" s="39"/>
      <c r="P43" s="24">
        <v>1323</v>
      </c>
      <c r="Q43" s="40">
        <v>1860</v>
      </c>
      <c r="R43" s="40">
        <v>960</v>
      </c>
      <c r="S43" s="40">
        <v>20</v>
      </c>
      <c r="T43" s="40">
        <v>8115</v>
      </c>
      <c r="U43" s="24">
        <v>7617.78</v>
      </c>
      <c r="V43" s="24">
        <v>12994.8</v>
      </c>
      <c r="W43" s="34">
        <v>28109.9</v>
      </c>
      <c r="X43" s="34">
        <v>10510.5</v>
      </c>
      <c r="Y43" s="24">
        <v>16939.650000000001</v>
      </c>
      <c r="Z43" s="41">
        <f t="shared" si="0"/>
        <v>0.91159087161920016</v>
      </c>
      <c r="AA43" s="41">
        <f t="shared" si="0"/>
        <v>0.35516129032258065</v>
      </c>
      <c r="AB43" s="41">
        <f t="shared" si="0"/>
        <v>0.23387126491167695</v>
      </c>
      <c r="AC43" s="41">
        <f t="shared" si="1"/>
        <v>0</v>
      </c>
      <c r="AD43" s="41">
        <f t="shared" si="1"/>
        <v>0</v>
      </c>
      <c r="AE43" s="41" t="e">
        <f>#REF!/U43</f>
        <v>#REF!</v>
      </c>
      <c r="AF43" s="41">
        <f t="shared" si="2"/>
        <v>0</v>
      </c>
      <c r="AG43" s="41">
        <f t="shared" si="2"/>
        <v>0</v>
      </c>
      <c r="AH43" s="41">
        <f t="shared" si="3"/>
        <v>0.53176992319849459</v>
      </c>
      <c r="AI43" s="41" t="e">
        <f t="shared" si="4"/>
        <v>#REF!</v>
      </c>
      <c r="AJ43" s="42" t="s">
        <v>72</v>
      </c>
    </row>
    <row r="44" spans="1:36" x14ac:dyDescent="0.2">
      <c r="A44" s="42" t="s">
        <v>73</v>
      </c>
      <c r="B44" s="43">
        <f>[1]cheltuieli!B43/'[1]NUMAR bolnavi'!B43</f>
        <v>990.66513241327868</v>
      </c>
      <c r="C44" s="43">
        <f>[1]cheltuieli!C43/'[1]NUMAR bolnavi'!C43</f>
        <v>690</v>
      </c>
      <c r="D44" s="43">
        <f>[1]cheltuieli!D43/'[1]NUMAR bolnavi'!D43</f>
        <v>238.43952180028128</v>
      </c>
      <c r="E44" s="43">
        <f>[1]cheltuieli!F43/'[1]NUMAR bolnavi'!E43</f>
        <v>30.641975308641975</v>
      </c>
      <c r="F44" s="43">
        <f>[1]cheltuieli!F43/'[1]NUMAR bolnavi'!F43</f>
        <v>27.887640449438202</v>
      </c>
      <c r="G44" s="43">
        <f>IFERROR([1]cheltuieli!G43/'[1]NUMAR bolnavi'!G43,0)</f>
        <v>0</v>
      </c>
      <c r="H44" s="43">
        <f>IFERROR([1]cheltuieli!H43/'[1]NUMAR bolnavi'!H43,0)</f>
        <v>0</v>
      </c>
      <c r="I44" s="43">
        <f>IFERROR([1]cheltuieli!I43/'[1]NUMAR bolnavi'!I43,0)</f>
        <v>0</v>
      </c>
      <c r="J44" s="43">
        <f>IFERROR([1]cheltuieli!J43/'[1]NUMAR bolnavi'!J43,0)</f>
        <v>3089.25</v>
      </c>
      <c r="K44" s="43">
        <f>IFERROR([1]cheltuieli!K43/'[1]NUMAR bolnavi'!K43,0)</f>
        <v>6178.14</v>
      </c>
      <c r="L44" s="44">
        <f>IFERROR([1]cheltuieli!L43/'[1]NUMAR bolnavi'!L43,0)</f>
        <v>5846.59</v>
      </c>
      <c r="M44" s="38" t="e">
        <f>L44+#REF!+#REF!</f>
        <v>#REF!</v>
      </c>
      <c r="N44" s="38"/>
      <c r="O44" s="39"/>
      <c r="P44" s="24">
        <v>1323</v>
      </c>
      <c r="Q44" s="40">
        <v>1860</v>
      </c>
      <c r="R44" s="40">
        <v>960</v>
      </c>
      <c r="S44" s="40">
        <v>20</v>
      </c>
      <c r="T44" s="40">
        <v>8115</v>
      </c>
      <c r="U44" s="24">
        <v>7617.78</v>
      </c>
      <c r="V44" s="24">
        <v>12994.8</v>
      </c>
      <c r="W44" s="34">
        <v>28109.9</v>
      </c>
      <c r="X44" s="34">
        <v>10510.5</v>
      </c>
      <c r="Y44" s="24">
        <v>16939.650000000001</v>
      </c>
      <c r="Z44" s="41">
        <f t="shared" si="0"/>
        <v>0.74880206531615923</v>
      </c>
      <c r="AA44" s="41">
        <f t="shared" si="0"/>
        <v>0.37096774193548387</v>
      </c>
      <c r="AB44" s="41">
        <f t="shared" si="0"/>
        <v>0.248374501875293</v>
      </c>
      <c r="AC44" s="41">
        <f t="shared" si="1"/>
        <v>1.3943820224719101</v>
      </c>
      <c r="AD44" s="41">
        <f t="shared" si="1"/>
        <v>0</v>
      </c>
      <c r="AE44" s="41" t="e">
        <f>#REF!/U44</f>
        <v>#REF!</v>
      </c>
      <c r="AF44" s="41">
        <f t="shared" si="2"/>
        <v>0</v>
      </c>
      <c r="AG44" s="41">
        <f t="shared" si="2"/>
        <v>0</v>
      </c>
      <c r="AH44" s="41">
        <f t="shared" si="3"/>
        <v>0.58780647923505069</v>
      </c>
      <c r="AI44" s="41" t="e">
        <f t="shared" si="4"/>
        <v>#REF!</v>
      </c>
      <c r="AJ44" s="42" t="s">
        <v>73</v>
      </c>
    </row>
    <row r="45" spans="1:36" x14ac:dyDescent="0.2">
      <c r="A45" s="42" t="s">
        <v>74</v>
      </c>
      <c r="B45" s="43">
        <f>[1]cheltuieli!B44/'[1]NUMAR bolnavi'!B44</f>
        <v>1094.9999484750701</v>
      </c>
      <c r="C45" s="43">
        <f>[1]cheltuieli!C44/'[1]NUMAR bolnavi'!C44</f>
        <v>677.92207792207796</v>
      </c>
      <c r="D45" s="43">
        <f>[1]cheltuieli!D44/'[1]NUMAR bolnavi'!D44</f>
        <v>231.29738562091504</v>
      </c>
      <c r="E45" s="43">
        <f>[1]cheltuieli!F44/'[1]NUMAR bolnavi'!E44</f>
        <v>27.683168316831683</v>
      </c>
      <c r="F45" s="43">
        <f>[1]cheltuieli!F44/'[1]NUMAR bolnavi'!F44</f>
        <v>27.411764705882351</v>
      </c>
      <c r="G45" s="43">
        <f>IFERROR([1]cheltuieli!G44/'[1]NUMAR bolnavi'!G44,0)</f>
        <v>0</v>
      </c>
      <c r="H45" s="43">
        <f>IFERROR([1]cheltuieli!H44/'[1]NUMAR bolnavi'!H44,0)</f>
        <v>0</v>
      </c>
      <c r="I45" s="43">
        <f>IFERROR([1]cheltuieli!I44/'[1]NUMAR bolnavi'!I44,0)</f>
        <v>0</v>
      </c>
      <c r="J45" s="43">
        <f>IFERROR([1]cheltuieli!J44/'[1]NUMAR bolnavi'!J44,0)</f>
        <v>2639.2796428571428</v>
      </c>
      <c r="K45" s="43">
        <f>IFERROR([1]cheltuieli!K44/'[1]NUMAR bolnavi'!K44,0)</f>
        <v>7117.7869444444441</v>
      </c>
      <c r="L45" s="44">
        <f>IFERROR([1]cheltuieli!L44/'[1]NUMAR bolnavi'!L44,0)</f>
        <v>0</v>
      </c>
      <c r="M45" s="38" t="e">
        <f>L45+#REF!+#REF!</f>
        <v>#REF!</v>
      </c>
      <c r="N45" s="38"/>
      <c r="O45" s="39"/>
      <c r="P45" s="24">
        <v>1323</v>
      </c>
      <c r="Q45" s="40">
        <v>1860</v>
      </c>
      <c r="R45" s="40">
        <v>960</v>
      </c>
      <c r="S45" s="40">
        <v>20</v>
      </c>
      <c r="T45" s="40">
        <v>8115</v>
      </c>
      <c r="U45" s="24">
        <v>7617.78</v>
      </c>
      <c r="V45" s="24">
        <v>12994.8</v>
      </c>
      <c r="W45" s="34">
        <v>28109.9</v>
      </c>
      <c r="X45" s="34">
        <v>10510.5</v>
      </c>
      <c r="Y45" s="24">
        <v>16939.650000000001</v>
      </c>
      <c r="Z45" s="41">
        <f t="shared" si="0"/>
        <v>0.82766436014744527</v>
      </c>
      <c r="AA45" s="41">
        <f t="shared" si="0"/>
        <v>0.36447423544197738</v>
      </c>
      <c r="AB45" s="41">
        <f t="shared" si="0"/>
        <v>0.24093477668845317</v>
      </c>
      <c r="AC45" s="41">
        <f t="shared" si="1"/>
        <v>1.3705882352941177</v>
      </c>
      <c r="AD45" s="41">
        <f t="shared" si="1"/>
        <v>0</v>
      </c>
      <c r="AE45" s="41" t="e">
        <f>#REF!/U45</f>
        <v>#REF!</v>
      </c>
      <c r="AF45" s="41">
        <f t="shared" si="2"/>
        <v>0</v>
      </c>
      <c r="AG45" s="41">
        <f t="shared" si="2"/>
        <v>0</v>
      </c>
      <c r="AH45" s="41">
        <f t="shared" si="3"/>
        <v>0.67720726363583506</v>
      </c>
      <c r="AI45" s="41" t="e">
        <f t="shared" si="4"/>
        <v>#REF!</v>
      </c>
      <c r="AJ45" s="42" t="s">
        <v>74</v>
      </c>
    </row>
    <row r="46" spans="1:36" x14ac:dyDescent="0.2">
      <c r="A46" s="42" t="s">
        <v>75</v>
      </c>
      <c r="B46" s="43">
        <f>[1]cheltuieli!B45/'[1]NUMAR bolnavi'!B45</f>
        <v>957.24603324575583</v>
      </c>
      <c r="C46" s="43">
        <f>[1]cheltuieli!C45/'[1]NUMAR bolnavi'!C45</f>
        <v>528.03586206896546</v>
      </c>
      <c r="D46" s="43">
        <f>[1]cheltuieli!D45/'[1]NUMAR bolnavi'!D45</f>
        <v>225.75238508239374</v>
      </c>
      <c r="E46" s="43">
        <f>[1]cheltuieli!F45/'[1]NUMAR bolnavi'!E45</f>
        <v>28.758007117437721</v>
      </c>
      <c r="F46" s="43">
        <f>[1]cheltuieli!F45/'[1]NUMAR bolnavi'!F45</f>
        <v>28.554770318021202</v>
      </c>
      <c r="G46" s="43">
        <f>IFERROR([1]cheltuieli!G45/'[1]NUMAR bolnavi'!G45,0)</f>
        <v>0</v>
      </c>
      <c r="H46" s="43">
        <f>IFERROR([1]cheltuieli!H45/'[1]NUMAR bolnavi'!H45,0)</f>
        <v>0</v>
      </c>
      <c r="I46" s="43">
        <f>IFERROR([1]cheltuieli!I45/'[1]NUMAR bolnavi'!I45,0)</f>
        <v>0</v>
      </c>
      <c r="J46" s="43">
        <f>IFERROR([1]cheltuieli!J45/'[1]NUMAR bolnavi'!J45,0)</f>
        <v>3001.4785714285713</v>
      </c>
      <c r="K46" s="43">
        <f>IFERROR([1]cheltuieli!K45/'[1]NUMAR bolnavi'!K45,0)</f>
        <v>6291.6547674418607</v>
      </c>
      <c r="L46" s="44">
        <f>IFERROR([1]cheltuieli!L45/'[1]NUMAR bolnavi'!L45,0)</f>
        <v>7926.7883333333339</v>
      </c>
      <c r="M46" s="38" t="e">
        <f>L46+#REF!+#REF!</f>
        <v>#REF!</v>
      </c>
      <c r="N46" s="38"/>
      <c r="O46" s="39"/>
      <c r="P46" s="24">
        <v>1323</v>
      </c>
      <c r="Q46" s="40">
        <v>1860</v>
      </c>
      <c r="R46" s="40">
        <v>960</v>
      </c>
      <c r="S46" s="40">
        <v>20</v>
      </c>
      <c r="T46" s="40">
        <v>8115</v>
      </c>
      <c r="U46" s="24">
        <v>7617.78</v>
      </c>
      <c r="V46" s="24">
        <v>12994.8</v>
      </c>
      <c r="W46" s="34">
        <v>28109.9</v>
      </c>
      <c r="X46" s="34">
        <v>10510.5</v>
      </c>
      <c r="Y46" s="24">
        <v>16939.650000000001</v>
      </c>
      <c r="Z46" s="41">
        <f t="shared" si="0"/>
        <v>0.72354197524244579</v>
      </c>
      <c r="AA46" s="41">
        <f t="shared" si="0"/>
        <v>0.28389024842417498</v>
      </c>
      <c r="AB46" s="41">
        <f t="shared" si="0"/>
        <v>0.23515873446082683</v>
      </c>
      <c r="AC46" s="41">
        <f t="shared" si="1"/>
        <v>1.42773851590106</v>
      </c>
      <c r="AD46" s="41">
        <f t="shared" si="1"/>
        <v>0</v>
      </c>
      <c r="AE46" s="41" t="e">
        <f>#REF!/U46</f>
        <v>#REF!</v>
      </c>
      <c r="AF46" s="41">
        <f t="shared" si="2"/>
        <v>0</v>
      </c>
      <c r="AG46" s="41">
        <f t="shared" si="2"/>
        <v>0</v>
      </c>
      <c r="AH46" s="41">
        <f t="shared" si="3"/>
        <v>0.59860660933750642</v>
      </c>
      <c r="AI46" s="41" t="e">
        <f t="shared" si="4"/>
        <v>#REF!</v>
      </c>
      <c r="AJ46" s="42" t="s">
        <v>75</v>
      </c>
    </row>
    <row r="47" spans="1:36" x14ac:dyDescent="0.2">
      <c r="A47" s="42" t="s">
        <v>76</v>
      </c>
      <c r="B47" s="43">
        <f>[1]cheltuieli!B46/'[1]NUMAR bolnavi'!B46</f>
        <v>633.15566130351783</v>
      </c>
      <c r="C47" s="43">
        <f>[1]cheltuieli!C46/'[1]NUMAR bolnavi'!C46</f>
        <v>675</v>
      </c>
      <c r="D47" s="43">
        <f>[1]cheltuieli!D46/'[1]NUMAR bolnavi'!D46</f>
        <v>224.53006134969326</v>
      </c>
      <c r="E47" s="43">
        <f>[1]cheltuieli!F46/'[1]NUMAR bolnavi'!E46</f>
        <v>27.887640449438202</v>
      </c>
      <c r="F47" s="43">
        <f>[1]cheltuieli!F46/'[1]NUMAR bolnavi'!F46</f>
        <v>27.887640449438202</v>
      </c>
      <c r="G47" s="43">
        <f>IFERROR([1]cheltuieli!G46/'[1]NUMAR bolnavi'!G46,0)</f>
        <v>0</v>
      </c>
      <c r="H47" s="43">
        <f>IFERROR([1]cheltuieli!H46/'[1]NUMAR bolnavi'!H46,0)</f>
        <v>0</v>
      </c>
      <c r="I47" s="43">
        <f>IFERROR([1]cheltuieli!I46/'[1]NUMAR bolnavi'!I46,0)</f>
        <v>0</v>
      </c>
      <c r="J47" s="43">
        <f>IFERROR([1]cheltuieli!J46/'[1]NUMAR bolnavi'!J46,0)</f>
        <v>0</v>
      </c>
      <c r="K47" s="43">
        <f>IFERROR([1]cheltuieli!K46/'[1]NUMAR bolnavi'!K46,0)</f>
        <v>0</v>
      </c>
      <c r="L47" s="44">
        <f>IFERROR([1]cheltuieli!L46/'[1]NUMAR bolnavi'!L46,0)</f>
        <v>0</v>
      </c>
      <c r="M47" s="38" t="e">
        <f>L47+#REF!+#REF!</f>
        <v>#REF!</v>
      </c>
      <c r="N47" s="38"/>
      <c r="O47" s="39"/>
      <c r="P47" s="24">
        <v>1323</v>
      </c>
      <c r="Q47" s="40">
        <v>1860</v>
      </c>
      <c r="R47" s="40">
        <v>960</v>
      </c>
      <c r="S47" s="40">
        <v>20</v>
      </c>
      <c r="T47" s="40">
        <v>8115</v>
      </c>
      <c r="U47" s="24">
        <v>7617.78</v>
      </c>
      <c r="V47" s="24">
        <v>12994.8</v>
      </c>
      <c r="W47" s="34">
        <v>28109.9</v>
      </c>
      <c r="X47" s="34">
        <v>10510.5</v>
      </c>
      <c r="Y47" s="24">
        <v>16939.650000000001</v>
      </c>
      <c r="Z47" s="41">
        <f t="shared" si="0"/>
        <v>0.47857570771240954</v>
      </c>
      <c r="AA47" s="41">
        <f t="shared" si="0"/>
        <v>0.36290322580645162</v>
      </c>
      <c r="AB47" s="41">
        <f t="shared" si="0"/>
        <v>0.23388548057259714</v>
      </c>
      <c r="AC47" s="41">
        <f t="shared" si="1"/>
        <v>1.3943820224719101</v>
      </c>
      <c r="AD47" s="41">
        <f t="shared" si="1"/>
        <v>0</v>
      </c>
      <c r="AE47" s="41" t="e">
        <f>#REF!/U47</f>
        <v>#REF!</v>
      </c>
      <c r="AF47" s="41">
        <f t="shared" si="2"/>
        <v>0</v>
      </c>
      <c r="AG47" s="41">
        <f t="shared" si="2"/>
        <v>0</v>
      </c>
      <c r="AH47" s="41">
        <f t="shared" si="3"/>
        <v>0</v>
      </c>
      <c r="AI47" s="41" t="e">
        <f t="shared" si="4"/>
        <v>#REF!</v>
      </c>
      <c r="AJ47" s="42" t="s">
        <v>76</v>
      </c>
    </row>
    <row r="48" spans="1:36" x14ac:dyDescent="0.2">
      <c r="A48" s="42" t="s">
        <v>77</v>
      </c>
      <c r="B48" s="43">
        <f>[1]cheltuieli!B47/'[1]NUMAR bolnavi'!B47</f>
        <v>1089.7659353410099</v>
      </c>
      <c r="C48" s="43">
        <f>[1]cheltuieli!C47/'[1]NUMAR bolnavi'!C47</f>
        <v>591.5625</v>
      </c>
      <c r="D48" s="43">
        <f>[1]cheltuieli!D47/'[1]NUMAR bolnavi'!D47</f>
        <v>249.29475685954904</v>
      </c>
      <c r="E48" s="43">
        <f>[1]cheltuieli!F47/'[1]NUMAR bolnavi'!E47</f>
        <v>29.062215477996965</v>
      </c>
      <c r="F48" s="43">
        <f>[1]cheltuieli!F47/'[1]NUMAR bolnavi'!F47</f>
        <v>28.373333333333335</v>
      </c>
      <c r="G48" s="43">
        <f>IFERROR([1]cheltuieli!G47/'[1]NUMAR bolnavi'!G47,0)</f>
        <v>7916.4749999999995</v>
      </c>
      <c r="H48" s="43">
        <f>IFERROR([1]cheltuieli!H47/'[1]NUMAR bolnavi'!H47,0)</f>
        <v>8876.3251612903223</v>
      </c>
      <c r="I48" s="43">
        <f>IFERROR([1]cheltuieli!I47/'[1]NUMAR bolnavi'!I47,0)</f>
        <v>33439</v>
      </c>
      <c r="J48" s="43">
        <f>IFERROR([1]cheltuieli!J47/'[1]NUMAR bolnavi'!J47,0)</f>
        <v>1942.4613253012049</v>
      </c>
      <c r="K48" s="43">
        <f>IFERROR([1]cheltuieli!K47/'[1]NUMAR bolnavi'!K47,0)</f>
        <v>6033.6356410256412</v>
      </c>
      <c r="L48" s="44">
        <f>IFERROR([1]cheltuieli!L47/'[1]NUMAR bolnavi'!L47,0)</f>
        <v>3612.8647916666669</v>
      </c>
      <c r="M48" s="38" t="e">
        <f>L48+#REF!+#REF!</f>
        <v>#REF!</v>
      </c>
      <c r="N48" s="38"/>
      <c r="O48" s="39"/>
      <c r="P48" s="24">
        <v>1323</v>
      </c>
      <c r="Q48" s="40">
        <v>1860</v>
      </c>
      <c r="R48" s="40">
        <v>960</v>
      </c>
      <c r="S48" s="40">
        <v>20</v>
      </c>
      <c r="T48" s="40">
        <v>8115</v>
      </c>
      <c r="U48" s="24">
        <v>7617.78</v>
      </c>
      <c r="V48" s="24">
        <v>12994.8</v>
      </c>
      <c r="W48" s="34">
        <v>28109.9</v>
      </c>
      <c r="X48" s="34">
        <v>10510.5</v>
      </c>
      <c r="Y48" s="24">
        <v>16939.650000000001</v>
      </c>
      <c r="Z48" s="41">
        <f t="shared" si="0"/>
        <v>0.82370818997808759</v>
      </c>
      <c r="AA48" s="41">
        <f t="shared" si="0"/>
        <v>0.31804435483870969</v>
      </c>
      <c r="AB48" s="41">
        <f t="shared" si="0"/>
        <v>0.25968203839536358</v>
      </c>
      <c r="AC48" s="41">
        <f t="shared" si="1"/>
        <v>1.4186666666666667</v>
      </c>
      <c r="AD48" s="41">
        <f t="shared" si="1"/>
        <v>0.97553604436229202</v>
      </c>
      <c r="AE48" s="41" t="e">
        <f>#REF!/U48</f>
        <v>#REF!</v>
      </c>
      <c r="AF48" s="41">
        <f t="shared" si="2"/>
        <v>0.68306747016424441</v>
      </c>
      <c r="AG48" s="41">
        <f t="shared" si="2"/>
        <v>1.1895808949871753</v>
      </c>
      <c r="AH48" s="41">
        <f t="shared" si="3"/>
        <v>0.57405790790406175</v>
      </c>
      <c r="AI48" s="41" t="e">
        <f t="shared" si="4"/>
        <v>#REF!</v>
      </c>
      <c r="AJ48" s="42" t="s">
        <v>77</v>
      </c>
    </row>
    <row r="49" spans="1:36" x14ac:dyDescent="0.2">
      <c r="A49" s="42" t="s">
        <v>78</v>
      </c>
      <c r="B49" s="43">
        <f>[1]cheltuieli!B48/'[1]NUMAR bolnavi'!B48</f>
        <v>860.92062794093783</v>
      </c>
      <c r="C49" s="43">
        <f>[1]cheltuieli!C48/'[1]NUMAR bolnavi'!C48</f>
        <v>546.85714285714289</v>
      </c>
      <c r="D49" s="43">
        <f>[1]cheltuieli!D48/'[1]NUMAR bolnavi'!D48</f>
        <v>220.85025380710661</v>
      </c>
      <c r="E49" s="43">
        <v>0</v>
      </c>
      <c r="F49" s="43">
        <v>0</v>
      </c>
      <c r="G49" s="43">
        <f>IFERROR([1]cheltuieli!G48/'[1]NUMAR bolnavi'!G48,0)</f>
        <v>0</v>
      </c>
      <c r="H49" s="43">
        <f>IFERROR([1]cheltuieli!H48/'[1]NUMAR bolnavi'!H48,0)</f>
        <v>0</v>
      </c>
      <c r="I49" s="43">
        <f>IFERROR([1]cheltuieli!I48/'[1]NUMAR bolnavi'!I48,0)</f>
        <v>0</v>
      </c>
      <c r="J49" s="43">
        <f>IFERROR([1]cheltuieli!J48/'[1]NUMAR bolnavi'!J48,0)</f>
        <v>0</v>
      </c>
      <c r="K49" s="43">
        <f>IFERROR([1]cheltuieli!K48/'[1]NUMAR bolnavi'!K48,0)</f>
        <v>0</v>
      </c>
      <c r="L49" s="44">
        <f>IFERROR([1]cheltuieli!L48/'[1]NUMAR bolnavi'!L48,0)</f>
        <v>0</v>
      </c>
      <c r="M49" s="38" t="e">
        <f>L49+#REF!+#REF!</f>
        <v>#REF!</v>
      </c>
      <c r="N49" s="38"/>
      <c r="O49" s="39"/>
      <c r="P49" s="24">
        <v>1323</v>
      </c>
      <c r="Q49" s="40">
        <v>1860</v>
      </c>
      <c r="R49" s="40">
        <v>960</v>
      </c>
      <c r="S49" s="40">
        <v>20</v>
      </c>
      <c r="T49" s="40">
        <v>8115</v>
      </c>
      <c r="U49" s="24">
        <v>7617.78</v>
      </c>
      <c r="V49" s="24">
        <v>12994.8</v>
      </c>
      <c r="W49" s="34">
        <v>28109.9</v>
      </c>
      <c r="X49" s="34">
        <v>10510.5</v>
      </c>
      <c r="Y49" s="24">
        <v>16939.650000000001</v>
      </c>
      <c r="Z49" s="41">
        <f t="shared" si="0"/>
        <v>0.65073365679587136</v>
      </c>
      <c r="AA49" s="41">
        <f t="shared" si="0"/>
        <v>0.29400921658986179</v>
      </c>
      <c r="AB49" s="41">
        <f t="shared" si="0"/>
        <v>0.23005234771573604</v>
      </c>
      <c r="AC49" s="41">
        <f t="shared" si="1"/>
        <v>0</v>
      </c>
      <c r="AD49" s="41">
        <f t="shared" si="1"/>
        <v>0</v>
      </c>
      <c r="AE49" s="41" t="e">
        <f>#REF!/U49</f>
        <v>#REF!</v>
      </c>
      <c r="AF49" s="41">
        <f t="shared" si="2"/>
        <v>0</v>
      </c>
      <c r="AG49" s="41">
        <f t="shared" si="2"/>
        <v>0</v>
      </c>
      <c r="AH49" s="41">
        <f t="shared" si="3"/>
        <v>0</v>
      </c>
      <c r="AI49" s="41" t="e">
        <f t="shared" si="4"/>
        <v>#REF!</v>
      </c>
      <c r="AJ49" s="42" t="s">
        <v>78</v>
      </c>
    </row>
    <row r="50" spans="1:36" x14ac:dyDescent="0.2">
      <c r="A50" s="42" t="s">
        <v>79</v>
      </c>
      <c r="B50" s="43">
        <f>[1]cheltuieli!B49/'[1]NUMAR bolnavi'!B49</f>
        <v>963.01582124201968</v>
      </c>
      <c r="C50" s="43">
        <f>[1]cheltuieli!C49/'[1]NUMAR bolnavi'!C49</f>
        <v>551.0204081632653</v>
      </c>
      <c r="D50" s="43">
        <f>[1]cheltuieli!D49/'[1]NUMAR bolnavi'!D49</f>
        <v>226.1332861878453</v>
      </c>
      <c r="E50" s="43">
        <f>[1]cheltuieli!F49/'[1]NUMAR bolnavi'!E49</f>
        <v>25.763819095477388</v>
      </c>
      <c r="F50" s="43">
        <f>[1]cheltuieli!F49/'[1]NUMAR bolnavi'!F49</f>
        <v>25.507462686567163</v>
      </c>
      <c r="G50" s="43">
        <f>IFERROR([1]cheltuieli!G49/'[1]NUMAR bolnavi'!G49,0)</f>
        <v>0</v>
      </c>
      <c r="H50" s="43">
        <f>IFERROR([1]cheltuieli!H49/'[1]NUMAR bolnavi'!H49,0)</f>
        <v>0</v>
      </c>
      <c r="I50" s="43">
        <f>IFERROR([1]cheltuieli!I49/'[1]NUMAR bolnavi'!I49,0)</f>
        <v>0</v>
      </c>
      <c r="J50" s="43">
        <f>IFERROR([1]cheltuieli!J49/'[1]NUMAR bolnavi'!J49,0)</f>
        <v>2953.105</v>
      </c>
      <c r="K50" s="43">
        <f>IFERROR([1]cheltuieli!K49/'[1]NUMAR bolnavi'!K49,0)</f>
        <v>7396.5380952380947</v>
      </c>
      <c r="L50" s="44">
        <f>IFERROR([1]cheltuieli!L49/'[1]NUMAR bolnavi'!L49,0)</f>
        <v>0</v>
      </c>
      <c r="M50" s="38" t="e">
        <f>L50+#REF!+#REF!</f>
        <v>#REF!</v>
      </c>
      <c r="N50" s="38"/>
      <c r="O50" s="39"/>
      <c r="P50" s="24">
        <v>1323</v>
      </c>
      <c r="Q50" s="40">
        <v>1860</v>
      </c>
      <c r="R50" s="40">
        <v>960</v>
      </c>
      <c r="S50" s="40">
        <v>20</v>
      </c>
      <c r="T50" s="40">
        <v>8115</v>
      </c>
      <c r="U50" s="24">
        <v>7617.78</v>
      </c>
      <c r="V50" s="24">
        <v>12994.8</v>
      </c>
      <c r="W50" s="34">
        <v>28109.9</v>
      </c>
      <c r="X50" s="34">
        <v>10510.5</v>
      </c>
      <c r="Y50" s="24">
        <v>16939.650000000001</v>
      </c>
      <c r="Z50" s="41">
        <f t="shared" si="0"/>
        <v>0.72790311507333305</v>
      </c>
      <c r="AA50" s="41">
        <f t="shared" si="0"/>
        <v>0.29624753127057274</v>
      </c>
      <c r="AB50" s="41">
        <f t="shared" si="0"/>
        <v>0.23555550644567219</v>
      </c>
      <c r="AC50" s="41">
        <f t="shared" si="1"/>
        <v>1.2753731343283581</v>
      </c>
      <c r="AD50" s="41">
        <f t="shared" si="1"/>
        <v>0</v>
      </c>
      <c r="AE50" s="41" t="e">
        <f>#REF!/U50</f>
        <v>#REF!</v>
      </c>
      <c r="AF50" s="41">
        <f t="shared" si="2"/>
        <v>0</v>
      </c>
      <c r="AG50" s="41">
        <f t="shared" si="2"/>
        <v>0</v>
      </c>
      <c r="AH50" s="41">
        <f t="shared" si="3"/>
        <v>0.70372847107540981</v>
      </c>
      <c r="AI50" s="41" t="e">
        <f t="shared" si="4"/>
        <v>#REF!</v>
      </c>
      <c r="AJ50" s="42" t="s">
        <v>79</v>
      </c>
    </row>
    <row r="51" spans="1:36" x14ac:dyDescent="0.2">
      <c r="A51" s="42" t="s">
        <v>80</v>
      </c>
      <c r="B51" s="43">
        <f>[1]cheltuieli!B50/'[1]NUMAR bolnavi'!B50</f>
        <v>983.83918416433721</v>
      </c>
      <c r="C51" s="43">
        <f>[1]cheltuieli!C50/'[1]NUMAR bolnavi'!C50</f>
        <v>788.23529411764707</v>
      </c>
      <c r="D51" s="43">
        <f>[1]cheltuieli!D50/'[1]NUMAR bolnavi'!D50</f>
        <v>231.66827386692381</v>
      </c>
      <c r="E51" s="43">
        <f>[1]cheltuieli!F50/'[1]NUMAR bolnavi'!E50</f>
        <v>26.541484716157207</v>
      </c>
      <c r="F51" s="43">
        <f>[1]cheltuieli!F50/'[1]NUMAR bolnavi'!F50</f>
        <v>26.311688311688311</v>
      </c>
      <c r="G51" s="43">
        <f>IFERROR([1]cheltuieli!G50/'[1]NUMAR bolnavi'!G50,0)</f>
        <v>0</v>
      </c>
      <c r="H51" s="43">
        <f>IFERROR([1]cheltuieli!H50/'[1]NUMAR bolnavi'!H50,0)</f>
        <v>0</v>
      </c>
      <c r="I51" s="43">
        <f>IFERROR([1]cheltuieli!I50/'[1]NUMAR bolnavi'!I50,0)</f>
        <v>0</v>
      </c>
      <c r="J51" s="43">
        <f>IFERROR([1]cheltuieli!J50/'[1]NUMAR bolnavi'!J50,0)</f>
        <v>2699.5349999999999</v>
      </c>
      <c r="K51" s="43">
        <f>IFERROR([1]cheltuieli!K50/'[1]NUMAR bolnavi'!K50,0)</f>
        <v>0</v>
      </c>
      <c r="L51" s="44">
        <f>IFERROR([1]cheltuieli!L50/'[1]NUMAR bolnavi'!L50,0)</f>
        <v>0</v>
      </c>
      <c r="M51" s="38" t="e">
        <f>L51+#REF!+#REF!</f>
        <v>#REF!</v>
      </c>
      <c r="N51" s="38"/>
      <c r="O51" s="39"/>
      <c r="P51" s="24">
        <v>1323</v>
      </c>
      <c r="Q51" s="40">
        <v>1860</v>
      </c>
      <c r="R51" s="40">
        <v>960</v>
      </c>
      <c r="S51" s="40">
        <v>20</v>
      </c>
      <c r="T51" s="40">
        <v>8115</v>
      </c>
      <c r="U51" s="24">
        <v>7617.78</v>
      </c>
      <c r="V51" s="24">
        <v>12994.8</v>
      </c>
      <c r="W51" s="34">
        <v>28109.9</v>
      </c>
      <c r="X51" s="34">
        <v>10510.5</v>
      </c>
      <c r="Y51" s="24">
        <v>16939.650000000001</v>
      </c>
      <c r="Z51" s="41">
        <f t="shared" si="0"/>
        <v>0.74364261841597668</v>
      </c>
      <c r="AA51" s="41">
        <f t="shared" si="0"/>
        <v>0.42378241619228335</v>
      </c>
      <c r="AB51" s="41">
        <f t="shared" si="0"/>
        <v>0.24132111861137898</v>
      </c>
      <c r="AC51" s="41">
        <f t="shared" si="1"/>
        <v>1.3155844155844156</v>
      </c>
      <c r="AD51" s="41">
        <f t="shared" si="1"/>
        <v>0</v>
      </c>
      <c r="AE51" s="41" t="e">
        <f>#REF!/U51</f>
        <v>#REF!</v>
      </c>
      <c r="AF51" s="41">
        <f t="shared" si="2"/>
        <v>0</v>
      </c>
      <c r="AG51" s="41">
        <f t="shared" si="2"/>
        <v>0</v>
      </c>
      <c r="AH51" s="41">
        <f t="shared" si="3"/>
        <v>0</v>
      </c>
      <c r="AI51" s="41" t="e">
        <f t="shared" si="4"/>
        <v>#REF!</v>
      </c>
      <c r="AJ51" s="42" t="s">
        <v>80</v>
      </c>
    </row>
    <row r="52" spans="1:36" x14ac:dyDescent="0.2">
      <c r="A52" s="42" t="s">
        <v>81</v>
      </c>
      <c r="B52" s="43">
        <f>[1]cheltuieli!B51/'[1]NUMAR bolnavi'!B51</f>
        <v>765.02861708775993</v>
      </c>
      <c r="C52" s="43">
        <f>[1]cheltuieli!C51/'[1]NUMAR bolnavi'!C51</f>
        <v>607.05882352941171</v>
      </c>
      <c r="D52" s="43">
        <f>[1]cheltuieli!D51/'[1]NUMAR bolnavi'!D51</f>
        <v>230.82958988118054</v>
      </c>
      <c r="E52" s="43">
        <f>[1]cheltuieli!F51/'[1]NUMAR bolnavi'!E51</f>
        <v>28.879914984059511</v>
      </c>
      <c r="F52" s="43">
        <f>[1]cheltuieli!F51/'[1]NUMAR bolnavi'!F51</f>
        <v>28.54621848739496</v>
      </c>
      <c r="G52" s="43">
        <f>IFERROR([1]cheltuieli!G51/'[1]NUMAR bolnavi'!G51,0)</f>
        <v>0</v>
      </c>
      <c r="H52" s="43">
        <f>IFERROR([1]cheltuieli!H51/'[1]NUMAR bolnavi'!H51,0)</f>
        <v>0</v>
      </c>
      <c r="I52" s="43">
        <f>IFERROR([1]cheltuieli!I51/'[1]NUMAR bolnavi'!I51,0)</f>
        <v>0</v>
      </c>
      <c r="J52" s="43">
        <f>IFERROR([1]cheltuieli!J51/'[1]NUMAR bolnavi'!J51,0)</f>
        <v>3155.88</v>
      </c>
      <c r="K52" s="43">
        <f>IFERROR([1]cheltuieli!K51/'[1]NUMAR bolnavi'!K51,0)</f>
        <v>5813.1500000000005</v>
      </c>
      <c r="L52" s="44">
        <f>IFERROR([1]cheltuieli!L51/'[1]NUMAR bolnavi'!L51,0)</f>
        <v>0</v>
      </c>
      <c r="M52" s="38" t="e">
        <f>L52+#REF!+#REF!</f>
        <v>#REF!</v>
      </c>
      <c r="N52" s="38"/>
      <c r="O52" s="39"/>
      <c r="P52" s="24">
        <v>1323</v>
      </c>
      <c r="Q52" s="40">
        <v>1860</v>
      </c>
      <c r="R52" s="40">
        <v>960</v>
      </c>
      <c r="S52" s="40">
        <v>20</v>
      </c>
      <c r="T52" s="40">
        <v>8115</v>
      </c>
      <c r="U52" s="24">
        <v>7617.78</v>
      </c>
      <c r="V52" s="24">
        <v>12994.8</v>
      </c>
      <c r="W52" s="34">
        <v>28109.9</v>
      </c>
      <c r="X52" s="34">
        <v>10510.5</v>
      </c>
      <c r="Y52" s="24">
        <v>16939.650000000001</v>
      </c>
      <c r="Z52" s="41">
        <f t="shared" si="0"/>
        <v>0.57825292296882835</v>
      </c>
      <c r="AA52" s="41">
        <f t="shared" si="0"/>
        <v>0.32637571157495254</v>
      </c>
      <c r="AB52" s="41">
        <f t="shared" si="0"/>
        <v>0.24044748945956307</v>
      </c>
      <c r="AC52" s="41">
        <f t="shared" si="1"/>
        <v>1.4273109243697479</v>
      </c>
      <c r="AD52" s="41">
        <f t="shared" si="1"/>
        <v>0</v>
      </c>
      <c r="AE52" s="41" t="e">
        <f>#REF!/U52</f>
        <v>#REF!</v>
      </c>
      <c r="AF52" s="41">
        <f t="shared" si="2"/>
        <v>0</v>
      </c>
      <c r="AG52" s="41">
        <f t="shared" si="2"/>
        <v>0</v>
      </c>
      <c r="AH52" s="41">
        <f t="shared" si="3"/>
        <v>0.5530802530802531</v>
      </c>
      <c r="AI52" s="41" t="e">
        <f t="shared" si="4"/>
        <v>#REF!</v>
      </c>
      <c r="AJ52" s="42" t="s">
        <v>81</v>
      </c>
    </row>
    <row r="53" spans="1:36" x14ac:dyDescent="0.2">
      <c r="A53" s="42" t="s">
        <v>82</v>
      </c>
      <c r="B53" s="43">
        <f>[1]cheltuieli!B52/'[1]NUMAR bolnavi'!B52</f>
        <v>1057.8727393674828</v>
      </c>
      <c r="C53" s="43">
        <f>[1]cheltuieli!C52/'[1]NUMAR bolnavi'!C52</f>
        <v>502.97160883280759</v>
      </c>
      <c r="D53" s="43">
        <f>[1]cheltuieli!D52/'[1]NUMAR bolnavi'!D52</f>
        <v>225.16092732653732</v>
      </c>
      <c r="E53" s="43">
        <f>[1]cheltuieli!F52/'[1]NUMAR bolnavi'!E52</f>
        <v>29.116643416675608</v>
      </c>
      <c r="F53" s="43">
        <f>[1]cheltuieli!F52/'[1]NUMAR bolnavi'!F52</f>
        <v>28.540864626065005</v>
      </c>
      <c r="G53" s="43">
        <f>IFERROR([1]cheltuieli!G52/'[1]NUMAR bolnavi'!G52,0)</f>
        <v>2727.5948698615389</v>
      </c>
      <c r="H53" s="43">
        <f>IFERROR([1]cheltuieli!H52/'[1]NUMAR bolnavi'!H52,0)</f>
        <v>5568.2148007246469</v>
      </c>
      <c r="I53" s="43">
        <f>IFERROR([1]cheltuieli!I52/'[1]NUMAR bolnavi'!I52,0)</f>
        <v>16852.78</v>
      </c>
      <c r="J53" s="43">
        <f>IFERROR([1]cheltuieli!J52/'[1]NUMAR bolnavi'!J52,0)</f>
        <v>2343.2743667357527</v>
      </c>
      <c r="K53" s="43">
        <f>IFERROR([1]cheltuieli!K52/'[1]NUMAR bolnavi'!K52,0)</f>
        <v>6525.1074177215196</v>
      </c>
      <c r="L53" s="44">
        <f>IFERROR([1]cheltuieli!L52/'[1]NUMAR bolnavi'!L52,0)</f>
        <v>4560.5872131147535</v>
      </c>
      <c r="M53" s="38" t="e">
        <f>L53+#REF!+#REF!</f>
        <v>#REF!</v>
      </c>
      <c r="N53" s="38"/>
      <c r="O53" s="39"/>
      <c r="P53" s="24">
        <v>1323</v>
      </c>
      <c r="Q53" s="40">
        <v>1860</v>
      </c>
      <c r="R53" s="40">
        <v>960</v>
      </c>
      <c r="S53" s="40">
        <v>20</v>
      </c>
      <c r="T53" s="40">
        <v>8115</v>
      </c>
      <c r="U53" s="24">
        <v>7617.78</v>
      </c>
      <c r="V53" s="24">
        <v>12994.8</v>
      </c>
      <c r="W53" s="34">
        <v>28109.9</v>
      </c>
      <c r="X53" s="34">
        <v>10510.5</v>
      </c>
      <c r="Y53" s="24">
        <v>16939.650000000001</v>
      </c>
      <c r="Z53" s="41">
        <f t="shared" si="0"/>
        <v>0.79960146588623038</v>
      </c>
      <c r="AA53" s="41">
        <f t="shared" si="0"/>
        <v>0.2704148434584987</v>
      </c>
      <c r="AB53" s="41">
        <f t="shared" si="0"/>
        <v>0.23454263263180972</v>
      </c>
      <c r="AC53" s="41">
        <f t="shared" si="1"/>
        <v>1.4270432313032502</v>
      </c>
      <c r="AD53" s="41">
        <f t="shared" si="1"/>
        <v>0.33611766726574727</v>
      </c>
      <c r="AE53" s="41" t="e">
        <f>#REF!/U53</f>
        <v>#REF!</v>
      </c>
      <c r="AF53" s="41">
        <f t="shared" si="2"/>
        <v>0.42849561368583183</v>
      </c>
      <c r="AG53" s="41">
        <f t="shared" si="2"/>
        <v>0.59953183753766459</v>
      </c>
      <c r="AH53" s="41">
        <f t="shared" si="3"/>
        <v>0.62081798370405972</v>
      </c>
      <c r="AI53" s="41" t="e">
        <f t="shared" si="4"/>
        <v>#REF!</v>
      </c>
      <c r="AJ53" s="42" t="s">
        <v>82</v>
      </c>
    </row>
    <row r="54" spans="1:36" x14ac:dyDescent="0.2">
      <c r="A54" s="42" t="s">
        <v>83</v>
      </c>
      <c r="B54" s="43">
        <f>[1]cheltuieli!B53/'[1]NUMAR bolnavi'!B53</f>
        <v>750.43891036632897</v>
      </c>
      <c r="C54" s="43">
        <f>[1]cheltuieli!C53/'[1]NUMAR bolnavi'!C53</f>
        <v>446.4</v>
      </c>
      <c r="D54" s="43">
        <f>[1]cheltuieli!D53/'[1]NUMAR bolnavi'!D53</f>
        <v>185.86342007434942</v>
      </c>
      <c r="E54" s="43">
        <f>[1]cheltuieli!F53/'[1]NUMAR bolnavi'!E53</f>
        <v>29.429218573046434</v>
      </c>
      <c r="F54" s="43">
        <f>[1]cheltuieli!F53/'[1]NUMAR bolnavi'!F53</f>
        <v>28.969899665551839</v>
      </c>
      <c r="G54" s="43">
        <f>IFERROR([1]cheltuieli!G53/'[1]NUMAR bolnavi'!G53,0)</f>
        <v>0</v>
      </c>
      <c r="H54" s="43">
        <f>IFERROR([1]cheltuieli!H53/'[1]NUMAR bolnavi'!H53,0)</f>
        <v>0</v>
      </c>
      <c r="I54" s="43">
        <f>IFERROR([1]cheltuieli!I53/'[1]NUMAR bolnavi'!I53,0)</f>
        <v>0</v>
      </c>
      <c r="J54" s="43">
        <f>IFERROR([1]cheltuieli!J53/'[1]NUMAR bolnavi'!J53,0)</f>
        <v>0</v>
      </c>
      <c r="K54" s="43">
        <f>IFERROR([1]cheltuieli!K53/'[1]NUMAR bolnavi'!K53,0)</f>
        <v>0</v>
      </c>
      <c r="L54" s="44">
        <f>IFERROR([1]cheltuieli!L53/'[1]NUMAR bolnavi'!L53,0)</f>
        <v>0</v>
      </c>
      <c r="M54" s="38" t="e">
        <f>L54+#REF!+#REF!</f>
        <v>#REF!</v>
      </c>
      <c r="N54" s="38"/>
      <c r="O54" s="39"/>
      <c r="P54" s="24">
        <v>1323</v>
      </c>
      <c r="Q54" s="40">
        <v>1860</v>
      </c>
      <c r="R54" s="40">
        <v>960</v>
      </c>
      <c r="S54" s="40">
        <v>20</v>
      </c>
      <c r="T54" s="40">
        <v>8115</v>
      </c>
      <c r="U54" s="24">
        <v>7617.78</v>
      </c>
      <c r="V54" s="24">
        <v>12994.8</v>
      </c>
      <c r="W54" s="34">
        <v>28109.9</v>
      </c>
      <c r="X54" s="34">
        <v>10510.5</v>
      </c>
      <c r="Y54" s="24">
        <v>16939.650000000001</v>
      </c>
      <c r="Z54" s="41">
        <f t="shared" si="0"/>
        <v>0.5672251779034988</v>
      </c>
      <c r="AA54" s="41">
        <f t="shared" si="0"/>
        <v>0.24</v>
      </c>
      <c r="AB54" s="41">
        <f t="shared" si="0"/>
        <v>0.19360772924411399</v>
      </c>
      <c r="AC54" s="41">
        <f t="shared" si="1"/>
        <v>1.448494983277592</v>
      </c>
      <c r="AD54" s="41">
        <f t="shared" si="1"/>
        <v>0</v>
      </c>
      <c r="AE54" s="41" t="e">
        <f>#REF!/U54</f>
        <v>#REF!</v>
      </c>
      <c r="AF54" s="41">
        <f t="shared" si="2"/>
        <v>0</v>
      </c>
      <c r="AG54" s="41">
        <f t="shared" si="2"/>
        <v>0</v>
      </c>
      <c r="AH54" s="41">
        <f t="shared" si="3"/>
        <v>0</v>
      </c>
      <c r="AI54" s="41" t="e">
        <f t="shared" si="4"/>
        <v>#REF!</v>
      </c>
      <c r="AJ54" s="42" t="s">
        <v>83</v>
      </c>
    </row>
    <row r="55" spans="1:36" ht="12" thickBot="1" x14ac:dyDescent="0.25">
      <c r="A55" s="45" t="s">
        <v>84</v>
      </c>
      <c r="B55" s="46">
        <f>[1]cheltuieli!B54/'[1]NUMAR bolnavi'!B54</f>
        <v>845.02052184924185</v>
      </c>
      <c r="C55" s="46">
        <f>[1]cheltuieli!C54/'[1]NUMAR bolnavi'!C54</f>
        <v>479.73346693386776</v>
      </c>
      <c r="D55" s="46">
        <f>[1]cheltuieli!D54/'[1]NUMAR bolnavi'!D54</f>
        <v>194.86034995250205</v>
      </c>
      <c r="E55" s="46">
        <f>[1]cheltuieli!F54/'[1]NUMAR bolnavi'!E54</f>
        <v>29.667259153928189</v>
      </c>
      <c r="F55" s="46">
        <f>[1]cheltuieli!F54/'[1]NUMAR bolnavi'!F54</f>
        <v>29.03757828810021</v>
      </c>
      <c r="G55" s="46">
        <f>IFERROR([1]cheltuieli!G54/'[1]NUMAR bolnavi'!G54,0)</f>
        <v>0</v>
      </c>
      <c r="H55" s="46">
        <f>IFERROR([1]cheltuieli!H54/'[1]NUMAR bolnavi'!H54,0)</f>
        <v>0</v>
      </c>
      <c r="I55" s="46">
        <f>IFERROR([1]cheltuieli!I54/'[1]NUMAR bolnavi'!I54,0)</f>
        <v>0</v>
      </c>
      <c r="J55" s="46">
        <f>IFERROR([1]cheltuieli!J54/'[1]NUMAR bolnavi'!J54,0)</f>
        <v>1779.4299999999998</v>
      </c>
      <c r="K55" s="46">
        <f>IFERROR([1]cheltuieli!K54/'[1]NUMAR bolnavi'!K54,0)</f>
        <v>24766.080000000002</v>
      </c>
      <c r="L55" s="47">
        <f>IFERROR([1]cheltuieli!L54/'[1]NUMAR bolnavi'!L54,0)</f>
        <v>0</v>
      </c>
      <c r="M55" s="38" t="e">
        <f>L55+#REF!+#REF!</f>
        <v>#REF!</v>
      </c>
      <c r="N55" s="38"/>
      <c r="O55" s="39"/>
      <c r="P55" s="24">
        <v>1323</v>
      </c>
      <c r="Q55" s="40">
        <v>1860</v>
      </c>
      <c r="R55" s="40">
        <v>960</v>
      </c>
      <c r="S55" s="40">
        <v>20</v>
      </c>
      <c r="T55" s="40">
        <v>8115</v>
      </c>
      <c r="U55" s="24">
        <v>7617.78</v>
      </c>
      <c r="V55" s="24">
        <v>12994.8</v>
      </c>
      <c r="W55" s="34">
        <v>28109.9</v>
      </c>
      <c r="X55" s="34">
        <v>10510.5</v>
      </c>
      <c r="Y55" s="24">
        <v>16939.650000000001</v>
      </c>
      <c r="Z55" s="41">
        <f t="shared" si="0"/>
        <v>0.63871543601605585</v>
      </c>
      <c r="AA55" s="41">
        <f t="shared" si="0"/>
        <v>0.25792121878164931</v>
      </c>
      <c r="AB55" s="41">
        <f t="shared" si="0"/>
        <v>0.20297953120052298</v>
      </c>
      <c r="AC55" s="41">
        <f t="shared" si="1"/>
        <v>1.4518789144050106</v>
      </c>
      <c r="AD55" s="41">
        <f t="shared" si="1"/>
        <v>0</v>
      </c>
      <c r="AE55" s="41" t="e">
        <f>#REF!/U55</f>
        <v>#REF!</v>
      </c>
      <c r="AF55" s="41">
        <f t="shared" si="2"/>
        <v>0</v>
      </c>
      <c r="AG55" s="41">
        <f t="shared" si="2"/>
        <v>0</v>
      </c>
      <c r="AH55" s="41">
        <f t="shared" si="3"/>
        <v>2.3563179677465391</v>
      </c>
      <c r="AI55" s="41" t="e">
        <f t="shared" si="4"/>
        <v>#REF!</v>
      </c>
      <c r="AJ55" s="48" t="s">
        <v>84</v>
      </c>
    </row>
    <row r="56" spans="1:36" ht="12" thickBot="1" x14ac:dyDescent="0.25">
      <c r="A56" s="49" t="s">
        <v>85</v>
      </c>
      <c r="B56" s="50">
        <f>[1]cheltuieli!B55/'[1]NUMAR bolnavi'!B55</f>
        <v>998.85042705172987</v>
      </c>
      <c r="C56" s="50">
        <f>[1]cheltuieli!C55/'[1]NUMAR bolnavi'!C55</f>
        <v>572.78516878142204</v>
      </c>
      <c r="D56" s="50">
        <f>[1]cheltuieli!D55/'[1]NUMAR bolnavi'!D55</f>
        <v>226.17716975332354</v>
      </c>
      <c r="E56" s="50">
        <f>[1]cheltuieli!F55/'[1]NUMAR bolnavi'!E55</f>
        <v>28.928673493688972</v>
      </c>
      <c r="F56" s="50">
        <f>[1]cheltuieli!F55/'[1]NUMAR bolnavi'!F55</f>
        <v>28.444327362135581</v>
      </c>
      <c r="G56" s="50">
        <f>IFERROR([1]cheltuieli!G55/'[1]NUMAR bolnavi'!G55,0)</f>
        <v>4570.9660594636362</v>
      </c>
      <c r="H56" s="50">
        <f>IFERROR([1]cheltuieli!H55/'[1]NUMAR bolnavi'!H55,0)</f>
        <v>5965.6481349693313</v>
      </c>
      <c r="I56" s="50">
        <f>IFERROR([1]cheltuieli!I55/'[1]NUMAR bolnavi'!I55,0)</f>
        <v>25247.040000000001</v>
      </c>
      <c r="J56" s="50">
        <f>IFERROR([1]cheltuieli!J55/'[1]NUMAR bolnavi'!J55,0)</f>
        <v>2428.4791150381679</v>
      </c>
      <c r="K56" s="50">
        <f>IFERROR([1]cheltuieli!K55/'[1]NUMAR bolnavi'!K55,0)</f>
        <v>6527.1253871117297</v>
      </c>
      <c r="L56" s="51">
        <f>IFERROR([1]cheltuieli!L55/'[1]NUMAR bolnavi'!L55,0)</f>
        <v>4897.3826666666664</v>
      </c>
      <c r="M56" s="38" t="e">
        <f>L56+#REF!+#REF!</f>
        <v>#REF!</v>
      </c>
      <c r="N56" s="52"/>
      <c r="O56" s="39"/>
      <c r="P56" s="24">
        <v>1323</v>
      </c>
      <c r="Q56" s="40">
        <v>1860</v>
      </c>
      <c r="R56" s="40">
        <v>960</v>
      </c>
      <c r="S56" s="40">
        <v>20</v>
      </c>
      <c r="T56" s="40">
        <v>8115</v>
      </c>
      <c r="U56" s="24">
        <v>7617.78</v>
      </c>
      <c r="V56" s="24">
        <v>12994.8</v>
      </c>
      <c r="W56" s="34">
        <v>28109.9</v>
      </c>
      <c r="X56" s="34">
        <v>10510.5</v>
      </c>
      <c r="Y56" s="24">
        <v>16939.650000000001</v>
      </c>
      <c r="Z56" s="41">
        <f t="shared" si="0"/>
        <v>0.75498898492194244</v>
      </c>
      <c r="AA56" s="41">
        <f t="shared" si="0"/>
        <v>0.30794901547388281</v>
      </c>
      <c r="AB56" s="41">
        <f t="shared" si="0"/>
        <v>0.23560121849304536</v>
      </c>
      <c r="AC56" s="41">
        <f t="shared" si="1"/>
        <v>1.422216368106779</v>
      </c>
      <c r="AD56" s="41">
        <f t="shared" si="1"/>
        <v>0.56327369802386151</v>
      </c>
      <c r="AE56" s="41" t="e">
        <f>#REF!/U56</f>
        <v>#REF!</v>
      </c>
      <c r="AF56" s="41">
        <f t="shared" si="2"/>
        <v>0.45907964223915193</v>
      </c>
      <c r="AG56" s="41">
        <f t="shared" si="2"/>
        <v>0.89815474263515704</v>
      </c>
      <c r="AH56" s="41">
        <f t="shared" si="3"/>
        <v>0.62100997926946666</v>
      </c>
      <c r="AI56" s="41" t="e">
        <f t="shared" si="4"/>
        <v>#REF!</v>
      </c>
    </row>
    <row r="57" spans="1:36" s="57" customFormat="1" ht="23.25" thickBot="1" x14ac:dyDescent="0.25">
      <c r="A57" s="53" t="s">
        <v>86</v>
      </c>
      <c r="B57" s="54">
        <f>[1]cheltuieli!B55/'[1]NUMAR bolnavi'!B56</f>
        <v>1005.9493284699997</v>
      </c>
      <c r="C57" s="54">
        <f>[1]cheltuieli!C55/'[1]NUMAR bolnavi'!C56</f>
        <v>572.78516878142204</v>
      </c>
      <c r="D57" s="54">
        <f>[1]cheltuieli!D55/'[1]NUMAR bolnavi'!D56</f>
        <v>226.17716975332354</v>
      </c>
      <c r="E57" s="54">
        <f>[1]cheltuieli!F55/'[1]NUMAR bolnavi'!E56</f>
        <v>28.928673493688972</v>
      </c>
      <c r="F57" s="54">
        <f>[1]cheltuieli!F55/'[1]NUMAR bolnavi'!F56</f>
        <v>28.444327362135581</v>
      </c>
      <c r="G57" s="54">
        <f>[1]cheltuieli!G55/'[1]NUMAR bolnavi'!G56</f>
        <v>4570.9660594636362</v>
      </c>
      <c r="H57" s="54">
        <f>[1]cheltuieli!H55/'[1]NUMAR bolnavi'!H56</f>
        <v>5965.6481349693313</v>
      </c>
      <c r="I57" s="54">
        <f>[1]cheltuieli!I55/'[1]NUMAR bolnavi'!I56</f>
        <v>25247.040000000001</v>
      </c>
      <c r="J57" s="54">
        <f>[1]cheltuieli!J55/'[1]NUMAR bolnavi'!J56</f>
        <v>2428.4791150381679</v>
      </c>
      <c r="K57" s="54">
        <f>[1]cheltuieli!K55/'[1]NUMAR bolnavi'!K56</f>
        <v>6533.1830440835274</v>
      </c>
      <c r="L57" s="55">
        <f>[1]cheltuieli!L55/'[1]NUMAR bolnavi'!L56</f>
        <v>4897.3826666666664</v>
      </c>
      <c r="M57" s="38" t="e">
        <f>L57+#REF!+#REF!</f>
        <v>#REF!</v>
      </c>
      <c r="N57" s="56"/>
      <c r="O57" s="39"/>
      <c r="P57" s="2"/>
      <c r="Q57" s="39"/>
      <c r="R57" s="39"/>
      <c r="S57" s="39"/>
      <c r="T57" s="39"/>
      <c r="W57" s="58"/>
      <c r="X57" s="58"/>
      <c r="Z57" s="41"/>
    </row>
    <row r="58" spans="1:36" x14ac:dyDescent="0.2">
      <c r="E58" s="2"/>
      <c r="F58" s="2"/>
      <c r="H58" s="59"/>
      <c r="I58" s="59"/>
      <c r="J58" s="59"/>
      <c r="K58" s="59"/>
      <c r="L58" s="59"/>
      <c r="M58" s="59"/>
      <c r="N58" s="59"/>
    </row>
    <row r="60" spans="1:36" x14ac:dyDescent="0.2">
      <c r="B60" s="60"/>
    </row>
    <row r="61" spans="1:36" x14ac:dyDescent="0.2">
      <c r="B61" s="8"/>
      <c r="E61" s="61"/>
      <c r="F61" s="61"/>
      <c r="G61" s="8"/>
      <c r="O61" s="8"/>
      <c r="Q61" s="8"/>
      <c r="R61" s="8"/>
      <c r="S61" s="8"/>
      <c r="T61" s="8"/>
    </row>
    <row r="62" spans="1:36" s="60" customFormat="1" x14ac:dyDescent="0.2">
      <c r="H62" s="2"/>
      <c r="I62" s="2"/>
      <c r="J62" s="2"/>
      <c r="K62" s="2"/>
      <c r="L62" s="2"/>
      <c r="M62" s="2"/>
      <c r="N62" s="2"/>
      <c r="W62" s="3"/>
      <c r="X62" s="3"/>
    </row>
  </sheetData>
  <mergeCells count="14">
    <mergeCell ref="J9:J11"/>
    <mergeCell ref="K9:K11"/>
    <mergeCell ref="L9:L11"/>
    <mergeCell ref="Q10:Y10"/>
    <mergeCell ref="A2:L2"/>
    <mergeCell ref="A3:L3"/>
    <mergeCell ref="A9:A11"/>
    <mergeCell ref="B9:B11"/>
    <mergeCell ref="C9:D10"/>
    <mergeCell ref="E9:E11"/>
    <mergeCell ref="F9:F11"/>
    <mergeCell ref="G9:G11"/>
    <mergeCell ref="H9:H11"/>
    <mergeCell ref="I9:I11"/>
  </mergeCells>
  <printOptions horizontalCentered="1" verticalCentered="1"/>
  <pageMargins left="1.1811023622047245" right="0.94488188976377963" top="0.70866141732283472" bottom="0.59055118110236227" header="0.31496062992125984" footer="0.31496062992125984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bolnav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2022-09-09T08:40:59Z</dcterms:created>
  <dcterms:modified xsi:type="dcterms:W3CDTF">2022-09-09T08:41:30Z</dcterms:modified>
</cp:coreProperties>
</file>