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D:\DogaruA\Desktop\Situatie Plati\2022\04.Aprilie\28.04.2022\"/>
    </mc:Choice>
  </mc:AlternateContent>
  <xr:revisionPtr revIDLastSave="0" documentId="13_ncr:1_{5DF20FEE-E313-44C4-BF6C-CA041332CE61}" xr6:coauthVersionLast="36" xr6:coauthVersionMax="36" xr10:uidLastSave="{00000000-0000-0000-0000-000000000000}"/>
  <bookViews>
    <workbookView xWindow="0" yWindow="0" windowWidth="14205" windowHeight="12000" xr2:uid="{00000000-000D-0000-FFFF-FFFF00000000}"/>
  </bookViews>
  <sheets>
    <sheet name="28.04.20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7" i="1" l="1"/>
  <c r="B51" i="1"/>
  <c r="B119" i="1" l="1"/>
  <c r="B53" i="1"/>
  <c r="B26" i="1" l="1"/>
  <c r="B25" i="1" l="1"/>
  <c r="B81" i="1" l="1"/>
  <c r="B80" i="1" l="1"/>
  <c r="B79" i="1"/>
  <c r="B78" i="1" l="1"/>
  <c r="B77" i="1"/>
  <c r="B76" i="1"/>
  <c r="B74" i="1" l="1"/>
  <c r="B73" i="1" l="1"/>
  <c r="B14" i="1"/>
</calcChain>
</file>

<file path=xl/sharedStrings.xml><?xml version="1.0" encoding="utf-8"?>
<sst xmlns="http://schemas.openxmlformats.org/spreadsheetml/2006/main" count="606" uniqueCount="163">
  <si>
    <t>SITUAȚIA</t>
  </si>
  <si>
    <t>SUMA PLĂTITĂ</t>
  </si>
  <si>
    <t>BENEFICIAR</t>
  </si>
  <si>
    <t>OBIECTIV</t>
  </si>
  <si>
    <t>DATA PLATII</t>
  </si>
  <si>
    <t>Nr. crt</t>
  </si>
  <si>
    <t xml:space="preserve">MINISTERUL DEZVOLTARII, LUCRARILOR PUBLICE SI ADMINISTRATIEI </t>
  </si>
  <si>
    <t>BUNURI SI SERVICII</t>
  </si>
  <si>
    <t>PROIECTE CU FINANATARE DIN FONDURI EXTERNE NERAMBURSABILE</t>
  </si>
  <si>
    <t>Nr. Crt</t>
  </si>
  <si>
    <t>VENITURI  PROPRII</t>
  </si>
  <si>
    <t>I.S.C</t>
  </si>
  <si>
    <t>Cota parte utilitati</t>
  </si>
  <si>
    <t>MINISTERUL ECONOMIEI</t>
  </si>
  <si>
    <t>EUROTOTAL COMP</t>
  </si>
  <si>
    <t>Servicii intretinere</t>
  </si>
  <si>
    <t>MONITORUL OFICIAL</t>
  </si>
  <si>
    <t>Abonament monitor online</t>
  </si>
  <si>
    <t>TRAVEL TIME</t>
  </si>
  <si>
    <t>Cheltuieli transport</t>
  </si>
  <si>
    <t>OLYMEL FLAMINGO</t>
  </si>
  <si>
    <t>Servicii protocol</t>
  </si>
  <si>
    <t>ROUND THE WORLD TRAVEL</t>
  </si>
  <si>
    <t>CNI</t>
  </si>
  <si>
    <t>Lucrari in prima urgenta</t>
  </si>
  <si>
    <t>Personal MDRAP</t>
  </si>
  <si>
    <t>Cheltuieli deplasari externe</t>
  </si>
  <si>
    <t>ORANGE</t>
  </si>
  <si>
    <t>Servicii telefonie</t>
  </si>
  <si>
    <t>TELEKOM ROMANIA MOBILE COMM</t>
  </si>
  <si>
    <t>ADVANCED TECHNOLOGY SYSTEMS</t>
  </si>
  <si>
    <t>Servicii mentenanta</t>
  </si>
  <si>
    <t>WECO TMC</t>
  </si>
  <si>
    <t xml:space="preserve">Cheltuieli deplasari interne </t>
  </si>
  <si>
    <t>SYSDOM PROIECTE</t>
  </si>
  <si>
    <t>DOLAS ECOTRADE</t>
  </si>
  <si>
    <t xml:space="preserve">Achizitie consumabile </t>
  </si>
  <si>
    <t>TEAMPRO STRATEGY</t>
  </si>
  <si>
    <t>Servicii evaluare</t>
  </si>
  <si>
    <t>Cheltuieli deplasari interne</t>
  </si>
  <si>
    <t>Lucrari unitati sanitare                                                 </t>
  </si>
  <si>
    <t>BADAS BUSINESS</t>
  </si>
  <si>
    <t>PRAGMA COMPUTERS</t>
  </si>
  <si>
    <t>PROSOFT</t>
  </si>
  <si>
    <t>TRANSFERURI</t>
  </si>
  <si>
    <t>Nr. crt.</t>
  </si>
  <si>
    <t>Achizitie materiale</t>
  </si>
  <si>
    <t>Transfer subventie CNI</t>
  </si>
  <si>
    <t>MINISTERUL MEDIULUI</t>
  </si>
  <si>
    <t>MINISTERUL JUSTITIEI</t>
  </si>
  <si>
    <t>ASCENSORUL</t>
  </si>
  <si>
    <t>Piese schimb ascensoare</t>
  </si>
  <si>
    <t>ALL CONSULTING</t>
  </si>
  <si>
    <t>Servicii supraveghere ISCIR</t>
  </si>
  <si>
    <t>OMV PETROM</t>
  </si>
  <si>
    <t>RCS RDS</t>
  </si>
  <si>
    <t>Servicii furnizare cablu</t>
  </si>
  <si>
    <t>MSG FACTORY</t>
  </si>
  <si>
    <t>Servicii monitorizare presa</t>
  </si>
  <si>
    <t>CNCIR</t>
  </si>
  <si>
    <t>NESTY AUTO</t>
  </si>
  <si>
    <t>Service auto</t>
  </si>
  <si>
    <t>Achizitie roviniete</t>
  </si>
  <si>
    <t>ACZ CONSULTING</t>
  </si>
  <si>
    <t>Servicii consultanta</t>
  </si>
  <si>
    <t>OLIMPIC INTERNATIONAL</t>
  </si>
  <si>
    <t>HOLISUN</t>
  </si>
  <si>
    <t>Servicii publicare anunturi</t>
  </si>
  <si>
    <t>Achizitie carburant</t>
  </si>
  <si>
    <t>INA</t>
  </si>
  <si>
    <t>Transfer subventie INA</t>
  </si>
  <si>
    <t>CENTRUL TERITORIAL DE CALCUL</t>
  </si>
  <si>
    <t>FALCON SECURITY</t>
  </si>
  <si>
    <t>Servicii publicare ordine</t>
  </si>
  <si>
    <t>Servicii paza</t>
  </si>
  <si>
    <t>Servicii furnizare date</t>
  </si>
  <si>
    <t>EVOLUTION PREST SYSTEM</t>
  </si>
  <si>
    <t>Achizitie obiecte inventar</t>
  </si>
  <si>
    <t>EVIDENT GROUP</t>
  </si>
  <si>
    <t>BRAD</t>
  </si>
  <si>
    <t>DROBETA TURNU SEVERIN</t>
  </si>
  <si>
    <t>MANGALIA</t>
  </si>
  <si>
    <t>RADAUTI</t>
  </si>
  <si>
    <t>ODORHEIU SECUIESC</t>
  </si>
  <si>
    <t>SIBIU</t>
  </si>
  <si>
    <t>TIMISOARA</t>
  </si>
  <si>
    <t>CONSTANTA</t>
  </si>
  <si>
    <t>Transfer subventie gaze</t>
  </si>
  <si>
    <t>MINISTERUL AFACERILOR INTERNE</t>
  </si>
  <si>
    <t>ROMGERMED VACARESTI</t>
  </si>
  <si>
    <t>Servicii medicina muncii</t>
  </si>
  <si>
    <t>MEDICINA PREVENTIVA DR. IVANUS</t>
  </si>
  <si>
    <t>Servicii securitatea muncii</t>
  </si>
  <si>
    <t>CHELTUIELI PERSONAL</t>
  </si>
  <si>
    <t>Buget de stat</t>
  </si>
  <si>
    <t>Impozit salarii, contributii etc.</t>
  </si>
  <si>
    <t>Salarii martie 2022</t>
  </si>
  <si>
    <t>SERVICII SALUBRITATE</t>
  </si>
  <si>
    <t>LGA EXPERT GRUP</t>
  </si>
  <si>
    <t xml:space="preserve">ORANGE </t>
  </si>
  <si>
    <t xml:space="preserve">Servicii mentenanta </t>
  </si>
  <si>
    <t>Servicii colectare deseuri</t>
  </si>
  <si>
    <t>AVANGARDE BUSINESS</t>
  </si>
  <si>
    <t>Servicii instruire</t>
  </si>
  <si>
    <t>SERVICIUL DE TELECOMUNICATII</t>
  </si>
  <si>
    <t>GLOBAL ARCHIVE MANAGEMENT</t>
  </si>
  <si>
    <t>Servicii arhivare</t>
  </si>
  <si>
    <t>CL VATRA DORNEI</t>
  </si>
  <si>
    <t>Transfer cf OUG 53/2019 termoficare</t>
  </si>
  <si>
    <t>ANL</t>
  </si>
  <si>
    <t>Transfer subventie ANL</t>
  </si>
  <si>
    <t>HIKARI GROUP</t>
  </si>
  <si>
    <t>Servicii editare</t>
  </si>
  <si>
    <t>CLUBUL DE TRADUCERI</t>
  </si>
  <si>
    <t>Servicii interpretariat</t>
  </si>
  <si>
    <t>POSTA ROMANA</t>
  </si>
  <si>
    <t>Servicii postale</t>
  </si>
  <si>
    <t>ACTVET CONTROL</t>
  </si>
  <si>
    <t>CIP AVANTAJ</t>
  </si>
  <si>
    <t xml:space="preserve">Servicii dezinfectie </t>
  </si>
  <si>
    <t>Servicii organizare eveniment</t>
  </si>
  <si>
    <t>MINISTERUL MEDIULUI, APELOR SI PADURILOR</t>
  </si>
  <si>
    <t>KVB CONSULTING</t>
  </si>
  <si>
    <t>EXPERT COPY SERVICE</t>
  </si>
  <si>
    <t>CERTSIGN</t>
  </si>
  <si>
    <t xml:space="preserve">Servicii arhivare </t>
  </si>
  <si>
    <t>COMP DE TRANSP.BUSU</t>
  </si>
  <si>
    <t>TIMAS</t>
  </si>
  <si>
    <t>Servicii intretinere autoturisme</t>
  </si>
  <si>
    <t>Service auto, ITP auto</t>
  </si>
  <si>
    <t>BUGETUL DE STAT</t>
  </si>
  <si>
    <t>Taxa fond handicap</t>
  </si>
  <si>
    <t xml:space="preserve">Investitii infrastructura </t>
  </si>
  <si>
    <t xml:space="preserve">Alte obiective de interes public </t>
  </si>
  <si>
    <t>GHEORGHENI</t>
  </si>
  <si>
    <t>BARLAD</t>
  </si>
  <si>
    <t>ARAD</t>
  </si>
  <si>
    <t>BACAU</t>
  </si>
  <si>
    <t>CALARASI</t>
  </si>
  <si>
    <t>GIURGIU</t>
  </si>
  <si>
    <t>FOCSANI</t>
  </si>
  <si>
    <t>VODAFONE</t>
  </si>
  <si>
    <t>SODEXO PASS</t>
  </si>
  <si>
    <t>Vouchere vacanta</t>
  </si>
  <si>
    <t>DECORARIV FLAG</t>
  </si>
  <si>
    <t>APA NOVA</t>
  </si>
  <si>
    <t>COMPANIA NATIONALA AEROPORTURI</t>
  </si>
  <si>
    <t>Achizitie permis acces</t>
  </si>
  <si>
    <t>ASOCIEREA DELOITTE</t>
  </si>
  <si>
    <t>Servicii de expertiza</t>
  </si>
  <si>
    <t>MINISTERUL FINANTELOR</t>
  </si>
  <si>
    <t>MIDA SOFT</t>
  </si>
  <si>
    <t>Achizitie piese schimb</t>
  </si>
  <si>
    <t>AVENSA CONSULTING</t>
  </si>
  <si>
    <t>TRAVERSAL SOFTWARE</t>
  </si>
  <si>
    <t>Abonament platforma electronica</t>
  </si>
  <si>
    <t>DUCA GLASS IMPEX</t>
  </si>
  <si>
    <t>AVIA MOTORS</t>
  </si>
  <si>
    <t>Service autoturisme</t>
  </si>
  <si>
    <t>Achizitie consumabile</t>
  </si>
  <si>
    <t>plăților efectuate în perioada 01-28.04.2022</t>
  </si>
  <si>
    <t>TOTA DITRIBUTION</t>
  </si>
  <si>
    <t>RHEINBRUCHE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</si>
</sst>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  <charset val="238"/>
    </font>
    <font>
      <b/>
      <sz val="9"/>
      <name val="Calibri"/>
      <family val="2"/>
    </font>
    <font>
      <sz val="10"/>
      <color theme="1"/>
      <name val="Calibri"/>
      <family val="2"/>
      <charset val="238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4" fillId="0" borderId="0"/>
  </cellStyleXfs>
  <cellXfs count="65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quotePrefix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14" fontId="6" fillId="2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4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4" fontId="7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 wrapText="1"/>
    </xf>
    <xf numFmtId="4" fontId="0" fillId="2" borderId="1" xfId="0" applyNumberFormat="1" applyFill="1" applyBorder="1"/>
    <xf numFmtId="0" fontId="12" fillId="2" borderId="1" xfId="0" applyFont="1" applyFill="1" applyBorder="1"/>
    <xf numFmtId="0" fontId="12" fillId="2" borderId="1" xfId="0" quotePrefix="1" applyFont="1" applyFill="1" applyBorder="1"/>
    <xf numFmtId="0" fontId="1" fillId="2" borderId="1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4" fontId="7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/>
    </xf>
    <xf numFmtId="14" fontId="7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</cellXfs>
  <cellStyles count="4">
    <cellStyle name="Normal" xfId="0" builtinId="0"/>
    <cellStyle name="Normal 2" xfId="2" xr:uid="{00000000-0005-0000-0000-000001000000}"/>
    <cellStyle name="Normal 3" xfId="3" xr:uid="{00000000-0005-0000-0000-000002000000}"/>
    <cellStyle name="Normal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6"/>
  <sheetViews>
    <sheetView tabSelected="1" topLeftCell="A106" zoomScaleNormal="100" workbookViewId="0">
      <selection activeCell="B106" sqref="B1:E1048576"/>
    </sheetView>
  </sheetViews>
  <sheetFormatPr defaultRowHeight="12.75" x14ac:dyDescent="0.25"/>
  <cols>
    <col min="1" max="1" width="4.140625" style="2" customWidth="1"/>
    <col min="2" max="2" width="13.7109375" style="9" customWidth="1"/>
    <col min="3" max="3" width="37.140625" style="9" customWidth="1"/>
    <col min="4" max="4" width="40.85546875" style="9" customWidth="1"/>
    <col min="5" max="5" width="13.28515625" style="9" customWidth="1"/>
    <col min="6" max="6" width="21.140625" style="2" customWidth="1"/>
    <col min="7" max="9" width="9.140625" style="2"/>
    <col min="10" max="230" width="9.140625" style="1"/>
    <col min="231" max="231" width="4.42578125" style="1" customWidth="1"/>
    <col min="232" max="232" width="13.28515625" style="1" customWidth="1"/>
    <col min="233" max="233" width="37.7109375" style="1" customWidth="1"/>
    <col min="234" max="234" width="39.5703125" style="1" customWidth="1"/>
    <col min="235" max="235" width="11.140625" style="1" customWidth="1"/>
    <col min="236" max="486" width="9.140625" style="1"/>
    <col min="487" max="487" width="4.42578125" style="1" customWidth="1"/>
    <col min="488" max="488" width="13.28515625" style="1" customWidth="1"/>
    <col min="489" max="489" width="37.7109375" style="1" customWidth="1"/>
    <col min="490" max="490" width="39.5703125" style="1" customWidth="1"/>
    <col min="491" max="491" width="11.140625" style="1" customWidth="1"/>
    <col min="492" max="742" width="9.140625" style="1"/>
    <col min="743" max="743" width="4.42578125" style="1" customWidth="1"/>
    <col min="744" max="744" width="13.28515625" style="1" customWidth="1"/>
    <col min="745" max="745" width="37.7109375" style="1" customWidth="1"/>
    <col min="746" max="746" width="39.5703125" style="1" customWidth="1"/>
    <col min="747" max="747" width="11.140625" style="1" customWidth="1"/>
    <col min="748" max="998" width="9.140625" style="1"/>
    <col min="999" max="999" width="4.42578125" style="1" customWidth="1"/>
    <col min="1000" max="1000" width="13.28515625" style="1" customWidth="1"/>
    <col min="1001" max="1001" width="37.7109375" style="1" customWidth="1"/>
    <col min="1002" max="1002" width="39.5703125" style="1" customWidth="1"/>
    <col min="1003" max="1003" width="11.140625" style="1" customWidth="1"/>
    <col min="1004" max="1254" width="9.140625" style="1"/>
    <col min="1255" max="1255" width="4.42578125" style="1" customWidth="1"/>
    <col min="1256" max="1256" width="13.28515625" style="1" customWidth="1"/>
    <col min="1257" max="1257" width="37.7109375" style="1" customWidth="1"/>
    <col min="1258" max="1258" width="39.5703125" style="1" customWidth="1"/>
    <col min="1259" max="1259" width="11.140625" style="1" customWidth="1"/>
    <col min="1260" max="1510" width="9.140625" style="1"/>
    <col min="1511" max="1511" width="4.42578125" style="1" customWidth="1"/>
    <col min="1512" max="1512" width="13.28515625" style="1" customWidth="1"/>
    <col min="1513" max="1513" width="37.7109375" style="1" customWidth="1"/>
    <col min="1514" max="1514" width="39.5703125" style="1" customWidth="1"/>
    <col min="1515" max="1515" width="11.140625" style="1" customWidth="1"/>
    <col min="1516" max="1766" width="9.140625" style="1"/>
    <col min="1767" max="1767" width="4.42578125" style="1" customWidth="1"/>
    <col min="1768" max="1768" width="13.28515625" style="1" customWidth="1"/>
    <col min="1769" max="1769" width="37.7109375" style="1" customWidth="1"/>
    <col min="1770" max="1770" width="39.5703125" style="1" customWidth="1"/>
    <col min="1771" max="1771" width="11.140625" style="1" customWidth="1"/>
    <col min="1772" max="2022" width="9.140625" style="1"/>
    <col min="2023" max="2023" width="4.42578125" style="1" customWidth="1"/>
    <col min="2024" max="2024" width="13.28515625" style="1" customWidth="1"/>
    <col min="2025" max="2025" width="37.7109375" style="1" customWidth="1"/>
    <col min="2026" max="2026" width="39.5703125" style="1" customWidth="1"/>
    <col min="2027" max="2027" width="11.140625" style="1" customWidth="1"/>
    <col min="2028" max="2278" width="9.140625" style="1"/>
    <col min="2279" max="2279" width="4.42578125" style="1" customWidth="1"/>
    <col min="2280" max="2280" width="13.28515625" style="1" customWidth="1"/>
    <col min="2281" max="2281" width="37.7109375" style="1" customWidth="1"/>
    <col min="2282" max="2282" width="39.5703125" style="1" customWidth="1"/>
    <col min="2283" max="2283" width="11.140625" style="1" customWidth="1"/>
    <col min="2284" max="2534" width="9.140625" style="1"/>
    <col min="2535" max="2535" width="4.42578125" style="1" customWidth="1"/>
    <col min="2536" max="2536" width="13.28515625" style="1" customWidth="1"/>
    <col min="2537" max="2537" width="37.7109375" style="1" customWidth="1"/>
    <col min="2538" max="2538" width="39.5703125" style="1" customWidth="1"/>
    <col min="2539" max="2539" width="11.140625" style="1" customWidth="1"/>
    <col min="2540" max="2790" width="9.140625" style="1"/>
    <col min="2791" max="2791" width="4.42578125" style="1" customWidth="1"/>
    <col min="2792" max="2792" width="13.28515625" style="1" customWidth="1"/>
    <col min="2793" max="2793" width="37.7109375" style="1" customWidth="1"/>
    <col min="2794" max="2794" width="39.5703125" style="1" customWidth="1"/>
    <col min="2795" max="2795" width="11.140625" style="1" customWidth="1"/>
    <col min="2796" max="3046" width="9.140625" style="1"/>
    <col min="3047" max="3047" width="4.42578125" style="1" customWidth="1"/>
    <col min="3048" max="3048" width="13.28515625" style="1" customWidth="1"/>
    <col min="3049" max="3049" width="37.7109375" style="1" customWidth="1"/>
    <col min="3050" max="3050" width="39.5703125" style="1" customWidth="1"/>
    <col min="3051" max="3051" width="11.140625" style="1" customWidth="1"/>
    <col min="3052" max="3302" width="9.140625" style="1"/>
    <col min="3303" max="3303" width="4.42578125" style="1" customWidth="1"/>
    <col min="3304" max="3304" width="13.28515625" style="1" customWidth="1"/>
    <col min="3305" max="3305" width="37.7109375" style="1" customWidth="1"/>
    <col min="3306" max="3306" width="39.5703125" style="1" customWidth="1"/>
    <col min="3307" max="3307" width="11.140625" style="1" customWidth="1"/>
    <col min="3308" max="3558" width="9.140625" style="1"/>
    <col min="3559" max="3559" width="4.42578125" style="1" customWidth="1"/>
    <col min="3560" max="3560" width="13.28515625" style="1" customWidth="1"/>
    <col min="3561" max="3561" width="37.7109375" style="1" customWidth="1"/>
    <col min="3562" max="3562" width="39.5703125" style="1" customWidth="1"/>
    <col min="3563" max="3563" width="11.140625" style="1" customWidth="1"/>
    <col min="3564" max="3814" width="9.140625" style="1"/>
    <col min="3815" max="3815" width="4.42578125" style="1" customWidth="1"/>
    <col min="3816" max="3816" width="13.28515625" style="1" customWidth="1"/>
    <col min="3817" max="3817" width="37.7109375" style="1" customWidth="1"/>
    <col min="3818" max="3818" width="39.5703125" style="1" customWidth="1"/>
    <col min="3819" max="3819" width="11.140625" style="1" customWidth="1"/>
    <col min="3820" max="4070" width="9.140625" style="1"/>
    <col min="4071" max="4071" width="4.42578125" style="1" customWidth="1"/>
    <col min="4072" max="4072" width="13.28515625" style="1" customWidth="1"/>
    <col min="4073" max="4073" width="37.7109375" style="1" customWidth="1"/>
    <col min="4074" max="4074" width="39.5703125" style="1" customWidth="1"/>
    <col min="4075" max="4075" width="11.140625" style="1" customWidth="1"/>
    <col min="4076" max="4326" width="9.140625" style="1"/>
    <col min="4327" max="4327" width="4.42578125" style="1" customWidth="1"/>
    <col min="4328" max="4328" width="13.28515625" style="1" customWidth="1"/>
    <col min="4329" max="4329" width="37.7109375" style="1" customWidth="1"/>
    <col min="4330" max="4330" width="39.5703125" style="1" customWidth="1"/>
    <col min="4331" max="4331" width="11.140625" style="1" customWidth="1"/>
    <col min="4332" max="4582" width="9.140625" style="1"/>
    <col min="4583" max="4583" width="4.42578125" style="1" customWidth="1"/>
    <col min="4584" max="4584" width="13.28515625" style="1" customWidth="1"/>
    <col min="4585" max="4585" width="37.7109375" style="1" customWidth="1"/>
    <col min="4586" max="4586" width="39.5703125" style="1" customWidth="1"/>
    <col min="4587" max="4587" width="11.140625" style="1" customWidth="1"/>
    <col min="4588" max="4838" width="9.140625" style="1"/>
    <col min="4839" max="4839" width="4.42578125" style="1" customWidth="1"/>
    <col min="4840" max="4840" width="13.28515625" style="1" customWidth="1"/>
    <col min="4841" max="4841" width="37.7109375" style="1" customWidth="1"/>
    <col min="4842" max="4842" width="39.5703125" style="1" customWidth="1"/>
    <col min="4843" max="4843" width="11.140625" style="1" customWidth="1"/>
    <col min="4844" max="5094" width="9.140625" style="1"/>
    <col min="5095" max="5095" width="4.42578125" style="1" customWidth="1"/>
    <col min="5096" max="5096" width="13.28515625" style="1" customWidth="1"/>
    <col min="5097" max="5097" width="37.7109375" style="1" customWidth="1"/>
    <col min="5098" max="5098" width="39.5703125" style="1" customWidth="1"/>
    <col min="5099" max="5099" width="11.140625" style="1" customWidth="1"/>
    <col min="5100" max="5350" width="9.140625" style="1"/>
    <col min="5351" max="5351" width="4.42578125" style="1" customWidth="1"/>
    <col min="5352" max="5352" width="13.28515625" style="1" customWidth="1"/>
    <col min="5353" max="5353" width="37.7109375" style="1" customWidth="1"/>
    <col min="5354" max="5354" width="39.5703125" style="1" customWidth="1"/>
    <col min="5355" max="5355" width="11.140625" style="1" customWidth="1"/>
    <col min="5356" max="5606" width="9.140625" style="1"/>
    <col min="5607" max="5607" width="4.42578125" style="1" customWidth="1"/>
    <col min="5608" max="5608" width="13.28515625" style="1" customWidth="1"/>
    <col min="5609" max="5609" width="37.7109375" style="1" customWidth="1"/>
    <col min="5610" max="5610" width="39.5703125" style="1" customWidth="1"/>
    <col min="5611" max="5611" width="11.140625" style="1" customWidth="1"/>
    <col min="5612" max="5862" width="9.140625" style="1"/>
    <col min="5863" max="5863" width="4.42578125" style="1" customWidth="1"/>
    <col min="5864" max="5864" width="13.28515625" style="1" customWidth="1"/>
    <col min="5865" max="5865" width="37.7109375" style="1" customWidth="1"/>
    <col min="5866" max="5866" width="39.5703125" style="1" customWidth="1"/>
    <col min="5867" max="5867" width="11.140625" style="1" customWidth="1"/>
    <col min="5868" max="6118" width="9.140625" style="1"/>
    <col min="6119" max="6119" width="4.42578125" style="1" customWidth="1"/>
    <col min="6120" max="6120" width="13.28515625" style="1" customWidth="1"/>
    <col min="6121" max="6121" width="37.7109375" style="1" customWidth="1"/>
    <col min="6122" max="6122" width="39.5703125" style="1" customWidth="1"/>
    <col min="6123" max="6123" width="11.140625" style="1" customWidth="1"/>
    <col min="6124" max="6374" width="9.140625" style="1"/>
    <col min="6375" max="6375" width="4.42578125" style="1" customWidth="1"/>
    <col min="6376" max="6376" width="13.28515625" style="1" customWidth="1"/>
    <col min="6377" max="6377" width="37.7109375" style="1" customWidth="1"/>
    <col min="6378" max="6378" width="39.5703125" style="1" customWidth="1"/>
    <col min="6379" max="6379" width="11.140625" style="1" customWidth="1"/>
    <col min="6380" max="6630" width="9.140625" style="1"/>
    <col min="6631" max="6631" width="4.42578125" style="1" customWidth="1"/>
    <col min="6632" max="6632" width="13.28515625" style="1" customWidth="1"/>
    <col min="6633" max="6633" width="37.7109375" style="1" customWidth="1"/>
    <col min="6634" max="6634" width="39.5703125" style="1" customWidth="1"/>
    <col min="6635" max="6635" width="11.140625" style="1" customWidth="1"/>
    <col min="6636" max="6886" width="9.140625" style="1"/>
    <col min="6887" max="6887" width="4.42578125" style="1" customWidth="1"/>
    <col min="6888" max="6888" width="13.28515625" style="1" customWidth="1"/>
    <col min="6889" max="6889" width="37.7109375" style="1" customWidth="1"/>
    <col min="6890" max="6890" width="39.5703125" style="1" customWidth="1"/>
    <col min="6891" max="6891" width="11.140625" style="1" customWidth="1"/>
    <col min="6892" max="7142" width="9.140625" style="1"/>
    <col min="7143" max="7143" width="4.42578125" style="1" customWidth="1"/>
    <col min="7144" max="7144" width="13.28515625" style="1" customWidth="1"/>
    <col min="7145" max="7145" width="37.7109375" style="1" customWidth="1"/>
    <col min="7146" max="7146" width="39.5703125" style="1" customWidth="1"/>
    <col min="7147" max="7147" width="11.140625" style="1" customWidth="1"/>
    <col min="7148" max="7398" width="9.140625" style="1"/>
    <col min="7399" max="7399" width="4.42578125" style="1" customWidth="1"/>
    <col min="7400" max="7400" width="13.28515625" style="1" customWidth="1"/>
    <col min="7401" max="7401" width="37.7109375" style="1" customWidth="1"/>
    <col min="7402" max="7402" width="39.5703125" style="1" customWidth="1"/>
    <col min="7403" max="7403" width="11.140625" style="1" customWidth="1"/>
    <col min="7404" max="7654" width="9.140625" style="1"/>
    <col min="7655" max="7655" width="4.42578125" style="1" customWidth="1"/>
    <col min="7656" max="7656" width="13.28515625" style="1" customWidth="1"/>
    <col min="7657" max="7657" width="37.7109375" style="1" customWidth="1"/>
    <col min="7658" max="7658" width="39.5703125" style="1" customWidth="1"/>
    <col min="7659" max="7659" width="11.140625" style="1" customWidth="1"/>
    <col min="7660" max="7910" width="9.140625" style="1"/>
    <col min="7911" max="7911" width="4.42578125" style="1" customWidth="1"/>
    <col min="7912" max="7912" width="13.28515625" style="1" customWidth="1"/>
    <col min="7913" max="7913" width="37.7109375" style="1" customWidth="1"/>
    <col min="7914" max="7914" width="39.5703125" style="1" customWidth="1"/>
    <col min="7915" max="7915" width="11.140625" style="1" customWidth="1"/>
    <col min="7916" max="8166" width="9.140625" style="1"/>
    <col min="8167" max="8167" width="4.42578125" style="1" customWidth="1"/>
    <col min="8168" max="8168" width="13.28515625" style="1" customWidth="1"/>
    <col min="8169" max="8169" width="37.7109375" style="1" customWidth="1"/>
    <col min="8170" max="8170" width="39.5703125" style="1" customWidth="1"/>
    <col min="8171" max="8171" width="11.140625" style="1" customWidth="1"/>
    <col min="8172" max="8422" width="9.140625" style="1"/>
    <col min="8423" max="8423" width="4.42578125" style="1" customWidth="1"/>
    <col min="8424" max="8424" width="13.28515625" style="1" customWidth="1"/>
    <col min="8425" max="8425" width="37.7109375" style="1" customWidth="1"/>
    <col min="8426" max="8426" width="39.5703125" style="1" customWidth="1"/>
    <col min="8427" max="8427" width="11.140625" style="1" customWidth="1"/>
    <col min="8428" max="8678" width="9.140625" style="1"/>
    <col min="8679" max="8679" width="4.42578125" style="1" customWidth="1"/>
    <col min="8680" max="8680" width="13.28515625" style="1" customWidth="1"/>
    <col min="8681" max="8681" width="37.7109375" style="1" customWidth="1"/>
    <col min="8682" max="8682" width="39.5703125" style="1" customWidth="1"/>
    <col min="8683" max="8683" width="11.140625" style="1" customWidth="1"/>
    <col min="8684" max="8934" width="9.140625" style="1"/>
    <col min="8935" max="8935" width="4.42578125" style="1" customWidth="1"/>
    <col min="8936" max="8936" width="13.28515625" style="1" customWidth="1"/>
    <col min="8937" max="8937" width="37.7109375" style="1" customWidth="1"/>
    <col min="8938" max="8938" width="39.5703125" style="1" customWidth="1"/>
    <col min="8939" max="8939" width="11.140625" style="1" customWidth="1"/>
    <col min="8940" max="9190" width="9.140625" style="1"/>
    <col min="9191" max="9191" width="4.42578125" style="1" customWidth="1"/>
    <col min="9192" max="9192" width="13.28515625" style="1" customWidth="1"/>
    <col min="9193" max="9193" width="37.7109375" style="1" customWidth="1"/>
    <col min="9194" max="9194" width="39.5703125" style="1" customWidth="1"/>
    <col min="9195" max="9195" width="11.140625" style="1" customWidth="1"/>
    <col min="9196" max="9446" width="9.140625" style="1"/>
    <col min="9447" max="9447" width="4.42578125" style="1" customWidth="1"/>
    <col min="9448" max="9448" width="13.28515625" style="1" customWidth="1"/>
    <col min="9449" max="9449" width="37.7109375" style="1" customWidth="1"/>
    <col min="9450" max="9450" width="39.5703125" style="1" customWidth="1"/>
    <col min="9451" max="9451" width="11.140625" style="1" customWidth="1"/>
    <col min="9452" max="9702" width="9.140625" style="1"/>
    <col min="9703" max="9703" width="4.42578125" style="1" customWidth="1"/>
    <col min="9704" max="9704" width="13.28515625" style="1" customWidth="1"/>
    <col min="9705" max="9705" width="37.7109375" style="1" customWidth="1"/>
    <col min="9706" max="9706" width="39.5703125" style="1" customWidth="1"/>
    <col min="9707" max="9707" width="11.140625" style="1" customWidth="1"/>
    <col min="9708" max="9958" width="9.140625" style="1"/>
    <col min="9959" max="9959" width="4.42578125" style="1" customWidth="1"/>
    <col min="9960" max="9960" width="13.28515625" style="1" customWidth="1"/>
    <col min="9961" max="9961" width="37.7109375" style="1" customWidth="1"/>
    <col min="9962" max="9962" width="39.5703125" style="1" customWidth="1"/>
    <col min="9963" max="9963" width="11.140625" style="1" customWidth="1"/>
    <col min="9964" max="10214" width="9.140625" style="1"/>
    <col min="10215" max="10215" width="4.42578125" style="1" customWidth="1"/>
    <col min="10216" max="10216" width="13.28515625" style="1" customWidth="1"/>
    <col min="10217" max="10217" width="37.7109375" style="1" customWidth="1"/>
    <col min="10218" max="10218" width="39.5703125" style="1" customWidth="1"/>
    <col min="10219" max="10219" width="11.140625" style="1" customWidth="1"/>
    <col min="10220" max="10470" width="9.140625" style="1"/>
    <col min="10471" max="10471" width="4.42578125" style="1" customWidth="1"/>
    <col min="10472" max="10472" width="13.28515625" style="1" customWidth="1"/>
    <col min="10473" max="10473" width="37.7109375" style="1" customWidth="1"/>
    <col min="10474" max="10474" width="39.5703125" style="1" customWidth="1"/>
    <col min="10475" max="10475" width="11.140625" style="1" customWidth="1"/>
    <col min="10476" max="10726" width="9.140625" style="1"/>
    <col min="10727" max="10727" width="4.42578125" style="1" customWidth="1"/>
    <col min="10728" max="10728" width="13.28515625" style="1" customWidth="1"/>
    <col min="10729" max="10729" width="37.7109375" style="1" customWidth="1"/>
    <col min="10730" max="10730" width="39.5703125" style="1" customWidth="1"/>
    <col min="10731" max="10731" width="11.140625" style="1" customWidth="1"/>
    <col min="10732" max="10982" width="9.140625" style="1"/>
    <col min="10983" max="10983" width="4.42578125" style="1" customWidth="1"/>
    <col min="10984" max="10984" width="13.28515625" style="1" customWidth="1"/>
    <col min="10985" max="10985" width="37.7109375" style="1" customWidth="1"/>
    <col min="10986" max="10986" width="39.5703125" style="1" customWidth="1"/>
    <col min="10987" max="10987" width="11.140625" style="1" customWidth="1"/>
    <col min="10988" max="11238" width="9.140625" style="1"/>
    <col min="11239" max="11239" width="4.42578125" style="1" customWidth="1"/>
    <col min="11240" max="11240" width="13.28515625" style="1" customWidth="1"/>
    <col min="11241" max="11241" width="37.7109375" style="1" customWidth="1"/>
    <col min="11242" max="11242" width="39.5703125" style="1" customWidth="1"/>
    <col min="11243" max="11243" width="11.140625" style="1" customWidth="1"/>
    <col min="11244" max="11494" width="9.140625" style="1"/>
    <col min="11495" max="11495" width="4.42578125" style="1" customWidth="1"/>
    <col min="11496" max="11496" width="13.28515625" style="1" customWidth="1"/>
    <col min="11497" max="11497" width="37.7109375" style="1" customWidth="1"/>
    <col min="11498" max="11498" width="39.5703125" style="1" customWidth="1"/>
    <col min="11499" max="11499" width="11.140625" style="1" customWidth="1"/>
    <col min="11500" max="11750" width="9.140625" style="1"/>
    <col min="11751" max="11751" width="4.42578125" style="1" customWidth="1"/>
    <col min="11752" max="11752" width="13.28515625" style="1" customWidth="1"/>
    <col min="11753" max="11753" width="37.7109375" style="1" customWidth="1"/>
    <col min="11754" max="11754" width="39.5703125" style="1" customWidth="1"/>
    <col min="11755" max="11755" width="11.140625" style="1" customWidth="1"/>
    <col min="11756" max="12006" width="9.140625" style="1"/>
    <col min="12007" max="12007" width="4.42578125" style="1" customWidth="1"/>
    <col min="12008" max="12008" width="13.28515625" style="1" customWidth="1"/>
    <col min="12009" max="12009" width="37.7109375" style="1" customWidth="1"/>
    <col min="12010" max="12010" width="39.5703125" style="1" customWidth="1"/>
    <col min="12011" max="12011" width="11.140625" style="1" customWidth="1"/>
    <col min="12012" max="12262" width="9.140625" style="1"/>
    <col min="12263" max="12263" width="4.42578125" style="1" customWidth="1"/>
    <col min="12264" max="12264" width="13.28515625" style="1" customWidth="1"/>
    <col min="12265" max="12265" width="37.7109375" style="1" customWidth="1"/>
    <col min="12266" max="12266" width="39.5703125" style="1" customWidth="1"/>
    <col min="12267" max="12267" width="11.140625" style="1" customWidth="1"/>
    <col min="12268" max="12518" width="9.140625" style="1"/>
    <col min="12519" max="12519" width="4.42578125" style="1" customWidth="1"/>
    <col min="12520" max="12520" width="13.28515625" style="1" customWidth="1"/>
    <col min="12521" max="12521" width="37.7109375" style="1" customWidth="1"/>
    <col min="12522" max="12522" width="39.5703125" style="1" customWidth="1"/>
    <col min="12523" max="12523" width="11.140625" style="1" customWidth="1"/>
    <col min="12524" max="12774" width="9.140625" style="1"/>
    <col min="12775" max="12775" width="4.42578125" style="1" customWidth="1"/>
    <col min="12776" max="12776" width="13.28515625" style="1" customWidth="1"/>
    <col min="12777" max="12777" width="37.7109375" style="1" customWidth="1"/>
    <col min="12778" max="12778" width="39.5703125" style="1" customWidth="1"/>
    <col min="12779" max="12779" width="11.140625" style="1" customWidth="1"/>
    <col min="12780" max="13030" width="9.140625" style="1"/>
    <col min="13031" max="13031" width="4.42578125" style="1" customWidth="1"/>
    <col min="13032" max="13032" width="13.28515625" style="1" customWidth="1"/>
    <col min="13033" max="13033" width="37.7109375" style="1" customWidth="1"/>
    <col min="13034" max="13034" width="39.5703125" style="1" customWidth="1"/>
    <col min="13035" max="13035" width="11.140625" style="1" customWidth="1"/>
    <col min="13036" max="13286" width="9.140625" style="1"/>
    <col min="13287" max="13287" width="4.42578125" style="1" customWidth="1"/>
    <col min="13288" max="13288" width="13.28515625" style="1" customWidth="1"/>
    <col min="13289" max="13289" width="37.7109375" style="1" customWidth="1"/>
    <col min="13290" max="13290" width="39.5703125" style="1" customWidth="1"/>
    <col min="13291" max="13291" width="11.140625" style="1" customWidth="1"/>
    <col min="13292" max="13542" width="9.140625" style="1"/>
    <col min="13543" max="13543" width="4.42578125" style="1" customWidth="1"/>
    <col min="13544" max="13544" width="13.28515625" style="1" customWidth="1"/>
    <col min="13545" max="13545" width="37.7109375" style="1" customWidth="1"/>
    <col min="13546" max="13546" width="39.5703125" style="1" customWidth="1"/>
    <col min="13547" max="13547" width="11.140625" style="1" customWidth="1"/>
    <col min="13548" max="13798" width="9.140625" style="1"/>
    <col min="13799" max="13799" width="4.42578125" style="1" customWidth="1"/>
    <col min="13800" max="13800" width="13.28515625" style="1" customWidth="1"/>
    <col min="13801" max="13801" width="37.7109375" style="1" customWidth="1"/>
    <col min="13802" max="13802" width="39.5703125" style="1" customWidth="1"/>
    <col min="13803" max="13803" width="11.140625" style="1" customWidth="1"/>
    <col min="13804" max="14054" width="9.140625" style="1"/>
    <col min="14055" max="14055" width="4.42578125" style="1" customWidth="1"/>
    <col min="14056" max="14056" width="13.28515625" style="1" customWidth="1"/>
    <col min="14057" max="14057" width="37.7109375" style="1" customWidth="1"/>
    <col min="14058" max="14058" width="39.5703125" style="1" customWidth="1"/>
    <col min="14059" max="14059" width="11.140625" style="1" customWidth="1"/>
    <col min="14060" max="14310" width="9.140625" style="1"/>
    <col min="14311" max="14311" width="4.42578125" style="1" customWidth="1"/>
    <col min="14312" max="14312" width="13.28515625" style="1" customWidth="1"/>
    <col min="14313" max="14313" width="37.7109375" style="1" customWidth="1"/>
    <col min="14314" max="14314" width="39.5703125" style="1" customWidth="1"/>
    <col min="14315" max="14315" width="11.140625" style="1" customWidth="1"/>
    <col min="14316" max="14566" width="9.140625" style="1"/>
    <col min="14567" max="14567" width="4.42578125" style="1" customWidth="1"/>
    <col min="14568" max="14568" width="13.28515625" style="1" customWidth="1"/>
    <col min="14569" max="14569" width="37.7109375" style="1" customWidth="1"/>
    <col min="14570" max="14570" width="39.5703125" style="1" customWidth="1"/>
    <col min="14571" max="14571" width="11.140625" style="1" customWidth="1"/>
    <col min="14572" max="14822" width="9.140625" style="1"/>
    <col min="14823" max="14823" width="4.42578125" style="1" customWidth="1"/>
    <col min="14824" max="14824" width="13.28515625" style="1" customWidth="1"/>
    <col min="14825" max="14825" width="37.7109375" style="1" customWidth="1"/>
    <col min="14826" max="14826" width="39.5703125" style="1" customWidth="1"/>
    <col min="14827" max="14827" width="11.140625" style="1" customWidth="1"/>
    <col min="14828" max="15078" width="9.140625" style="1"/>
    <col min="15079" max="15079" width="4.42578125" style="1" customWidth="1"/>
    <col min="15080" max="15080" width="13.28515625" style="1" customWidth="1"/>
    <col min="15081" max="15081" width="37.7109375" style="1" customWidth="1"/>
    <col min="15082" max="15082" width="39.5703125" style="1" customWidth="1"/>
    <col min="15083" max="15083" width="11.140625" style="1" customWidth="1"/>
    <col min="15084" max="15334" width="9.140625" style="1"/>
    <col min="15335" max="15335" width="4.42578125" style="1" customWidth="1"/>
    <col min="15336" max="15336" width="13.28515625" style="1" customWidth="1"/>
    <col min="15337" max="15337" width="37.7109375" style="1" customWidth="1"/>
    <col min="15338" max="15338" width="39.5703125" style="1" customWidth="1"/>
    <col min="15339" max="15339" width="11.140625" style="1" customWidth="1"/>
    <col min="15340" max="15590" width="9.140625" style="1"/>
    <col min="15591" max="15591" width="4.42578125" style="1" customWidth="1"/>
    <col min="15592" max="15592" width="13.28515625" style="1" customWidth="1"/>
    <col min="15593" max="15593" width="37.7109375" style="1" customWidth="1"/>
    <col min="15594" max="15594" width="39.5703125" style="1" customWidth="1"/>
    <col min="15595" max="15595" width="11.140625" style="1" customWidth="1"/>
    <col min="15596" max="15846" width="9.140625" style="1"/>
    <col min="15847" max="15847" width="4.42578125" style="1" customWidth="1"/>
    <col min="15848" max="15848" width="13.28515625" style="1" customWidth="1"/>
    <col min="15849" max="15849" width="37.7109375" style="1" customWidth="1"/>
    <col min="15850" max="15850" width="39.5703125" style="1" customWidth="1"/>
    <col min="15851" max="15851" width="11.140625" style="1" customWidth="1"/>
    <col min="15852" max="16102" width="9.140625" style="1"/>
    <col min="16103" max="16103" width="4.42578125" style="1" customWidth="1"/>
    <col min="16104" max="16104" width="13.28515625" style="1" customWidth="1"/>
    <col min="16105" max="16105" width="37.7109375" style="1" customWidth="1"/>
    <col min="16106" max="16106" width="39.5703125" style="1" customWidth="1"/>
    <col min="16107" max="16107" width="11.140625" style="1" customWidth="1"/>
    <col min="16108" max="16384" width="9.140625" style="1"/>
  </cols>
  <sheetData>
    <row r="1" spans="1:9" x14ac:dyDescent="0.25">
      <c r="A1" s="62" t="s">
        <v>6</v>
      </c>
      <c r="B1" s="62"/>
      <c r="C1" s="62"/>
      <c r="D1" s="62"/>
      <c r="E1" s="8"/>
    </row>
    <row r="2" spans="1:9" x14ac:dyDescent="0.25">
      <c r="A2" s="14"/>
      <c r="B2" s="15"/>
      <c r="E2" s="8"/>
    </row>
    <row r="3" spans="1:9" ht="15" x14ac:dyDescent="0.25">
      <c r="A3" s="63" t="s">
        <v>0</v>
      </c>
      <c r="B3" s="63"/>
      <c r="C3" s="63"/>
      <c r="D3" s="63"/>
      <c r="E3" s="8"/>
    </row>
    <row r="4" spans="1:9" ht="12" customHeight="1" x14ac:dyDescent="0.25">
      <c r="A4" s="63" t="s">
        <v>160</v>
      </c>
      <c r="B4" s="63"/>
      <c r="C4" s="63"/>
      <c r="D4" s="63"/>
      <c r="E4" s="8"/>
    </row>
    <row r="5" spans="1:9" ht="12" customHeight="1" x14ac:dyDescent="0.25">
      <c r="A5" s="47"/>
      <c r="B5" s="60"/>
      <c r="C5" s="60"/>
      <c r="D5" s="60"/>
      <c r="E5" s="8"/>
    </row>
    <row r="6" spans="1:9" ht="12" customHeight="1" x14ac:dyDescent="0.25">
      <c r="A6" s="61" t="s">
        <v>93</v>
      </c>
      <c r="B6" s="61"/>
      <c r="C6" s="48"/>
      <c r="D6" s="48"/>
      <c r="E6" s="8"/>
    </row>
    <row r="7" spans="1:9" ht="12" customHeight="1" x14ac:dyDescent="0.25">
      <c r="A7" s="49" t="s">
        <v>45</v>
      </c>
      <c r="B7" s="6" t="s">
        <v>1</v>
      </c>
      <c r="C7" s="6" t="s">
        <v>2</v>
      </c>
      <c r="D7" s="6" t="s">
        <v>3</v>
      </c>
      <c r="E7" s="6" t="s">
        <v>4</v>
      </c>
    </row>
    <row r="8" spans="1:9" ht="12" customHeight="1" x14ac:dyDescent="0.25">
      <c r="A8" s="50">
        <v>1</v>
      </c>
      <c r="B8" s="30">
        <v>5219398</v>
      </c>
      <c r="C8" s="51" t="s">
        <v>25</v>
      </c>
      <c r="D8" s="52" t="s">
        <v>96</v>
      </c>
      <c r="E8" s="53">
        <v>44665</v>
      </c>
    </row>
    <row r="9" spans="1:9" ht="12" customHeight="1" x14ac:dyDescent="0.25">
      <c r="A9" s="50">
        <v>2</v>
      </c>
      <c r="B9" s="30">
        <v>4203740</v>
      </c>
      <c r="C9" s="51" t="s">
        <v>94</v>
      </c>
      <c r="D9" s="52" t="s">
        <v>95</v>
      </c>
      <c r="E9" s="53">
        <v>44665</v>
      </c>
    </row>
    <row r="10" spans="1:9" ht="12" customHeight="1" x14ac:dyDescent="0.25">
      <c r="A10" s="3"/>
      <c r="B10" s="16"/>
      <c r="C10" s="11"/>
      <c r="D10" s="12"/>
      <c r="E10" s="10"/>
    </row>
    <row r="11" spans="1:9" s="13" customFormat="1" x14ac:dyDescent="0.25">
      <c r="A11" s="3"/>
      <c r="B11" s="16"/>
      <c r="C11" s="11"/>
      <c r="D11" s="12"/>
      <c r="E11" s="10"/>
      <c r="F11" s="18"/>
      <c r="G11" s="18"/>
      <c r="H11" s="18"/>
      <c r="I11" s="18"/>
    </row>
    <row r="12" spans="1:9" s="13" customFormat="1" x14ac:dyDescent="0.25">
      <c r="A12" s="64" t="s">
        <v>7</v>
      </c>
      <c r="B12" s="64"/>
      <c r="C12" s="64"/>
      <c r="D12" s="64"/>
      <c r="E12" s="4"/>
      <c r="F12" s="18"/>
      <c r="G12" s="18"/>
      <c r="H12" s="18"/>
      <c r="I12" s="18"/>
    </row>
    <row r="13" spans="1:9" ht="21" customHeight="1" x14ac:dyDescent="0.25">
      <c r="A13" s="17" t="s">
        <v>9</v>
      </c>
      <c r="B13" s="5" t="s">
        <v>1</v>
      </c>
      <c r="C13" s="6" t="s">
        <v>2</v>
      </c>
      <c r="D13" s="7" t="s">
        <v>3</v>
      </c>
      <c r="E13" s="6" t="s">
        <v>4</v>
      </c>
    </row>
    <row r="14" spans="1:9" ht="13.5" customHeight="1" x14ac:dyDescent="0.25">
      <c r="A14" s="27">
        <v>1</v>
      </c>
      <c r="B14" s="30">
        <f>9711.02+532.44+714</f>
        <v>10957.460000000001</v>
      </c>
      <c r="C14" s="19" t="s">
        <v>11</v>
      </c>
      <c r="D14" s="19" t="s">
        <v>12</v>
      </c>
      <c r="E14" s="29">
        <v>44652</v>
      </c>
    </row>
    <row r="15" spans="1:9" ht="13.5" customHeight="1" x14ac:dyDescent="0.25">
      <c r="A15" s="27">
        <v>2</v>
      </c>
      <c r="B15" s="30">
        <v>450.57</v>
      </c>
      <c r="C15" s="19" t="s">
        <v>13</v>
      </c>
      <c r="D15" s="19" t="s">
        <v>12</v>
      </c>
      <c r="E15" s="29">
        <v>44652</v>
      </c>
    </row>
    <row r="16" spans="1:9" ht="13.5" customHeight="1" x14ac:dyDescent="0.25">
      <c r="A16" s="27">
        <v>3</v>
      </c>
      <c r="B16" s="30">
        <v>83321.289999999994</v>
      </c>
      <c r="C16" s="19" t="s">
        <v>14</v>
      </c>
      <c r="D16" s="19" t="s">
        <v>15</v>
      </c>
      <c r="E16" s="29">
        <v>44652</v>
      </c>
    </row>
    <row r="17" spans="1:5" ht="13.5" customHeight="1" x14ac:dyDescent="0.25">
      <c r="A17" s="27">
        <v>4</v>
      </c>
      <c r="B17" s="30">
        <v>135.83000000000001</v>
      </c>
      <c r="C17" s="19" t="s">
        <v>16</v>
      </c>
      <c r="D17" s="19" t="s">
        <v>17</v>
      </c>
      <c r="E17" s="29">
        <v>44652</v>
      </c>
    </row>
    <row r="18" spans="1:5" ht="13.5" customHeight="1" x14ac:dyDescent="0.2">
      <c r="A18" s="27">
        <v>5</v>
      </c>
      <c r="B18" s="30">
        <v>15647.4</v>
      </c>
      <c r="C18" s="19" t="s">
        <v>18</v>
      </c>
      <c r="D18" s="24" t="s">
        <v>19</v>
      </c>
      <c r="E18" s="29">
        <v>44652</v>
      </c>
    </row>
    <row r="19" spans="1:5" ht="13.5" customHeight="1" x14ac:dyDescent="0.25">
      <c r="A19" s="27">
        <v>6</v>
      </c>
      <c r="B19" s="30">
        <v>30.25</v>
      </c>
      <c r="C19" s="19" t="s">
        <v>20</v>
      </c>
      <c r="D19" s="19" t="s">
        <v>21</v>
      </c>
      <c r="E19" s="29">
        <v>44652</v>
      </c>
    </row>
    <row r="20" spans="1:5" ht="13.5" customHeight="1" x14ac:dyDescent="0.2">
      <c r="A20" s="27">
        <v>7</v>
      </c>
      <c r="B20" s="30">
        <v>6319.62</v>
      </c>
      <c r="C20" s="19" t="s">
        <v>18</v>
      </c>
      <c r="D20" s="24" t="s">
        <v>19</v>
      </c>
      <c r="E20" s="29">
        <v>44655</v>
      </c>
    </row>
    <row r="21" spans="1:5" ht="13.5" customHeight="1" x14ac:dyDescent="0.25">
      <c r="A21" s="27">
        <v>8</v>
      </c>
      <c r="B21" s="30">
        <v>83.49</v>
      </c>
      <c r="C21" s="19" t="s">
        <v>20</v>
      </c>
      <c r="D21" s="19" t="s">
        <v>21</v>
      </c>
      <c r="E21" s="29">
        <v>44656</v>
      </c>
    </row>
    <row r="22" spans="1:5" ht="13.5" customHeight="1" x14ac:dyDescent="0.2">
      <c r="A22" s="27">
        <v>9</v>
      </c>
      <c r="B22" s="30">
        <v>77231</v>
      </c>
      <c r="C22" s="34" t="s">
        <v>30</v>
      </c>
      <c r="D22" s="35" t="s">
        <v>31</v>
      </c>
      <c r="E22" s="29">
        <v>44656</v>
      </c>
    </row>
    <row r="23" spans="1:5" ht="13.5" customHeight="1" x14ac:dyDescent="0.2">
      <c r="A23" s="27">
        <v>10</v>
      </c>
      <c r="B23" s="30">
        <v>257.33999999999997</v>
      </c>
      <c r="C23" s="34" t="s">
        <v>32</v>
      </c>
      <c r="D23" s="24" t="s">
        <v>19</v>
      </c>
      <c r="E23" s="29">
        <v>44656</v>
      </c>
    </row>
    <row r="24" spans="1:5" ht="13.5" customHeight="1" x14ac:dyDescent="0.25">
      <c r="A24" s="27">
        <v>11</v>
      </c>
      <c r="B24" s="30">
        <v>22.18</v>
      </c>
      <c r="C24" s="19" t="s">
        <v>20</v>
      </c>
      <c r="D24" s="19" t="s">
        <v>21</v>
      </c>
      <c r="E24" s="29">
        <v>44657</v>
      </c>
    </row>
    <row r="25" spans="1:5" s="2" customFormat="1" ht="13.5" customHeight="1" x14ac:dyDescent="0.25">
      <c r="A25" s="27">
        <v>12</v>
      </c>
      <c r="B25" s="30">
        <f>26457.48+538.81</f>
        <v>26996.29</v>
      </c>
      <c r="C25" s="19" t="s">
        <v>48</v>
      </c>
      <c r="D25" s="19" t="s">
        <v>12</v>
      </c>
      <c r="E25" s="29">
        <v>44658</v>
      </c>
    </row>
    <row r="26" spans="1:5" s="2" customFormat="1" ht="13.5" customHeight="1" x14ac:dyDescent="0.25">
      <c r="A26" s="27">
        <v>13</v>
      </c>
      <c r="B26" s="30">
        <f>1613.83+514.71</f>
        <v>2128.54</v>
      </c>
      <c r="C26" s="19" t="s">
        <v>49</v>
      </c>
      <c r="D26" s="19" t="s">
        <v>12</v>
      </c>
      <c r="E26" s="29">
        <v>44658</v>
      </c>
    </row>
    <row r="27" spans="1:5" s="2" customFormat="1" ht="13.5" customHeight="1" x14ac:dyDescent="0.25">
      <c r="A27" s="27">
        <v>14</v>
      </c>
      <c r="B27" s="30">
        <v>2872.34</v>
      </c>
      <c r="C27" s="19" t="s">
        <v>50</v>
      </c>
      <c r="D27" s="19" t="s">
        <v>51</v>
      </c>
      <c r="E27" s="29">
        <v>44658</v>
      </c>
    </row>
    <row r="28" spans="1:5" s="2" customFormat="1" ht="13.5" customHeight="1" x14ac:dyDescent="0.25">
      <c r="A28" s="27">
        <v>15</v>
      </c>
      <c r="B28" s="30">
        <v>309.39999999999998</v>
      </c>
      <c r="C28" s="19" t="s">
        <v>52</v>
      </c>
      <c r="D28" s="19" t="s">
        <v>53</v>
      </c>
      <c r="E28" s="29">
        <v>44658</v>
      </c>
    </row>
    <row r="29" spans="1:5" s="2" customFormat="1" ht="13.5" customHeight="1" x14ac:dyDescent="0.25">
      <c r="A29" s="27">
        <v>16</v>
      </c>
      <c r="B29" s="30">
        <v>32095.21</v>
      </c>
      <c r="C29" s="19" t="s">
        <v>54</v>
      </c>
      <c r="D29" s="19" t="s">
        <v>68</v>
      </c>
      <c r="E29" s="29">
        <v>44659</v>
      </c>
    </row>
    <row r="30" spans="1:5" s="2" customFormat="1" ht="13.5" customHeight="1" x14ac:dyDescent="0.25">
      <c r="A30" s="27">
        <v>17</v>
      </c>
      <c r="B30" s="30">
        <v>556.6</v>
      </c>
      <c r="C30" s="19" t="s">
        <v>55</v>
      </c>
      <c r="D30" s="19" t="s">
        <v>56</v>
      </c>
      <c r="E30" s="29">
        <v>44659</v>
      </c>
    </row>
    <row r="31" spans="1:5" s="2" customFormat="1" ht="13.5" customHeight="1" x14ac:dyDescent="0.25">
      <c r="A31" s="27">
        <v>18</v>
      </c>
      <c r="B31" s="30">
        <v>10995.6</v>
      </c>
      <c r="C31" s="19" t="s">
        <v>57</v>
      </c>
      <c r="D31" s="19" t="s">
        <v>58</v>
      </c>
      <c r="E31" s="29">
        <v>44659</v>
      </c>
    </row>
    <row r="32" spans="1:5" s="2" customFormat="1" ht="13.5" customHeight="1" x14ac:dyDescent="0.25">
      <c r="A32" s="27">
        <v>19</v>
      </c>
      <c r="B32" s="30">
        <v>520.03</v>
      </c>
      <c r="C32" s="19" t="s">
        <v>59</v>
      </c>
      <c r="D32" s="19" t="s">
        <v>31</v>
      </c>
      <c r="E32" s="29">
        <v>44659</v>
      </c>
    </row>
    <row r="33" spans="1:9" s="2" customFormat="1" ht="13.5" customHeight="1" x14ac:dyDescent="0.25">
      <c r="A33" s="27">
        <v>20</v>
      </c>
      <c r="B33" s="30">
        <v>1724.32</v>
      </c>
      <c r="C33" s="19" t="s">
        <v>60</v>
      </c>
      <c r="D33" s="19" t="s">
        <v>61</v>
      </c>
      <c r="E33" s="29">
        <v>44659</v>
      </c>
    </row>
    <row r="34" spans="1:9" s="2" customFormat="1" ht="13.5" customHeight="1" x14ac:dyDescent="0.25">
      <c r="A34" s="27">
        <v>21</v>
      </c>
      <c r="B34" s="30">
        <v>415.56</v>
      </c>
      <c r="C34" s="19" t="s">
        <v>54</v>
      </c>
      <c r="D34" s="19" t="s">
        <v>62</v>
      </c>
      <c r="E34" s="29">
        <v>44659</v>
      </c>
    </row>
    <row r="35" spans="1:9" s="2" customFormat="1" ht="13.5" customHeight="1" x14ac:dyDescent="0.25">
      <c r="A35" s="27">
        <v>22</v>
      </c>
      <c r="B35" s="30">
        <v>11800.92</v>
      </c>
      <c r="C35" s="19" t="s">
        <v>18</v>
      </c>
      <c r="D35" s="19" t="s">
        <v>19</v>
      </c>
      <c r="E35" s="29">
        <v>44659</v>
      </c>
    </row>
    <row r="36" spans="1:9" s="2" customFormat="1" ht="13.5" customHeight="1" x14ac:dyDescent="0.25">
      <c r="A36" s="27">
        <v>23</v>
      </c>
      <c r="B36" s="30">
        <v>30.25</v>
      </c>
      <c r="C36" s="19" t="s">
        <v>20</v>
      </c>
      <c r="D36" s="19" t="s">
        <v>21</v>
      </c>
      <c r="E36" s="29">
        <v>44659</v>
      </c>
    </row>
    <row r="37" spans="1:9" s="45" customFormat="1" ht="13.5" customHeight="1" x14ac:dyDescent="0.2">
      <c r="A37" s="44">
        <v>24</v>
      </c>
      <c r="B37" s="30">
        <v>833</v>
      </c>
      <c r="C37" s="34" t="s">
        <v>71</v>
      </c>
      <c r="D37" s="24" t="s">
        <v>75</v>
      </c>
      <c r="E37" s="29">
        <v>44663</v>
      </c>
      <c r="F37" s="2"/>
      <c r="G37" s="2"/>
      <c r="H37" s="2"/>
      <c r="I37" s="2"/>
    </row>
    <row r="38" spans="1:9" s="45" customFormat="1" ht="13.5" customHeight="1" x14ac:dyDescent="0.25">
      <c r="A38" s="44">
        <v>25</v>
      </c>
      <c r="B38" s="30">
        <v>25250.47</v>
      </c>
      <c r="C38" s="19" t="s">
        <v>72</v>
      </c>
      <c r="D38" s="19" t="s">
        <v>74</v>
      </c>
      <c r="E38" s="29">
        <v>44663</v>
      </c>
      <c r="F38" s="2"/>
      <c r="G38" s="2"/>
      <c r="H38" s="2"/>
      <c r="I38" s="2"/>
    </row>
    <row r="39" spans="1:9" s="45" customFormat="1" ht="13.5" customHeight="1" x14ac:dyDescent="0.2">
      <c r="A39" s="44">
        <v>26</v>
      </c>
      <c r="B39" s="30">
        <v>1300.99</v>
      </c>
      <c r="C39" s="34" t="s">
        <v>76</v>
      </c>
      <c r="D39" s="24" t="s">
        <v>77</v>
      </c>
      <c r="E39" s="29">
        <v>44663</v>
      </c>
      <c r="F39" s="2"/>
      <c r="G39" s="2"/>
      <c r="H39" s="2"/>
      <c r="I39" s="2"/>
    </row>
    <row r="40" spans="1:9" s="45" customFormat="1" ht="13.5" customHeight="1" x14ac:dyDescent="0.2">
      <c r="A40" s="44">
        <v>27</v>
      </c>
      <c r="B40" s="30">
        <v>1752</v>
      </c>
      <c r="C40" s="34" t="s">
        <v>16</v>
      </c>
      <c r="D40" s="24" t="s">
        <v>73</v>
      </c>
      <c r="E40" s="29">
        <v>44663</v>
      </c>
      <c r="F40" s="2"/>
      <c r="G40" s="2"/>
      <c r="H40" s="2"/>
      <c r="I40" s="2"/>
    </row>
    <row r="41" spans="1:9" s="45" customFormat="1" ht="13.5" customHeight="1" x14ac:dyDescent="0.2">
      <c r="A41" s="44">
        <v>28</v>
      </c>
      <c r="B41" s="30">
        <v>8376</v>
      </c>
      <c r="C41" s="34" t="s">
        <v>89</v>
      </c>
      <c r="D41" s="24" t="s">
        <v>90</v>
      </c>
      <c r="E41" s="29">
        <v>44664</v>
      </c>
      <c r="F41" s="2"/>
      <c r="G41" s="2"/>
      <c r="H41" s="2"/>
      <c r="I41" s="2"/>
    </row>
    <row r="42" spans="1:9" s="45" customFormat="1" ht="13.5" customHeight="1" x14ac:dyDescent="0.2">
      <c r="A42" s="44">
        <v>29</v>
      </c>
      <c r="B42" s="30">
        <v>518.16999999999996</v>
      </c>
      <c r="C42" s="34" t="s">
        <v>91</v>
      </c>
      <c r="D42" s="24" t="s">
        <v>92</v>
      </c>
      <c r="E42" s="29">
        <v>44664</v>
      </c>
      <c r="F42" s="2"/>
      <c r="G42" s="2"/>
      <c r="H42" s="2"/>
      <c r="I42" s="2"/>
    </row>
    <row r="43" spans="1:9" s="45" customFormat="1" ht="13.5" customHeight="1" x14ac:dyDescent="0.2">
      <c r="A43" s="44">
        <v>30</v>
      </c>
      <c r="B43" s="30">
        <v>2972.96</v>
      </c>
      <c r="C43" s="34" t="s">
        <v>20</v>
      </c>
      <c r="D43" s="24" t="s">
        <v>21</v>
      </c>
      <c r="E43" s="29">
        <v>44664</v>
      </c>
      <c r="F43" s="2"/>
      <c r="G43" s="2"/>
      <c r="H43" s="2"/>
      <c r="I43" s="2"/>
    </row>
    <row r="44" spans="1:9" s="45" customFormat="1" ht="13.5" customHeight="1" x14ac:dyDescent="0.25">
      <c r="A44" s="44">
        <v>31</v>
      </c>
      <c r="B44" s="30">
        <v>6560.05</v>
      </c>
      <c r="C44" s="19" t="s">
        <v>97</v>
      </c>
      <c r="D44" s="19" t="s">
        <v>101</v>
      </c>
      <c r="E44" s="29">
        <v>44665</v>
      </c>
      <c r="F44" s="2"/>
      <c r="G44" s="2"/>
      <c r="H44" s="2"/>
      <c r="I44" s="2"/>
    </row>
    <row r="45" spans="1:9" s="45" customFormat="1" ht="13.5" customHeight="1" x14ac:dyDescent="0.25">
      <c r="A45" s="44">
        <v>32</v>
      </c>
      <c r="B45" s="30">
        <v>17033.18</v>
      </c>
      <c r="C45" s="19" t="s">
        <v>98</v>
      </c>
      <c r="D45" s="19" t="s">
        <v>100</v>
      </c>
      <c r="E45" s="29">
        <v>44665</v>
      </c>
      <c r="F45" s="2"/>
      <c r="G45" s="2"/>
      <c r="H45" s="2"/>
      <c r="I45" s="2"/>
    </row>
    <row r="46" spans="1:9" s="45" customFormat="1" ht="13.5" customHeight="1" x14ac:dyDescent="0.25">
      <c r="A46" s="44">
        <v>33</v>
      </c>
      <c r="B46" s="30">
        <v>4928.74</v>
      </c>
      <c r="C46" s="19" t="s">
        <v>99</v>
      </c>
      <c r="D46" s="19" t="s">
        <v>28</v>
      </c>
      <c r="E46" s="29">
        <v>44665</v>
      </c>
      <c r="F46" s="2"/>
      <c r="G46" s="2"/>
      <c r="H46" s="2"/>
      <c r="I46" s="2"/>
    </row>
    <row r="47" spans="1:9" s="45" customFormat="1" ht="13.5" customHeight="1" x14ac:dyDescent="0.2">
      <c r="A47" s="44">
        <v>34</v>
      </c>
      <c r="B47" s="30">
        <v>4526</v>
      </c>
      <c r="C47" s="34" t="s">
        <v>16</v>
      </c>
      <c r="D47" s="24" t="s">
        <v>73</v>
      </c>
      <c r="E47" s="29">
        <v>44666</v>
      </c>
      <c r="F47" s="2"/>
      <c r="G47" s="2"/>
      <c r="H47" s="2"/>
      <c r="I47" s="2"/>
    </row>
    <row r="48" spans="1:9" s="45" customFormat="1" ht="13.5" customHeight="1" x14ac:dyDescent="0.2">
      <c r="A48" s="44">
        <v>35</v>
      </c>
      <c r="B48" s="30">
        <v>1417</v>
      </c>
      <c r="C48" s="34" t="s">
        <v>115</v>
      </c>
      <c r="D48" s="24" t="s">
        <v>116</v>
      </c>
      <c r="E48" s="29">
        <v>44669</v>
      </c>
      <c r="F48" s="2"/>
      <c r="G48" s="2"/>
      <c r="H48" s="2"/>
      <c r="I48" s="2"/>
    </row>
    <row r="49" spans="1:9" s="45" customFormat="1" ht="13.5" customHeight="1" x14ac:dyDescent="0.25">
      <c r="A49" s="44">
        <v>36</v>
      </c>
      <c r="B49" s="30">
        <v>2593.16</v>
      </c>
      <c r="C49" s="19" t="s">
        <v>121</v>
      </c>
      <c r="D49" s="19" t="s">
        <v>12</v>
      </c>
      <c r="E49" s="29">
        <v>44669</v>
      </c>
      <c r="F49" s="2"/>
      <c r="G49" s="2"/>
      <c r="H49" s="2"/>
      <c r="I49" s="2"/>
    </row>
    <row r="50" spans="1:9" s="45" customFormat="1" ht="13.5" customHeight="1" x14ac:dyDescent="0.2">
      <c r="A50" s="44">
        <v>37</v>
      </c>
      <c r="B50" s="30">
        <v>30.25</v>
      </c>
      <c r="C50" s="34" t="s">
        <v>20</v>
      </c>
      <c r="D50" s="24" t="s">
        <v>21</v>
      </c>
      <c r="E50" s="29">
        <v>44669</v>
      </c>
      <c r="F50" s="2"/>
      <c r="G50" s="2"/>
      <c r="H50" s="2"/>
      <c r="I50" s="2"/>
    </row>
    <row r="51" spans="1:9" s="45" customFormat="1" ht="13.5" customHeight="1" x14ac:dyDescent="0.2">
      <c r="A51" s="44">
        <v>38</v>
      </c>
      <c r="B51" s="30">
        <f>204.68+1124.55+1874.25</f>
        <v>3203.48</v>
      </c>
      <c r="C51" s="34" t="s">
        <v>126</v>
      </c>
      <c r="D51" s="24" t="s">
        <v>128</v>
      </c>
      <c r="E51" s="29">
        <v>44670</v>
      </c>
      <c r="F51" s="2"/>
      <c r="G51" s="2"/>
      <c r="H51" s="2"/>
      <c r="I51" s="2"/>
    </row>
    <row r="52" spans="1:9" s="45" customFormat="1" ht="13.5" customHeight="1" x14ac:dyDescent="0.2">
      <c r="A52" s="44">
        <v>39</v>
      </c>
      <c r="B52" s="30">
        <v>20683.91</v>
      </c>
      <c r="C52" s="34" t="s">
        <v>124</v>
      </c>
      <c r="D52" s="24" t="s">
        <v>106</v>
      </c>
      <c r="E52" s="29">
        <v>44670</v>
      </c>
      <c r="F52" s="2"/>
      <c r="G52" s="2"/>
      <c r="H52" s="2"/>
      <c r="I52" s="2"/>
    </row>
    <row r="53" spans="1:9" s="45" customFormat="1" ht="13.5" customHeight="1" x14ac:dyDescent="0.2">
      <c r="A53" s="44">
        <v>40</v>
      </c>
      <c r="B53" s="30">
        <f>180+1441.86+119</f>
        <v>1740.86</v>
      </c>
      <c r="C53" s="34" t="s">
        <v>127</v>
      </c>
      <c r="D53" s="24" t="s">
        <v>129</v>
      </c>
      <c r="E53" s="29">
        <v>44670</v>
      </c>
      <c r="F53" s="2"/>
      <c r="G53" s="2"/>
      <c r="H53" s="2"/>
      <c r="I53" s="2"/>
    </row>
    <row r="54" spans="1:9" s="45" customFormat="1" ht="13.5" customHeight="1" x14ac:dyDescent="0.2">
      <c r="A54" s="44">
        <v>41</v>
      </c>
      <c r="B54" s="30">
        <v>899.64</v>
      </c>
      <c r="C54" s="34" t="s">
        <v>50</v>
      </c>
      <c r="D54" s="24" t="s">
        <v>31</v>
      </c>
      <c r="E54" s="29">
        <v>44670</v>
      </c>
      <c r="F54" s="2"/>
      <c r="G54" s="2"/>
      <c r="H54" s="2"/>
      <c r="I54" s="2"/>
    </row>
    <row r="55" spans="1:9" s="45" customFormat="1" ht="13.5" customHeight="1" x14ac:dyDescent="0.25">
      <c r="A55" s="44">
        <v>42</v>
      </c>
      <c r="B55" s="30">
        <v>79152</v>
      </c>
      <c r="C55" s="19" t="s">
        <v>130</v>
      </c>
      <c r="D55" s="19" t="s">
        <v>131</v>
      </c>
      <c r="E55" s="29">
        <v>44671</v>
      </c>
      <c r="F55" s="2"/>
      <c r="G55" s="2"/>
      <c r="H55" s="2"/>
      <c r="I55" s="2"/>
    </row>
    <row r="56" spans="1:9" s="45" customFormat="1" ht="13.5" customHeight="1" x14ac:dyDescent="0.25">
      <c r="A56" s="44">
        <v>43</v>
      </c>
      <c r="B56" s="30">
        <v>7250</v>
      </c>
      <c r="C56" s="19" t="s">
        <v>142</v>
      </c>
      <c r="D56" s="19" t="s">
        <v>143</v>
      </c>
      <c r="E56" s="29">
        <v>44672</v>
      </c>
      <c r="F56" s="2"/>
      <c r="G56" s="2"/>
      <c r="H56" s="2"/>
      <c r="I56" s="2"/>
    </row>
    <row r="57" spans="1:9" s="45" customFormat="1" ht="13.5" customHeight="1" x14ac:dyDescent="0.25">
      <c r="A57" s="44">
        <v>44</v>
      </c>
      <c r="B57" s="30">
        <v>1280</v>
      </c>
      <c r="C57" s="19" t="s">
        <v>144</v>
      </c>
      <c r="D57" s="19" t="s">
        <v>77</v>
      </c>
      <c r="E57" s="29">
        <v>44672</v>
      </c>
      <c r="F57" s="2"/>
      <c r="G57" s="2"/>
      <c r="H57" s="2"/>
      <c r="I57" s="2"/>
    </row>
    <row r="58" spans="1:9" s="45" customFormat="1" ht="13.5" customHeight="1" x14ac:dyDescent="0.2">
      <c r="A58" s="44">
        <v>45</v>
      </c>
      <c r="B58" s="30">
        <v>59.3</v>
      </c>
      <c r="C58" s="34" t="s">
        <v>145</v>
      </c>
      <c r="D58" s="19" t="s">
        <v>12</v>
      </c>
      <c r="E58" s="29">
        <v>44677</v>
      </c>
      <c r="F58" s="2"/>
      <c r="G58" s="2"/>
      <c r="H58" s="2"/>
      <c r="I58" s="2"/>
    </row>
    <row r="59" spans="1:9" s="45" customFormat="1" ht="13.5" customHeight="1" x14ac:dyDescent="0.2">
      <c r="A59" s="44">
        <v>46</v>
      </c>
      <c r="B59" s="30">
        <v>32357.599999999999</v>
      </c>
      <c r="C59" s="34" t="s">
        <v>48</v>
      </c>
      <c r="D59" s="19" t="s">
        <v>12</v>
      </c>
      <c r="E59" s="29">
        <v>44677</v>
      </c>
      <c r="F59" s="2"/>
      <c r="G59" s="2"/>
      <c r="H59" s="2"/>
      <c r="I59" s="2"/>
    </row>
    <row r="60" spans="1:9" s="45" customFormat="1" ht="13.5" customHeight="1" x14ac:dyDescent="0.2">
      <c r="A60" s="44">
        <v>47</v>
      </c>
      <c r="B60" s="30">
        <v>18842.89</v>
      </c>
      <c r="C60" s="34" t="s">
        <v>13</v>
      </c>
      <c r="D60" s="19" t="s">
        <v>12</v>
      </c>
      <c r="E60" s="29">
        <v>44677</v>
      </c>
      <c r="F60" s="2"/>
      <c r="G60" s="2"/>
      <c r="H60" s="2"/>
      <c r="I60" s="2"/>
    </row>
    <row r="61" spans="1:9" s="45" customFormat="1" ht="13.5" customHeight="1" x14ac:dyDescent="0.2">
      <c r="A61" s="44">
        <v>48</v>
      </c>
      <c r="B61" s="30">
        <v>3942</v>
      </c>
      <c r="C61" s="19" t="s">
        <v>16</v>
      </c>
      <c r="D61" s="24" t="s">
        <v>73</v>
      </c>
      <c r="E61" s="29">
        <v>44677</v>
      </c>
      <c r="F61" s="2"/>
      <c r="G61" s="2"/>
      <c r="H61" s="2"/>
      <c r="I61" s="2"/>
    </row>
    <row r="62" spans="1:9" s="45" customFormat="1" ht="13.5" customHeight="1" x14ac:dyDescent="0.25">
      <c r="A62" s="44">
        <v>49</v>
      </c>
      <c r="B62" s="30">
        <v>147.02000000000001</v>
      </c>
      <c r="C62" s="19" t="s">
        <v>146</v>
      </c>
      <c r="D62" s="19" t="s">
        <v>147</v>
      </c>
      <c r="E62" s="29">
        <v>44677</v>
      </c>
      <c r="F62" s="2"/>
      <c r="G62" s="2"/>
      <c r="H62" s="2"/>
      <c r="I62" s="2"/>
    </row>
    <row r="63" spans="1:9" s="45" customFormat="1" ht="13.5" customHeight="1" x14ac:dyDescent="0.2">
      <c r="A63" s="44">
        <v>50</v>
      </c>
      <c r="B63" s="30">
        <v>883.4</v>
      </c>
      <c r="C63" s="34" t="s">
        <v>27</v>
      </c>
      <c r="D63" s="19" t="s">
        <v>28</v>
      </c>
      <c r="E63" s="29">
        <v>44678</v>
      </c>
      <c r="F63" s="2"/>
      <c r="G63" s="2"/>
      <c r="H63" s="2"/>
      <c r="I63" s="2"/>
    </row>
    <row r="64" spans="1:9" s="45" customFormat="1" ht="13.5" customHeight="1" x14ac:dyDescent="0.2">
      <c r="A64" s="44">
        <v>51</v>
      </c>
      <c r="B64" s="30">
        <v>5236</v>
      </c>
      <c r="C64" s="34" t="s">
        <v>156</v>
      </c>
      <c r="D64" s="19" t="s">
        <v>159</v>
      </c>
      <c r="E64" s="29">
        <v>44678</v>
      </c>
      <c r="F64" s="2"/>
      <c r="G64" s="2"/>
      <c r="H64" s="2"/>
      <c r="I64" s="2"/>
    </row>
    <row r="65" spans="1:9" s="45" customFormat="1" ht="13.5" customHeight="1" x14ac:dyDescent="0.2">
      <c r="A65" s="44">
        <v>52</v>
      </c>
      <c r="B65" s="30">
        <v>14243.57</v>
      </c>
      <c r="C65" s="34" t="s">
        <v>157</v>
      </c>
      <c r="D65" s="19" t="s">
        <v>158</v>
      </c>
      <c r="E65" s="29">
        <v>44678</v>
      </c>
      <c r="F65" s="2"/>
      <c r="G65" s="2"/>
      <c r="H65" s="2"/>
      <c r="I65" s="2"/>
    </row>
    <row r="66" spans="1:9" s="45" customFormat="1" ht="13.5" customHeight="1" x14ac:dyDescent="0.25">
      <c r="A66" s="44">
        <v>53</v>
      </c>
      <c r="B66" s="30">
        <v>83321.289999999994</v>
      </c>
      <c r="C66" s="19" t="s">
        <v>14</v>
      </c>
      <c r="D66" s="19" t="s">
        <v>15</v>
      </c>
      <c r="E66" s="29">
        <v>44679</v>
      </c>
      <c r="F66" s="2"/>
      <c r="G66" s="2"/>
      <c r="H66" s="2"/>
      <c r="I66" s="2"/>
    </row>
    <row r="67" spans="1:9" s="2" customFormat="1" ht="13.5" customHeight="1" x14ac:dyDescent="0.2">
      <c r="A67" s="44">
        <v>54</v>
      </c>
      <c r="B67" s="30">
        <f>7125.81+419.28+9900+113.21+1855.54+1921.19+597+2797.46+2783.09+4559.55+3561.76+2511.74+3300</f>
        <v>41445.629999999997</v>
      </c>
      <c r="C67" s="19" t="s">
        <v>25</v>
      </c>
      <c r="D67" s="24" t="s">
        <v>33</v>
      </c>
      <c r="E67" s="29"/>
    </row>
    <row r="68" spans="1:9" x14ac:dyDescent="0.25">
      <c r="A68" s="44">
        <v>55</v>
      </c>
      <c r="B68" s="30">
        <v>582</v>
      </c>
      <c r="C68" s="19" t="s">
        <v>25</v>
      </c>
      <c r="D68" s="19" t="s">
        <v>26</v>
      </c>
      <c r="E68" s="29"/>
    </row>
    <row r="69" spans="1:9" ht="13.5" customHeight="1" x14ac:dyDescent="0.25">
      <c r="A69" s="32"/>
      <c r="B69" s="16"/>
      <c r="C69" s="21"/>
      <c r="D69" s="21"/>
      <c r="E69" s="22"/>
    </row>
    <row r="71" spans="1:9" x14ac:dyDescent="0.25">
      <c r="A71" s="61" t="s">
        <v>8</v>
      </c>
      <c r="B71" s="61"/>
      <c r="C71" s="61"/>
      <c r="D71" s="61"/>
      <c r="E71" s="20"/>
    </row>
    <row r="72" spans="1:9" ht="24" x14ac:dyDescent="0.25">
      <c r="A72" s="17" t="s">
        <v>5</v>
      </c>
      <c r="B72" s="5" t="s">
        <v>1</v>
      </c>
      <c r="C72" s="6" t="s">
        <v>2</v>
      </c>
      <c r="D72" s="7" t="s">
        <v>3</v>
      </c>
      <c r="E72" s="6" t="s">
        <v>4</v>
      </c>
    </row>
    <row r="73" spans="1:9" x14ac:dyDescent="0.25">
      <c r="A73" s="28">
        <v>1</v>
      </c>
      <c r="B73" s="30">
        <f>156.37+865.35</f>
        <v>1021.72</v>
      </c>
      <c r="C73" s="19" t="s">
        <v>22</v>
      </c>
      <c r="D73" s="19" t="s">
        <v>19</v>
      </c>
      <c r="E73" s="29">
        <v>44652</v>
      </c>
    </row>
    <row r="74" spans="1:9" x14ac:dyDescent="0.25">
      <c r="A74" s="28">
        <v>2</v>
      </c>
      <c r="B74" s="30">
        <f>693.35+122.35</f>
        <v>815.7</v>
      </c>
      <c r="C74" s="19" t="s">
        <v>27</v>
      </c>
      <c r="D74" s="19" t="s">
        <v>28</v>
      </c>
      <c r="E74" s="29">
        <v>44655</v>
      </c>
    </row>
    <row r="75" spans="1:9" x14ac:dyDescent="0.25">
      <c r="A75" s="28">
        <v>3</v>
      </c>
      <c r="B75" s="30">
        <v>3167.1</v>
      </c>
      <c r="C75" s="31" t="s">
        <v>29</v>
      </c>
      <c r="D75" s="19" t="s">
        <v>28</v>
      </c>
      <c r="E75" s="29">
        <v>44655</v>
      </c>
    </row>
    <row r="76" spans="1:9" x14ac:dyDescent="0.2">
      <c r="A76" s="28">
        <v>4</v>
      </c>
      <c r="B76" s="30">
        <f>217.83+1205.41</f>
        <v>1423.24</v>
      </c>
      <c r="C76" s="31" t="s">
        <v>34</v>
      </c>
      <c r="D76" s="24" t="s">
        <v>31</v>
      </c>
      <c r="E76" s="29">
        <v>44656</v>
      </c>
    </row>
    <row r="77" spans="1:9" x14ac:dyDescent="0.25">
      <c r="A77" s="28">
        <v>5</v>
      </c>
      <c r="B77" s="30">
        <f>1774.6+9820.4</f>
        <v>11595</v>
      </c>
      <c r="C77" s="31" t="s">
        <v>35</v>
      </c>
      <c r="D77" s="19" t="s">
        <v>36</v>
      </c>
      <c r="E77" s="29">
        <v>44656</v>
      </c>
    </row>
    <row r="78" spans="1:9" x14ac:dyDescent="0.25">
      <c r="A78" s="28">
        <v>6</v>
      </c>
      <c r="B78" s="30">
        <f>20216.25+111873.75</f>
        <v>132090</v>
      </c>
      <c r="C78" s="19" t="s">
        <v>37</v>
      </c>
      <c r="D78" s="19" t="s">
        <v>38</v>
      </c>
      <c r="E78" s="29">
        <v>44656</v>
      </c>
    </row>
    <row r="79" spans="1:9" x14ac:dyDescent="0.2">
      <c r="A79" s="28">
        <v>7</v>
      </c>
      <c r="B79" s="30">
        <f>89.24+493.86</f>
        <v>583.1</v>
      </c>
      <c r="C79" s="31" t="s">
        <v>41</v>
      </c>
      <c r="D79" s="24" t="s">
        <v>31</v>
      </c>
      <c r="E79" s="29">
        <v>44657</v>
      </c>
    </row>
    <row r="80" spans="1:9" x14ac:dyDescent="0.25">
      <c r="A80" s="28">
        <v>8</v>
      </c>
      <c r="B80" s="30">
        <f>3132.61+17335.39</f>
        <v>20468</v>
      </c>
      <c r="C80" s="19" t="s">
        <v>42</v>
      </c>
      <c r="D80" s="19" t="s">
        <v>46</v>
      </c>
      <c r="E80" s="29">
        <v>44657</v>
      </c>
    </row>
    <row r="81" spans="1:9" x14ac:dyDescent="0.2">
      <c r="A81" s="28">
        <v>9</v>
      </c>
      <c r="B81" s="30">
        <f>637.45+3527.55</f>
        <v>4165</v>
      </c>
      <c r="C81" s="31" t="s">
        <v>43</v>
      </c>
      <c r="D81" s="24" t="s">
        <v>31</v>
      </c>
      <c r="E81" s="29">
        <v>44657</v>
      </c>
    </row>
    <row r="82" spans="1:9" x14ac:dyDescent="0.2">
      <c r="A82" s="28">
        <v>10</v>
      </c>
      <c r="B82" s="30">
        <v>74839.100000000006</v>
      </c>
      <c r="C82" s="31" t="s">
        <v>63</v>
      </c>
      <c r="D82" s="24" t="s">
        <v>64</v>
      </c>
      <c r="E82" s="29">
        <v>44659</v>
      </c>
    </row>
    <row r="83" spans="1:9" x14ac:dyDescent="0.25">
      <c r="A83" s="28">
        <v>11</v>
      </c>
      <c r="B83" s="30">
        <v>1246.6400000000001</v>
      </c>
      <c r="C83" s="31" t="s">
        <v>65</v>
      </c>
      <c r="D83" s="19" t="s">
        <v>19</v>
      </c>
      <c r="E83" s="29">
        <v>44659</v>
      </c>
    </row>
    <row r="84" spans="1:9" x14ac:dyDescent="0.25">
      <c r="A84" s="28">
        <v>12</v>
      </c>
      <c r="B84" s="30">
        <v>19041.13</v>
      </c>
      <c r="C84" s="31" t="s">
        <v>29</v>
      </c>
      <c r="D84" s="19" t="s">
        <v>28</v>
      </c>
      <c r="E84" s="29">
        <v>44659</v>
      </c>
    </row>
    <row r="85" spans="1:9" x14ac:dyDescent="0.25">
      <c r="A85" s="28">
        <v>13</v>
      </c>
      <c r="B85" s="30">
        <v>1896.04</v>
      </c>
      <c r="C85" s="31" t="s">
        <v>27</v>
      </c>
      <c r="D85" s="19" t="s">
        <v>28</v>
      </c>
      <c r="E85" s="29">
        <v>44659</v>
      </c>
    </row>
    <row r="86" spans="1:9" x14ac:dyDescent="0.2">
      <c r="A86" s="28">
        <v>14</v>
      </c>
      <c r="B86" s="30">
        <v>5236</v>
      </c>
      <c r="C86" s="31" t="s">
        <v>66</v>
      </c>
      <c r="D86" s="24" t="s">
        <v>31</v>
      </c>
      <c r="E86" s="29">
        <v>44659</v>
      </c>
    </row>
    <row r="87" spans="1:9" s="45" customFormat="1" x14ac:dyDescent="0.2">
      <c r="A87" s="28">
        <v>15</v>
      </c>
      <c r="B87" s="30">
        <v>5679.87</v>
      </c>
      <c r="C87" s="31" t="s">
        <v>78</v>
      </c>
      <c r="D87" s="24" t="s">
        <v>36</v>
      </c>
      <c r="E87" s="29">
        <v>44663</v>
      </c>
      <c r="F87" s="2"/>
      <c r="G87" s="2"/>
      <c r="H87" s="2"/>
      <c r="I87" s="2"/>
    </row>
    <row r="88" spans="1:9" s="45" customFormat="1" x14ac:dyDescent="0.25">
      <c r="A88" s="28">
        <v>16</v>
      </c>
      <c r="B88" s="30">
        <v>9123.2900000000009</v>
      </c>
      <c r="C88" s="31" t="s">
        <v>88</v>
      </c>
      <c r="D88" s="19" t="s">
        <v>12</v>
      </c>
      <c r="E88" s="29">
        <v>44664</v>
      </c>
      <c r="F88" s="2"/>
      <c r="G88" s="2"/>
      <c r="H88" s="2"/>
      <c r="I88" s="2"/>
    </row>
    <row r="89" spans="1:9" s="45" customFormat="1" x14ac:dyDescent="0.25">
      <c r="A89" s="28">
        <v>17</v>
      </c>
      <c r="B89" s="30">
        <v>11900</v>
      </c>
      <c r="C89" s="31" t="s">
        <v>102</v>
      </c>
      <c r="D89" s="19" t="s">
        <v>103</v>
      </c>
      <c r="E89" s="29">
        <v>44665</v>
      </c>
      <c r="F89" s="2"/>
      <c r="G89" s="2"/>
      <c r="H89" s="2"/>
      <c r="I89" s="2"/>
    </row>
    <row r="90" spans="1:9" s="45" customFormat="1" x14ac:dyDescent="0.25">
      <c r="A90" s="28">
        <v>18</v>
      </c>
      <c r="B90" s="30">
        <v>2600.75</v>
      </c>
      <c r="C90" s="31" t="s">
        <v>104</v>
      </c>
      <c r="D90" s="19" t="s">
        <v>12</v>
      </c>
      <c r="E90" s="29">
        <v>44666</v>
      </c>
      <c r="F90" s="2"/>
      <c r="G90" s="2"/>
      <c r="H90" s="2"/>
      <c r="I90" s="2"/>
    </row>
    <row r="91" spans="1:9" s="45" customFormat="1" x14ac:dyDescent="0.25">
      <c r="A91" s="28">
        <v>19</v>
      </c>
      <c r="B91" s="30">
        <v>901.03</v>
      </c>
      <c r="C91" s="31" t="s">
        <v>27</v>
      </c>
      <c r="D91" s="19" t="s">
        <v>28</v>
      </c>
      <c r="E91" s="29">
        <v>44666</v>
      </c>
      <c r="F91" s="2"/>
      <c r="G91" s="2"/>
      <c r="H91" s="2"/>
      <c r="I91" s="2"/>
    </row>
    <row r="92" spans="1:9" s="45" customFormat="1" x14ac:dyDescent="0.25">
      <c r="A92" s="28">
        <v>20</v>
      </c>
      <c r="B92" s="30">
        <v>6047.4</v>
      </c>
      <c r="C92" s="31" t="s">
        <v>18</v>
      </c>
      <c r="D92" s="19" t="s">
        <v>19</v>
      </c>
      <c r="E92" s="29">
        <v>44666</v>
      </c>
      <c r="F92" s="2"/>
      <c r="G92" s="2"/>
      <c r="H92" s="2"/>
      <c r="I92" s="2"/>
    </row>
    <row r="93" spans="1:9" s="45" customFormat="1" x14ac:dyDescent="0.25">
      <c r="A93" s="28">
        <v>21</v>
      </c>
      <c r="B93" s="30">
        <v>317.68</v>
      </c>
      <c r="C93" s="31" t="s">
        <v>105</v>
      </c>
      <c r="D93" s="19" t="s">
        <v>106</v>
      </c>
      <c r="E93" s="29">
        <v>44666</v>
      </c>
      <c r="F93" s="2"/>
      <c r="G93" s="2"/>
      <c r="H93" s="2"/>
      <c r="I93" s="2"/>
    </row>
    <row r="94" spans="1:9" s="45" customFormat="1" x14ac:dyDescent="0.25">
      <c r="A94" s="28">
        <v>22</v>
      </c>
      <c r="B94" s="30">
        <v>175565.11</v>
      </c>
      <c r="C94" s="31" t="s">
        <v>102</v>
      </c>
      <c r="D94" s="19" t="s">
        <v>120</v>
      </c>
      <c r="E94" s="29">
        <v>44669</v>
      </c>
      <c r="F94" s="2"/>
      <c r="G94" s="2"/>
      <c r="H94" s="2"/>
      <c r="I94" s="2"/>
    </row>
    <row r="95" spans="1:9" s="45" customFormat="1" x14ac:dyDescent="0.25">
      <c r="A95" s="28">
        <v>23</v>
      </c>
      <c r="B95" s="30">
        <v>2088.4499999999998</v>
      </c>
      <c r="C95" s="31" t="s">
        <v>117</v>
      </c>
      <c r="D95" s="19" t="s">
        <v>119</v>
      </c>
      <c r="E95" s="29">
        <v>44669</v>
      </c>
      <c r="F95" s="2"/>
      <c r="G95" s="2"/>
      <c r="H95" s="2"/>
      <c r="I95" s="2"/>
    </row>
    <row r="96" spans="1:9" s="45" customFormat="1" x14ac:dyDescent="0.25">
      <c r="A96" s="28">
        <v>24</v>
      </c>
      <c r="B96" s="30">
        <v>9146.93</v>
      </c>
      <c r="C96" s="31" t="s">
        <v>118</v>
      </c>
      <c r="D96" s="19" t="s">
        <v>15</v>
      </c>
      <c r="E96" s="29">
        <v>44669</v>
      </c>
      <c r="F96" s="2"/>
      <c r="G96" s="2"/>
      <c r="H96" s="2"/>
      <c r="I96" s="2"/>
    </row>
    <row r="97" spans="1:14" s="45" customFormat="1" x14ac:dyDescent="0.25">
      <c r="A97" s="28">
        <v>25</v>
      </c>
      <c r="B97" s="30">
        <v>5519.44</v>
      </c>
      <c r="C97" s="31" t="s">
        <v>113</v>
      </c>
      <c r="D97" s="19" t="s">
        <v>114</v>
      </c>
      <c r="E97" s="29">
        <v>44669</v>
      </c>
      <c r="F97" s="2"/>
      <c r="G97" s="2"/>
      <c r="H97" s="2"/>
      <c r="I97" s="2"/>
    </row>
    <row r="98" spans="1:14" s="45" customFormat="1" x14ac:dyDescent="0.25">
      <c r="A98" s="28">
        <v>26</v>
      </c>
      <c r="B98" s="30">
        <v>24276</v>
      </c>
      <c r="C98" s="31" t="s">
        <v>111</v>
      </c>
      <c r="D98" s="19" t="s">
        <v>112</v>
      </c>
      <c r="E98" s="29">
        <v>44669</v>
      </c>
      <c r="F98" s="2"/>
      <c r="G98" s="2"/>
      <c r="H98" s="2"/>
      <c r="I98" s="2"/>
    </row>
    <row r="99" spans="1:14" s="45" customFormat="1" x14ac:dyDescent="0.25">
      <c r="A99" s="28">
        <v>27</v>
      </c>
      <c r="B99" s="30">
        <v>535.5</v>
      </c>
      <c r="C99" s="31" t="s">
        <v>123</v>
      </c>
      <c r="D99" s="19" t="s">
        <v>31</v>
      </c>
      <c r="E99" s="29">
        <v>44670</v>
      </c>
      <c r="F99" s="2"/>
      <c r="G99" s="2"/>
      <c r="H99" s="2"/>
      <c r="I99" s="2"/>
      <c r="L99" s="54"/>
      <c r="M99" s="55"/>
      <c r="N99" s="56"/>
    </row>
    <row r="100" spans="1:14" s="45" customFormat="1" x14ac:dyDescent="0.25">
      <c r="A100" s="28">
        <v>28</v>
      </c>
      <c r="B100" s="30">
        <v>1589.92</v>
      </c>
      <c r="C100" s="31" t="s">
        <v>124</v>
      </c>
      <c r="D100" s="19" t="s">
        <v>125</v>
      </c>
      <c r="E100" s="29">
        <v>44670</v>
      </c>
      <c r="F100" s="2"/>
      <c r="G100" s="2"/>
      <c r="H100" s="2"/>
      <c r="I100" s="2"/>
      <c r="L100" s="54"/>
      <c r="M100" s="55"/>
      <c r="N100" s="56"/>
    </row>
    <row r="101" spans="1:14" s="45" customFormat="1" x14ac:dyDescent="0.25">
      <c r="A101" s="28">
        <v>29</v>
      </c>
      <c r="B101" s="30">
        <v>57673.35</v>
      </c>
      <c r="C101" s="31" t="s">
        <v>122</v>
      </c>
      <c r="D101" s="19" t="s">
        <v>38</v>
      </c>
      <c r="E101" s="29">
        <v>44670</v>
      </c>
      <c r="F101" s="2"/>
      <c r="G101" s="2"/>
      <c r="H101" s="2"/>
      <c r="I101" s="2"/>
    </row>
    <row r="102" spans="1:14" s="45" customFormat="1" x14ac:dyDescent="0.25">
      <c r="A102" s="28">
        <v>30</v>
      </c>
      <c r="B102" s="30">
        <v>29431.08</v>
      </c>
      <c r="C102" s="31" t="s">
        <v>37</v>
      </c>
      <c r="D102" s="19" t="s">
        <v>64</v>
      </c>
      <c r="E102" s="29">
        <v>44671</v>
      </c>
      <c r="F102" s="2"/>
      <c r="G102" s="2"/>
      <c r="H102" s="2"/>
      <c r="I102" s="2"/>
    </row>
    <row r="103" spans="1:14" s="45" customFormat="1" x14ac:dyDescent="0.25">
      <c r="A103" s="28">
        <v>31</v>
      </c>
      <c r="B103" s="30">
        <v>213.53</v>
      </c>
      <c r="C103" s="31" t="s">
        <v>29</v>
      </c>
      <c r="D103" s="19" t="s">
        <v>28</v>
      </c>
      <c r="E103" s="29">
        <v>44671</v>
      </c>
      <c r="F103" s="2"/>
      <c r="G103" s="2"/>
      <c r="H103" s="2"/>
      <c r="I103" s="2"/>
    </row>
    <row r="104" spans="1:14" s="45" customFormat="1" x14ac:dyDescent="0.25">
      <c r="A104" s="28">
        <v>32</v>
      </c>
      <c r="B104" s="30">
        <v>376.04</v>
      </c>
      <c r="C104" s="19" t="s">
        <v>141</v>
      </c>
      <c r="D104" s="19" t="s">
        <v>28</v>
      </c>
      <c r="E104" s="29">
        <v>44672</v>
      </c>
      <c r="F104" s="2"/>
      <c r="G104" s="2"/>
      <c r="H104" s="2"/>
      <c r="I104" s="2"/>
    </row>
    <row r="105" spans="1:14" s="45" customFormat="1" x14ac:dyDescent="0.25">
      <c r="A105" s="28">
        <v>33</v>
      </c>
      <c r="B105" s="30">
        <v>483.72</v>
      </c>
      <c r="C105" s="31" t="s">
        <v>27</v>
      </c>
      <c r="D105" s="19" t="s">
        <v>28</v>
      </c>
      <c r="E105" s="29">
        <v>44672</v>
      </c>
      <c r="F105" s="2"/>
      <c r="G105" s="2"/>
      <c r="H105" s="2"/>
      <c r="I105" s="2"/>
    </row>
    <row r="106" spans="1:14" s="45" customFormat="1" x14ac:dyDescent="0.25">
      <c r="A106" s="28">
        <v>34</v>
      </c>
      <c r="B106" s="30">
        <v>14294.28</v>
      </c>
      <c r="C106" s="31" t="s">
        <v>37</v>
      </c>
      <c r="D106" s="19" t="s">
        <v>64</v>
      </c>
      <c r="E106" s="29">
        <v>44672</v>
      </c>
      <c r="F106" s="2"/>
      <c r="G106" s="2"/>
      <c r="H106" s="2"/>
      <c r="I106" s="2"/>
    </row>
    <row r="107" spans="1:14" s="45" customFormat="1" x14ac:dyDescent="0.25">
      <c r="A107" s="28">
        <v>35</v>
      </c>
      <c r="B107" s="30">
        <v>699958</v>
      </c>
      <c r="C107" s="31" t="s">
        <v>148</v>
      </c>
      <c r="D107" s="19" t="s">
        <v>149</v>
      </c>
      <c r="E107" s="29">
        <v>44677</v>
      </c>
      <c r="F107" s="2"/>
      <c r="G107" s="2"/>
      <c r="H107" s="2"/>
      <c r="I107" s="2"/>
    </row>
    <row r="108" spans="1:14" s="45" customFormat="1" x14ac:dyDescent="0.25">
      <c r="A108" s="28">
        <v>36</v>
      </c>
      <c r="B108" s="30">
        <v>12769.13</v>
      </c>
      <c r="C108" s="31" t="s">
        <v>150</v>
      </c>
      <c r="D108" s="19" t="s">
        <v>12</v>
      </c>
      <c r="E108" s="29">
        <v>44677</v>
      </c>
      <c r="F108" s="2"/>
      <c r="G108" s="2"/>
      <c r="H108" s="2"/>
      <c r="I108" s="2"/>
    </row>
    <row r="109" spans="1:14" s="45" customFormat="1" x14ac:dyDescent="0.25">
      <c r="A109" s="28">
        <v>37</v>
      </c>
      <c r="B109" s="30">
        <v>9520</v>
      </c>
      <c r="C109" s="31" t="s">
        <v>43</v>
      </c>
      <c r="D109" s="19" t="s">
        <v>31</v>
      </c>
      <c r="E109" s="29">
        <v>44677</v>
      </c>
      <c r="F109" s="2"/>
      <c r="G109" s="2"/>
      <c r="H109" s="2"/>
      <c r="I109" s="2"/>
    </row>
    <row r="110" spans="1:14" s="45" customFormat="1" x14ac:dyDescent="0.25">
      <c r="A110" s="28">
        <v>38</v>
      </c>
      <c r="B110" s="30">
        <v>3787.59</v>
      </c>
      <c r="C110" s="31" t="s">
        <v>151</v>
      </c>
      <c r="D110" s="19" t="s">
        <v>152</v>
      </c>
      <c r="E110" s="29">
        <v>44677</v>
      </c>
      <c r="F110" s="2"/>
      <c r="G110" s="2"/>
      <c r="H110" s="2"/>
      <c r="I110" s="2"/>
    </row>
    <row r="111" spans="1:14" s="45" customFormat="1" x14ac:dyDescent="0.25">
      <c r="A111" s="28">
        <v>39</v>
      </c>
      <c r="B111" s="30">
        <v>11595</v>
      </c>
      <c r="C111" s="31" t="s">
        <v>35</v>
      </c>
      <c r="D111" s="19" t="s">
        <v>36</v>
      </c>
      <c r="E111" s="29">
        <v>44678</v>
      </c>
      <c r="F111" s="2"/>
      <c r="G111" s="2"/>
      <c r="H111" s="2"/>
      <c r="I111" s="2"/>
    </row>
    <row r="112" spans="1:14" s="45" customFormat="1" x14ac:dyDescent="0.2">
      <c r="A112" s="28">
        <v>40</v>
      </c>
      <c r="B112" s="30">
        <v>428.4</v>
      </c>
      <c r="C112" s="31" t="s">
        <v>154</v>
      </c>
      <c r="D112" s="24" t="s">
        <v>155</v>
      </c>
      <c r="E112" s="29">
        <v>44678</v>
      </c>
      <c r="F112" s="2"/>
      <c r="G112" s="2"/>
      <c r="H112" s="2"/>
      <c r="I112" s="2"/>
    </row>
    <row r="113" spans="1:9" s="45" customFormat="1" x14ac:dyDescent="0.25">
      <c r="A113" s="28">
        <v>41</v>
      </c>
      <c r="B113" s="30">
        <v>23800</v>
      </c>
      <c r="C113" s="31" t="s">
        <v>153</v>
      </c>
      <c r="D113" s="19" t="s">
        <v>38</v>
      </c>
      <c r="E113" s="29">
        <v>44678</v>
      </c>
      <c r="F113" s="2"/>
      <c r="G113" s="2"/>
      <c r="H113" s="2"/>
      <c r="I113" s="2"/>
    </row>
    <row r="114" spans="1:9" s="45" customFormat="1" x14ac:dyDescent="0.25">
      <c r="A114" s="28">
        <v>42</v>
      </c>
      <c r="B114" s="30">
        <v>36946</v>
      </c>
      <c r="C114" s="31" t="s">
        <v>102</v>
      </c>
      <c r="D114" s="19" t="s">
        <v>120</v>
      </c>
      <c r="E114" s="29">
        <v>44679</v>
      </c>
      <c r="F114" s="2"/>
      <c r="G114" s="2"/>
      <c r="H114" s="2"/>
      <c r="I114" s="2"/>
    </row>
    <row r="115" spans="1:9" s="45" customFormat="1" x14ac:dyDescent="0.25">
      <c r="A115" s="28">
        <v>43</v>
      </c>
      <c r="B115" s="30">
        <v>2082.5</v>
      </c>
      <c r="C115" s="31" t="s">
        <v>161</v>
      </c>
      <c r="D115" s="19" t="s">
        <v>36</v>
      </c>
      <c r="E115" s="29">
        <v>44679</v>
      </c>
      <c r="F115" s="2"/>
      <c r="G115" s="2"/>
      <c r="H115" s="2"/>
      <c r="I115" s="2"/>
    </row>
    <row r="116" spans="1:9" s="45" customFormat="1" x14ac:dyDescent="0.25">
      <c r="A116" s="28">
        <v>44</v>
      </c>
      <c r="B116" s="30">
        <v>3769.3</v>
      </c>
      <c r="C116" s="31" t="s">
        <v>34</v>
      </c>
      <c r="D116" s="19" t="s">
        <v>31</v>
      </c>
      <c r="E116" s="29">
        <v>44679</v>
      </c>
      <c r="F116" s="2"/>
      <c r="G116" s="2"/>
      <c r="H116" s="2"/>
      <c r="I116" s="2"/>
    </row>
    <row r="117" spans="1:9" s="45" customFormat="1" x14ac:dyDescent="0.25">
      <c r="A117" s="28">
        <v>45</v>
      </c>
      <c r="B117" s="30">
        <v>1309000</v>
      </c>
      <c r="C117" s="31" t="s">
        <v>162</v>
      </c>
      <c r="D117" s="19" t="s">
        <v>149</v>
      </c>
      <c r="E117" s="29">
        <v>44679</v>
      </c>
      <c r="F117" s="2"/>
      <c r="G117" s="2"/>
      <c r="H117" s="2"/>
      <c r="I117" s="2"/>
    </row>
    <row r="118" spans="1:9" s="45" customFormat="1" x14ac:dyDescent="0.25">
      <c r="A118" s="28">
        <v>46</v>
      </c>
      <c r="B118" s="30">
        <v>9810.36</v>
      </c>
      <c r="C118" s="31" t="s">
        <v>37</v>
      </c>
      <c r="D118" s="19" t="s">
        <v>64</v>
      </c>
      <c r="E118" s="29">
        <v>44679</v>
      </c>
      <c r="F118" s="2"/>
      <c r="G118" s="2"/>
      <c r="H118" s="2"/>
      <c r="I118" s="2"/>
    </row>
    <row r="119" spans="1:9" ht="13.5" customHeight="1" x14ac:dyDescent="0.25">
      <c r="A119" s="28">
        <v>47</v>
      </c>
      <c r="B119" s="30">
        <f>4321.14+3965.16</f>
        <v>8286.2999999999993</v>
      </c>
      <c r="C119" s="19" t="s">
        <v>25</v>
      </c>
      <c r="D119" s="19" t="s">
        <v>39</v>
      </c>
      <c r="E119" s="29"/>
    </row>
    <row r="120" spans="1:9" x14ac:dyDescent="0.25">
      <c r="A120" s="25"/>
      <c r="B120" s="16"/>
      <c r="C120" s="21"/>
      <c r="D120" s="21"/>
      <c r="E120" s="22"/>
    </row>
    <row r="121" spans="1:9" x14ac:dyDescent="0.25">
      <c r="A121" s="61" t="s">
        <v>10</v>
      </c>
      <c r="B121" s="61"/>
      <c r="C121" s="61"/>
      <c r="D121" s="61"/>
      <c r="E121" s="4"/>
    </row>
    <row r="122" spans="1:9" ht="25.5" x14ac:dyDescent="0.25">
      <c r="A122" s="26" t="s">
        <v>5</v>
      </c>
      <c r="B122" s="5" t="s">
        <v>1</v>
      </c>
      <c r="C122" s="6" t="s">
        <v>2</v>
      </c>
      <c r="D122" s="7" t="s">
        <v>3</v>
      </c>
      <c r="E122" s="6" t="s">
        <v>4</v>
      </c>
    </row>
    <row r="123" spans="1:9" ht="15" x14ac:dyDescent="0.25">
      <c r="A123" s="23">
        <v>1</v>
      </c>
      <c r="B123" s="33">
        <v>2285472.09</v>
      </c>
      <c r="C123" s="31" t="s">
        <v>23</v>
      </c>
      <c r="D123" s="19" t="s">
        <v>24</v>
      </c>
      <c r="E123" s="29">
        <v>44652</v>
      </c>
    </row>
    <row r="124" spans="1:9" x14ac:dyDescent="0.25">
      <c r="A124" s="36">
        <v>2</v>
      </c>
      <c r="B124" s="30">
        <v>3499395.32</v>
      </c>
      <c r="C124" s="31" t="s">
        <v>23</v>
      </c>
      <c r="D124" s="19" t="s">
        <v>24</v>
      </c>
      <c r="E124" s="29">
        <v>44656</v>
      </c>
    </row>
    <row r="125" spans="1:9" x14ac:dyDescent="0.25">
      <c r="A125" s="23">
        <v>3</v>
      </c>
      <c r="B125" s="30">
        <v>815271.58</v>
      </c>
      <c r="C125" s="19" t="s">
        <v>23</v>
      </c>
      <c r="D125" s="19" t="s">
        <v>40</v>
      </c>
      <c r="E125" s="29">
        <v>44656</v>
      </c>
    </row>
    <row r="126" spans="1:9" x14ac:dyDescent="0.25">
      <c r="A126" s="23">
        <v>4</v>
      </c>
      <c r="B126" s="30">
        <v>511</v>
      </c>
      <c r="C126" s="19" t="s">
        <v>16</v>
      </c>
      <c r="D126" s="19" t="s">
        <v>67</v>
      </c>
      <c r="E126" s="29">
        <v>44659</v>
      </c>
    </row>
    <row r="127" spans="1:9" s="45" customFormat="1" x14ac:dyDescent="0.25">
      <c r="A127" s="46">
        <v>5</v>
      </c>
      <c r="B127" s="30">
        <v>1637733.64</v>
      </c>
      <c r="C127" s="19" t="s">
        <v>23</v>
      </c>
      <c r="D127" s="19" t="s">
        <v>24</v>
      </c>
      <c r="E127" s="29">
        <v>44663</v>
      </c>
      <c r="F127" s="2"/>
      <c r="G127" s="2"/>
      <c r="H127" s="2"/>
      <c r="I127" s="2"/>
    </row>
    <row r="128" spans="1:9" s="45" customFormat="1" x14ac:dyDescent="0.25">
      <c r="A128" s="23">
        <v>6</v>
      </c>
      <c r="B128" s="30">
        <v>1395750.07</v>
      </c>
      <c r="C128" s="19" t="s">
        <v>23</v>
      </c>
      <c r="D128" s="19" t="s">
        <v>132</v>
      </c>
      <c r="E128" s="29">
        <v>44671</v>
      </c>
      <c r="F128" s="2"/>
      <c r="G128" s="2"/>
      <c r="H128" s="2"/>
      <c r="I128" s="2"/>
    </row>
    <row r="129" spans="1:9" s="45" customFormat="1" x14ac:dyDescent="0.25">
      <c r="A129" s="46">
        <v>7</v>
      </c>
      <c r="B129" s="30">
        <v>620053.25</v>
      </c>
      <c r="C129" s="19" t="s">
        <v>23</v>
      </c>
      <c r="D129" s="19" t="s">
        <v>133</v>
      </c>
      <c r="E129" s="29">
        <v>44671</v>
      </c>
      <c r="F129" s="2"/>
      <c r="G129" s="2"/>
      <c r="H129" s="2"/>
      <c r="I129" s="2"/>
    </row>
    <row r="130" spans="1:9" s="45" customFormat="1" x14ac:dyDescent="0.25">
      <c r="A130" s="46">
        <v>8</v>
      </c>
      <c r="B130" s="30">
        <v>70543.199999999997</v>
      </c>
      <c r="C130" s="31" t="s">
        <v>23</v>
      </c>
      <c r="D130" s="19" t="s">
        <v>24</v>
      </c>
      <c r="E130" s="29">
        <v>44672</v>
      </c>
      <c r="F130" s="2"/>
      <c r="G130" s="2"/>
      <c r="H130" s="2"/>
      <c r="I130" s="2"/>
    </row>
    <row r="131" spans="1:9" s="45" customFormat="1" x14ac:dyDescent="0.25">
      <c r="A131" s="46">
        <v>9</v>
      </c>
      <c r="B131" s="30">
        <v>1292713.44</v>
      </c>
      <c r="C131" s="31" t="s">
        <v>23</v>
      </c>
      <c r="D131" s="19" t="s">
        <v>24</v>
      </c>
      <c r="E131" s="29">
        <v>44677</v>
      </c>
      <c r="F131" s="2"/>
      <c r="G131" s="2"/>
      <c r="H131" s="2"/>
      <c r="I131" s="2"/>
    </row>
    <row r="132" spans="1:9" s="45" customFormat="1" x14ac:dyDescent="0.25">
      <c r="A132" s="46">
        <v>10</v>
      </c>
      <c r="B132" s="30">
        <v>683398.3</v>
      </c>
      <c r="C132" s="31" t="s">
        <v>23</v>
      </c>
      <c r="D132" s="19" t="s">
        <v>24</v>
      </c>
      <c r="E132" s="29">
        <v>44679</v>
      </c>
      <c r="F132" s="2"/>
      <c r="G132" s="2"/>
      <c r="H132" s="2"/>
      <c r="I132" s="2"/>
    </row>
    <row r="134" spans="1:9" x14ac:dyDescent="0.2">
      <c r="A134" s="37" t="s">
        <v>44</v>
      </c>
      <c r="B134" s="38"/>
      <c r="C134" s="21"/>
      <c r="D134" s="39"/>
      <c r="E134" s="22"/>
    </row>
    <row r="135" spans="1:9" ht="24" x14ac:dyDescent="0.25">
      <c r="A135" s="40" t="s">
        <v>45</v>
      </c>
      <c r="B135" s="41" t="s">
        <v>1</v>
      </c>
      <c r="C135" s="42" t="s">
        <v>2</v>
      </c>
      <c r="D135" s="42" t="s">
        <v>3</v>
      </c>
      <c r="E135" s="43" t="s">
        <v>4</v>
      </c>
    </row>
    <row r="136" spans="1:9" x14ac:dyDescent="0.25">
      <c r="A136" s="23">
        <v>1</v>
      </c>
      <c r="B136" s="30">
        <v>250000000</v>
      </c>
      <c r="C136" s="19" t="s">
        <v>23</v>
      </c>
      <c r="D136" s="19" t="s">
        <v>47</v>
      </c>
      <c r="E136" s="29">
        <v>44657</v>
      </c>
    </row>
    <row r="137" spans="1:9" x14ac:dyDescent="0.25">
      <c r="A137" s="23">
        <v>2</v>
      </c>
      <c r="B137" s="30">
        <v>838253</v>
      </c>
      <c r="C137" s="19" t="s">
        <v>69</v>
      </c>
      <c r="D137" s="19" t="s">
        <v>70</v>
      </c>
      <c r="E137" s="29">
        <v>44662</v>
      </c>
    </row>
    <row r="138" spans="1:9" x14ac:dyDescent="0.25">
      <c r="A138" s="23">
        <v>3</v>
      </c>
      <c r="B138" s="30">
        <v>278864.38</v>
      </c>
      <c r="C138" s="19" t="s">
        <v>79</v>
      </c>
      <c r="D138" s="19" t="s">
        <v>87</v>
      </c>
      <c r="E138" s="29">
        <v>44664</v>
      </c>
    </row>
    <row r="139" spans="1:9" x14ac:dyDescent="0.25">
      <c r="A139" s="23">
        <v>4</v>
      </c>
      <c r="B139" s="30">
        <v>1304788.57</v>
      </c>
      <c r="C139" s="19" t="s">
        <v>80</v>
      </c>
      <c r="D139" s="19" t="s">
        <v>87</v>
      </c>
      <c r="E139" s="29">
        <v>44664</v>
      </c>
    </row>
    <row r="140" spans="1:9" x14ac:dyDescent="0.25">
      <c r="A140" s="23">
        <v>5</v>
      </c>
      <c r="B140" s="30">
        <v>331873.53999999998</v>
      </c>
      <c r="C140" s="19" t="s">
        <v>81</v>
      </c>
      <c r="D140" s="19" t="s">
        <v>87</v>
      </c>
      <c r="E140" s="29">
        <v>44664</v>
      </c>
    </row>
    <row r="141" spans="1:9" x14ac:dyDescent="0.25">
      <c r="A141" s="23">
        <v>6</v>
      </c>
      <c r="B141" s="30">
        <v>481012.88</v>
      </c>
      <c r="C141" s="19" t="s">
        <v>81</v>
      </c>
      <c r="D141" s="19" t="s">
        <v>87</v>
      </c>
      <c r="E141" s="29">
        <v>44664</v>
      </c>
    </row>
    <row r="142" spans="1:9" x14ac:dyDescent="0.25">
      <c r="A142" s="23">
        <v>7</v>
      </c>
      <c r="B142" s="30">
        <v>578175.86</v>
      </c>
      <c r="C142" s="19" t="s">
        <v>81</v>
      </c>
      <c r="D142" s="19" t="s">
        <v>87</v>
      </c>
      <c r="E142" s="29">
        <v>44664</v>
      </c>
    </row>
    <row r="143" spans="1:9" x14ac:dyDescent="0.25">
      <c r="A143" s="23">
        <v>8</v>
      </c>
      <c r="B143" s="30">
        <v>2499380.52</v>
      </c>
      <c r="C143" s="19" t="s">
        <v>82</v>
      </c>
      <c r="D143" s="19" t="s">
        <v>87</v>
      </c>
      <c r="E143" s="29">
        <v>44664</v>
      </c>
    </row>
    <row r="144" spans="1:9" x14ac:dyDescent="0.25">
      <c r="A144" s="23">
        <v>9</v>
      </c>
      <c r="B144" s="30">
        <v>25916.55</v>
      </c>
      <c r="C144" s="19" t="s">
        <v>83</v>
      </c>
      <c r="D144" s="19" t="s">
        <v>87</v>
      </c>
      <c r="E144" s="29">
        <v>44664</v>
      </c>
    </row>
    <row r="145" spans="1:5" x14ac:dyDescent="0.25">
      <c r="A145" s="23">
        <v>10</v>
      </c>
      <c r="B145" s="30">
        <v>73720.56</v>
      </c>
      <c r="C145" s="19" t="s">
        <v>84</v>
      </c>
      <c r="D145" s="19" t="s">
        <v>87</v>
      </c>
      <c r="E145" s="29">
        <v>44664</v>
      </c>
    </row>
    <row r="146" spans="1:5" x14ac:dyDescent="0.25">
      <c r="A146" s="23">
        <v>11</v>
      </c>
      <c r="B146" s="30">
        <v>5930122.3499999996</v>
      </c>
      <c r="C146" s="19" t="s">
        <v>85</v>
      </c>
      <c r="D146" s="19" t="s">
        <v>87</v>
      </c>
      <c r="E146" s="29">
        <v>44664</v>
      </c>
    </row>
    <row r="147" spans="1:5" x14ac:dyDescent="0.25">
      <c r="A147" s="23">
        <v>12</v>
      </c>
      <c r="B147" s="30">
        <v>12373851.66</v>
      </c>
      <c r="C147" s="19" t="s">
        <v>86</v>
      </c>
      <c r="D147" s="19" t="s">
        <v>87</v>
      </c>
      <c r="E147" s="29">
        <v>44664</v>
      </c>
    </row>
    <row r="148" spans="1:5" x14ac:dyDescent="0.25">
      <c r="A148" s="23">
        <v>13</v>
      </c>
      <c r="B148" s="30">
        <v>6935304.1500000004</v>
      </c>
      <c r="C148" s="19" t="s">
        <v>107</v>
      </c>
      <c r="D148" s="19" t="s">
        <v>108</v>
      </c>
      <c r="E148" s="29">
        <v>44669</v>
      </c>
    </row>
    <row r="149" spans="1:5" x14ac:dyDescent="0.25">
      <c r="A149" s="23">
        <v>14</v>
      </c>
      <c r="B149" s="57">
        <v>19107790.82</v>
      </c>
      <c r="C149" s="58" t="s">
        <v>109</v>
      </c>
      <c r="D149" s="58" t="s">
        <v>110</v>
      </c>
      <c r="E149" s="59">
        <v>44669</v>
      </c>
    </row>
    <row r="150" spans="1:5" x14ac:dyDescent="0.25">
      <c r="A150" s="23">
        <v>15</v>
      </c>
      <c r="B150" s="30">
        <v>112701.55</v>
      </c>
      <c r="C150" s="19" t="s">
        <v>134</v>
      </c>
      <c r="D150" s="19" t="s">
        <v>87</v>
      </c>
      <c r="E150" s="29">
        <v>44672</v>
      </c>
    </row>
    <row r="151" spans="1:5" x14ac:dyDescent="0.25">
      <c r="A151" s="23">
        <v>16</v>
      </c>
      <c r="B151" s="30">
        <v>2507.85</v>
      </c>
      <c r="C151" s="19" t="s">
        <v>135</v>
      </c>
      <c r="D151" s="19" t="s">
        <v>87</v>
      </c>
      <c r="E151" s="29">
        <v>44672</v>
      </c>
    </row>
    <row r="152" spans="1:5" x14ac:dyDescent="0.25">
      <c r="A152" s="23">
        <v>17</v>
      </c>
      <c r="B152" s="30">
        <v>7035605.1699999999</v>
      </c>
      <c r="C152" s="19" t="s">
        <v>136</v>
      </c>
      <c r="D152" s="19" t="s">
        <v>87</v>
      </c>
      <c r="E152" s="29">
        <v>44672</v>
      </c>
    </row>
    <row r="153" spans="1:5" x14ac:dyDescent="0.25">
      <c r="A153" s="23">
        <v>18</v>
      </c>
      <c r="B153" s="30">
        <v>7550219.2199999997</v>
      </c>
      <c r="C153" s="19" t="s">
        <v>137</v>
      </c>
      <c r="D153" s="19" t="s">
        <v>87</v>
      </c>
      <c r="E153" s="29">
        <v>44672</v>
      </c>
    </row>
    <row r="154" spans="1:5" x14ac:dyDescent="0.25">
      <c r="A154" s="23">
        <v>19</v>
      </c>
      <c r="B154" s="30">
        <v>216637.99</v>
      </c>
      <c r="C154" s="19" t="s">
        <v>138</v>
      </c>
      <c r="D154" s="19" t="s">
        <v>87</v>
      </c>
      <c r="E154" s="29">
        <v>44672</v>
      </c>
    </row>
    <row r="155" spans="1:5" x14ac:dyDescent="0.25">
      <c r="A155" s="23">
        <v>20</v>
      </c>
      <c r="B155" s="30">
        <v>610252.67000000004</v>
      </c>
      <c r="C155" s="19" t="s">
        <v>139</v>
      </c>
      <c r="D155" s="19" t="s">
        <v>87</v>
      </c>
      <c r="E155" s="29">
        <v>44672</v>
      </c>
    </row>
    <row r="156" spans="1:5" x14ac:dyDescent="0.25">
      <c r="A156" s="23">
        <v>21</v>
      </c>
      <c r="B156" s="30">
        <v>2691449.34</v>
      </c>
      <c r="C156" s="19" t="s">
        <v>140</v>
      </c>
      <c r="D156" s="19" t="s">
        <v>87</v>
      </c>
      <c r="E156" s="29">
        <v>44672</v>
      </c>
    </row>
  </sheetData>
  <mergeCells count="7">
    <mergeCell ref="A121:D121"/>
    <mergeCell ref="A1:D1"/>
    <mergeCell ref="A3:D3"/>
    <mergeCell ref="A4:D4"/>
    <mergeCell ref="A12:D12"/>
    <mergeCell ref="A71:D71"/>
    <mergeCell ref="A6:B6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28.04.2022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Dogaru</dc:creator>
  <cp:lastModifiedBy>Alina Dogaru</cp:lastModifiedBy>
  <cp:lastPrinted>2021-12-24T10:03:39Z</cp:lastPrinted>
  <dcterms:created xsi:type="dcterms:W3CDTF">2020-03-03T07:59:12Z</dcterms:created>
  <dcterms:modified xsi:type="dcterms:W3CDTF">2022-04-29T09:59:01Z</dcterms:modified>
</cp:coreProperties>
</file>