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xecutie2015" sheetId="1" r:id="rId1"/>
  </sheets>
  <definedNames>
    <definedName name="_xlnm.Print_Area" localSheetId="0">'Executie2015'!$A$1:$F$71</definedName>
    <definedName name="_xlnm.Print_Titles" localSheetId="0">'Executie2015'!$6:$7</definedName>
  </definedNames>
  <calcPr fullCalcOnLoad="1"/>
</workbook>
</file>

<file path=xl/sharedStrings.xml><?xml version="1.0" encoding="utf-8"?>
<sst xmlns="http://schemas.openxmlformats.org/spreadsheetml/2006/main" count="121" uniqueCount="51">
  <si>
    <t>SECRETARIATUL GENERAL AL GUVERNULUI</t>
  </si>
  <si>
    <t xml:space="preserve"> - activitate proprie</t>
  </si>
  <si>
    <t xml:space="preserve"> - LEI -</t>
  </si>
  <si>
    <t>Denumire indicatori</t>
  </si>
  <si>
    <t>Cod</t>
  </si>
  <si>
    <t>Plăţi efectuate</t>
  </si>
  <si>
    <t>Cheltuieli efective</t>
  </si>
  <si>
    <t>TOTAL</t>
  </si>
  <si>
    <t>50.00</t>
  </si>
  <si>
    <t>1.  CHELTUIELI CURENTE</t>
  </si>
  <si>
    <t>01</t>
  </si>
  <si>
    <t xml:space="preserve">    Titlul I  Cheltuieli de personal</t>
  </si>
  <si>
    <t>10</t>
  </si>
  <si>
    <t xml:space="preserve">    Titlul II  Bunuri şi servicii</t>
  </si>
  <si>
    <t>20</t>
  </si>
  <si>
    <t xml:space="preserve">    Titlul VI Transferuri intre unitati ale adm.publice</t>
  </si>
  <si>
    <t>51</t>
  </si>
  <si>
    <t xml:space="preserve">    Titlul VII  Alte transferuri</t>
  </si>
  <si>
    <t>55</t>
  </si>
  <si>
    <t>Titlul VIII  Programe cu finantare din fonduri externe nerambursabile (FEN) postaderare</t>
  </si>
  <si>
    <t>56</t>
  </si>
  <si>
    <t xml:space="preserve">    Titlul X  Alte cheltuieli</t>
  </si>
  <si>
    <t>59</t>
  </si>
  <si>
    <t>2. CHELTUIELI DE CAPITAL</t>
  </si>
  <si>
    <t>70</t>
  </si>
  <si>
    <t xml:space="preserve">    Titlul XII  Active nefinanciare</t>
  </si>
  <si>
    <t>71</t>
  </si>
  <si>
    <t>3. Plati efect. in anii preced. si recup. in anul curent (cod 85)</t>
  </si>
  <si>
    <t>TITLUL XV PLATI EFECT ANII PREC.SI RECUP.AN. CRT. (cod 85.01)</t>
  </si>
  <si>
    <t>85</t>
  </si>
  <si>
    <t>Plati efect. in anii preced. si recup. in anul curent (cod 85)</t>
  </si>
  <si>
    <t>84</t>
  </si>
  <si>
    <t xml:space="preserve">BUGETUL DE STAT </t>
  </si>
  <si>
    <t>50.01</t>
  </si>
  <si>
    <t>51.01</t>
  </si>
  <si>
    <t xml:space="preserve">    Titlul X  Active nefinanciare</t>
  </si>
  <si>
    <t>Cap.54 Alte servicii publice generale</t>
  </si>
  <si>
    <t>54.01</t>
  </si>
  <si>
    <t xml:space="preserve">    Titlul IX  Alte cheltuieli</t>
  </si>
  <si>
    <t>67.01</t>
  </si>
  <si>
    <t>II Fonduri externe nerambursabile</t>
  </si>
  <si>
    <t>50.08</t>
  </si>
  <si>
    <t>51.08</t>
  </si>
  <si>
    <t>Cap.5101 AUTORITĂŢI PUBLICE SI ACTIUNI EXTERNE</t>
  </si>
  <si>
    <t>Cap.5108 AUTORITĂŢI PUBLICE SI ACTIUNI EXTERNE</t>
  </si>
  <si>
    <t>Cap.6701 Cultura, recreere si religie</t>
  </si>
  <si>
    <t>Credite bugetare</t>
  </si>
  <si>
    <t>Initiale</t>
  </si>
  <si>
    <t>Definitive</t>
  </si>
  <si>
    <t>Sef serviciu contabilitate</t>
  </si>
  <si>
    <t>CONTUL DE EXECUTIE AL INSTITUTIILOR PUBLICE - Cheltuieli la data de 31/12/2015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</si>
</sst>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"/>
    <numFmt numFmtId="189" formatCode="0.0%"/>
  </numFmts>
  <fonts count="44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57" applyFont="1" applyAlignment="1">
      <alignment horizontal="left"/>
      <protection/>
    </xf>
    <xf numFmtId="49" fontId="3" fillId="0" borderId="0" xfId="57" applyNumberFormat="1" applyAlignment="1">
      <alignment horizontal="center"/>
      <protection/>
    </xf>
    <xf numFmtId="0" fontId="3" fillId="0" borderId="0" xfId="57">
      <alignment/>
      <protection/>
    </xf>
    <xf numFmtId="0" fontId="5" fillId="0" borderId="0" xfId="57" applyFont="1" applyAlignment="1">
      <alignment horizontal="left" vertical="center" wrapText="1"/>
      <protection/>
    </xf>
    <xf numFmtId="0" fontId="6" fillId="0" borderId="0" xfId="57" applyFont="1">
      <alignment/>
      <protection/>
    </xf>
    <xf numFmtId="0" fontId="6" fillId="0" borderId="0" xfId="57" applyFont="1" applyAlignment="1">
      <alignment horizontal="right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vertical="center"/>
      <protection/>
    </xf>
    <xf numFmtId="49" fontId="8" fillId="0" borderId="10" xfId="57" applyNumberFormat="1" applyFont="1" applyBorder="1" applyAlignment="1">
      <alignment horizontal="center" vertical="center"/>
      <protection/>
    </xf>
    <xf numFmtId="3" fontId="8" fillId="0" borderId="10" xfId="57" applyNumberFormat="1" applyFont="1" applyBorder="1" applyAlignment="1">
      <alignment vertical="center"/>
      <protection/>
    </xf>
    <xf numFmtId="3" fontId="8" fillId="0" borderId="0" xfId="57" applyNumberFormat="1" applyFont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7" fillId="0" borderId="10" xfId="57" applyFont="1" applyBorder="1" applyAlignment="1">
      <alignment vertical="center"/>
      <protection/>
    </xf>
    <xf numFmtId="0" fontId="7" fillId="0" borderId="10" xfId="57" applyFont="1" applyBorder="1" applyAlignment="1">
      <alignment horizontal="left" vertical="center" wrapText="1" indent="1"/>
      <protection/>
    </xf>
    <xf numFmtId="0" fontId="8" fillId="0" borderId="10" xfId="57" applyFont="1" applyBorder="1" applyAlignment="1" quotePrefix="1">
      <alignment vertical="center"/>
      <protection/>
    </xf>
    <xf numFmtId="3" fontId="3" fillId="0" borderId="10" xfId="57" applyNumberFormat="1" applyBorder="1" applyAlignment="1">
      <alignment vertical="center"/>
      <protection/>
    </xf>
    <xf numFmtId="0" fontId="3" fillId="0" borderId="0" xfId="57" applyAlignment="1">
      <alignment vertical="center"/>
      <protection/>
    </xf>
    <xf numFmtId="0" fontId="7" fillId="0" borderId="10" xfId="57" applyFont="1" applyBorder="1" applyAlignment="1">
      <alignment vertical="center"/>
      <protection/>
    </xf>
    <xf numFmtId="49" fontId="8" fillId="0" borderId="10" xfId="57" applyNumberFormat="1" applyFont="1" applyBorder="1" applyAlignment="1">
      <alignment horizontal="center" vertical="center"/>
      <protection/>
    </xf>
    <xf numFmtId="3" fontId="8" fillId="0" borderId="10" xfId="57" applyNumberFormat="1" applyFont="1" applyBorder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6" fillId="0" borderId="10" xfId="57" applyFont="1" applyBorder="1" applyAlignment="1">
      <alignment vertical="center"/>
      <protection/>
    </xf>
    <xf numFmtId="49" fontId="3" fillId="0" borderId="10" xfId="57" applyNumberFormat="1" applyBorder="1" applyAlignment="1">
      <alignment horizontal="center" vertical="center"/>
      <protection/>
    </xf>
    <xf numFmtId="49" fontId="3" fillId="0" borderId="10" xfId="57" applyNumberFormat="1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left" vertical="center" wrapText="1" indent="1"/>
      <protection/>
    </xf>
    <xf numFmtId="49" fontId="3" fillId="0" borderId="10" xfId="57" applyNumberFormat="1" applyFont="1" applyBorder="1" applyAlignment="1">
      <alignment horizontal="center" vertical="center"/>
      <protection/>
    </xf>
    <xf numFmtId="0" fontId="6" fillId="0" borderId="10" xfId="57" applyFont="1" applyBorder="1" applyAlignment="1">
      <alignment vertical="center"/>
      <protection/>
    </xf>
    <xf numFmtId="49" fontId="3" fillId="0" borderId="10" xfId="57" applyNumberFormat="1" applyFont="1" applyBorder="1" applyAlignment="1">
      <alignment horizontal="center" vertical="center"/>
      <protection/>
    </xf>
    <xf numFmtId="0" fontId="7" fillId="0" borderId="10" xfId="57" applyFont="1" applyBorder="1" applyAlignment="1">
      <alignment vertical="center" wrapText="1"/>
      <protection/>
    </xf>
    <xf numFmtId="3" fontId="3" fillId="0" borderId="10" xfId="58" applyNumberFormat="1" applyFont="1" applyFill="1" applyBorder="1" applyAlignment="1">
      <alignment vertical="center"/>
      <protection/>
    </xf>
    <xf numFmtId="3" fontId="3" fillId="0" borderId="10" xfId="58" applyNumberFormat="1" applyFont="1" applyFill="1" applyBorder="1" applyAlignment="1">
      <alignment horizontal="right" vertical="center"/>
      <protection/>
    </xf>
    <xf numFmtId="49" fontId="6" fillId="0" borderId="10" xfId="59" applyNumberFormat="1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left" vertical="center" indent="1"/>
      <protection/>
    </xf>
    <xf numFmtId="0" fontId="3" fillId="0" borderId="0" xfId="57" applyFont="1">
      <alignment/>
      <protection/>
    </xf>
    <xf numFmtId="0" fontId="8" fillId="0" borderId="10" xfId="58" applyFont="1" applyFill="1" applyBorder="1" applyAlignment="1">
      <alignment vertical="center" wrapText="1"/>
      <protection/>
    </xf>
    <xf numFmtId="0" fontId="8" fillId="0" borderId="10" xfId="58" applyFont="1" applyFill="1" applyBorder="1" applyAlignment="1">
      <alignment horizontal="left" vertical="center" wrapText="1"/>
      <protection/>
    </xf>
    <xf numFmtId="49" fontId="7" fillId="0" borderId="10" xfId="59" applyNumberFormat="1" applyFont="1" applyBorder="1" applyAlignment="1">
      <alignment horizontal="center" vertical="center"/>
      <protection/>
    </xf>
    <xf numFmtId="3" fontId="3" fillId="33" borderId="10" xfId="58" applyNumberFormat="1" applyFont="1" applyFill="1" applyBorder="1" applyAlignment="1">
      <alignment horizontal="right" vertical="center"/>
      <protection/>
    </xf>
    <xf numFmtId="3" fontId="3" fillId="0" borderId="10" xfId="57" applyNumberFormat="1" applyFont="1" applyBorder="1" applyAlignment="1">
      <alignment vertical="center"/>
      <protection/>
    </xf>
    <xf numFmtId="49" fontId="4" fillId="0" borderId="0" xfId="57" applyNumberFormat="1" applyFont="1" applyAlignment="1">
      <alignment horizontal="center" vertical="center" wrapText="1"/>
      <protection/>
    </xf>
    <xf numFmtId="0" fontId="9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49" fontId="7" fillId="0" borderId="11" xfId="57" applyNumberFormat="1" applyFont="1" applyBorder="1" applyAlignment="1">
      <alignment horizontal="center" vertical="center" wrapText="1"/>
      <protection/>
    </xf>
    <xf numFmtId="49" fontId="7" fillId="0" borderId="12" xfId="57" applyNumberFormat="1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get si executie SGG activitate proprie" xfId="57"/>
    <cellStyle name="Normal_cod 21cap 5001" xfId="58"/>
    <cellStyle name="Normal_Cod 21-cont exec-chel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54">
      <selection activeCell="D13" sqref="D13"/>
    </sheetView>
  </sheetViews>
  <sheetFormatPr defaultColWidth="8.00390625" defaultRowHeight="12.75"/>
  <cols>
    <col min="1" max="1" width="51.421875" style="5" bestFit="1" customWidth="1"/>
    <col min="2" max="2" width="6.421875" style="2" customWidth="1"/>
    <col min="3" max="3" width="11.7109375" style="3" customWidth="1"/>
    <col min="4" max="4" width="12.57421875" style="3" customWidth="1"/>
    <col min="5" max="5" width="10.8515625" style="3" customWidth="1"/>
    <col min="6" max="6" width="12.00390625" style="3" customWidth="1"/>
    <col min="7" max="7" width="8.00390625" style="3" customWidth="1"/>
    <col min="8" max="8" width="10.421875" style="3" customWidth="1"/>
    <col min="9" max="16384" width="8.00390625" style="3" customWidth="1"/>
  </cols>
  <sheetData>
    <row r="1" ht="12.75">
      <c r="A1" s="1" t="s">
        <v>0</v>
      </c>
    </row>
    <row r="2" ht="15.75">
      <c r="A2" s="4" t="s">
        <v>1</v>
      </c>
    </row>
    <row r="3" ht="12.75" customHeight="1"/>
    <row r="4" spans="1:6" ht="12.75">
      <c r="A4" s="41" t="s">
        <v>50</v>
      </c>
      <c r="B4" s="41"/>
      <c r="C4" s="41"/>
      <c r="D4" s="41"/>
      <c r="E4" s="41"/>
      <c r="F4" s="41"/>
    </row>
    <row r="5" ht="24" customHeight="1">
      <c r="F5" s="6" t="s">
        <v>2</v>
      </c>
    </row>
    <row r="6" spans="1:6" s="8" customFormat="1" ht="21.75" customHeight="1">
      <c r="A6" s="44" t="s">
        <v>3</v>
      </c>
      <c r="B6" s="46" t="s">
        <v>4</v>
      </c>
      <c r="C6" s="48" t="s">
        <v>46</v>
      </c>
      <c r="D6" s="49"/>
      <c r="E6" s="44" t="s">
        <v>5</v>
      </c>
      <c r="F6" s="44" t="s">
        <v>6</v>
      </c>
    </row>
    <row r="7" spans="1:6" s="8" customFormat="1" ht="24" customHeight="1">
      <c r="A7" s="45"/>
      <c r="B7" s="47"/>
      <c r="C7" s="7" t="s">
        <v>47</v>
      </c>
      <c r="D7" s="7" t="s">
        <v>48</v>
      </c>
      <c r="E7" s="45"/>
      <c r="F7" s="45"/>
    </row>
    <row r="8" spans="1:9" s="13" customFormat="1" ht="32.25" customHeight="1">
      <c r="A8" s="9" t="s">
        <v>7</v>
      </c>
      <c r="B8" s="10" t="s">
        <v>8</v>
      </c>
      <c r="C8" s="11">
        <f>C9+C16</f>
        <v>290993000</v>
      </c>
      <c r="D8" s="11">
        <f>D9+D16</f>
        <v>247136000</v>
      </c>
      <c r="E8" s="11">
        <f>E9+E16+E20</f>
        <v>229335806</v>
      </c>
      <c r="F8" s="11">
        <f>F9+F16</f>
        <v>223781877</v>
      </c>
      <c r="G8" s="12"/>
      <c r="H8" s="12"/>
      <c r="I8" s="12"/>
    </row>
    <row r="9" spans="1:6" s="13" customFormat="1" ht="23.25" customHeight="1">
      <c r="A9" s="14" t="s">
        <v>9</v>
      </c>
      <c r="B9" s="10" t="s">
        <v>10</v>
      </c>
      <c r="C9" s="11">
        <f>SUM(C10:C15)</f>
        <v>288493000</v>
      </c>
      <c r="D9" s="11">
        <f>SUM(D10:D15)</f>
        <v>243726000</v>
      </c>
      <c r="E9" s="11">
        <f>SUM(E10:E15)</f>
        <v>231618950</v>
      </c>
      <c r="F9" s="11">
        <f>SUM(F10:F15)</f>
        <v>220473475</v>
      </c>
    </row>
    <row r="10" spans="1:6" s="13" customFormat="1" ht="22.5" customHeight="1">
      <c r="A10" s="14" t="s">
        <v>11</v>
      </c>
      <c r="B10" s="10" t="s">
        <v>12</v>
      </c>
      <c r="C10" s="11">
        <f>C23</f>
        <v>40213000</v>
      </c>
      <c r="D10" s="11">
        <f>D23</f>
        <v>41385000</v>
      </c>
      <c r="E10" s="11">
        <f>E23</f>
        <v>40896553</v>
      </c>
      <c r="F10" s="11">
        <f>F23</f>
        <v>42344647</v>
      </c>
    </row>
    <row r="11" spans="1:6" s="13" customFormat="1" ht="22.5" customHeight="1">
      <c r="A11" s="14" t="s">
        <v>13</v>
      </c>
      <c r="B11" s="10" t="s">
        <v>14</v>
      </c>
      <c r="C11" s="11">
        <f>C24+C69</f>
        <v>34768000</v>
      </c>
      <c r="D11" s="11">
        <f>D24+D69</f>
        <v>30149000</v>
      </c>
      <c r="E11" s="11">
        <f>E24+E69</f>
        <v>25336095</v>
      </c>
      <c r="F11" s="11">
        <f>F24+F69</f>
        <v>25754560</v>
      </c>
    </row>
    <row r="12" spans="1:6" s="13" customFormat="1" ht="24" customHeight="1">
      <c r="A12" s="14" t="s">
        <v>15</v>
      </c>
      <c r="B12" s="10" t="s">
        <v>16</v>
      </c>
      <c r="C12" s="11">
        <f aca="true" t="shared" si="0" ref="C12:F13">C25</f>
        <v>17751000</v>
      </c>
      <c r="D12" s="11">
        <f t="shared" si="0"/>
        <v>14674000</v>
      </c>
      <c r="E12" s="11">
        <f t="shared" si="0"/>
        <v>13512420</v>
      </c>
      <c r="F12" s="11">
        <f t="shared" si="0"/>
        <v>13512420</v>
      </c>
    </row>
    <row r="13" spans="1:6" s="13" customFormat="1" ht="24" customHeight="1">
      <c r="A13" s="14" t="s">
        <v>17</v>
      </c>
      <c r="B13" s="10" t="s">
        <v>18</v>
      </c>
      <c r="C13" s="11">
        <f t="shared" si="0"/>
        <v>1000000</v>
      </c>
      <c r="D13" s="11">
        <f t="shared" si="0"/>
        <v>1688000</v>
      </c>
      <c r="E13" s="11">
        <f t="shared" si="0"/>
        <v>1687463</v>
      </c>
      <c r="F13" s="11">
        <f t="shared" si="0"/>
        <v>1687463</v>
      </c>
    </row>
    <row r="14" spans="1:6" s="13" customFormat="1" ht="24.75" customHeight="1">
      <c r="A14" s="15" t="s">
        <v>19</v>
      </c>
      <c r="B14" s="10" t="s">
        <v>20</v>
      </c>
      <c r="C14" s="11">
        <f>C27+C66</f>
        <v>95657000</v>
      </c>
      <c r="D14" s="11">
        <f>D27+D66</f>
        <v>42649000</v>
      </c>
      <c r="E14" s="11">
        <f>E27+E66</f>
        <v>39407962</v>
      </c>
      <c r="F14" s="11">
        <f>F27+F66</f>
        <v>26406428</v>
      </c>
    </row>
    <row r="15" spans="1:6" s="13" customFormat="1" ht="24.75" customHeight="1">
      <c r="A15" s="14" t="s">
        <v>21</v>
      </c>
      <c r="B15" s="10" t="s">
        <v>22</v>
      </c>
      <c r="C15" s="11">
        <f aca="true" t="shared" si="1" ref="C15:F17">C28</f>
        <v>99104000</v>
      </c>
      <c r="D15" s="11">
        <f>D28</f>
        <v>113181000</v>
      </c>
      <c r="E15" s="11">
        <f>E28</f>
        <v>110778457</v>
      </c>
      <c r="F15" s="11">
        <f>F28</f>
        <v>110767957</v>
      </c>
    </row>
    <row r="16" spans="1:6" s="13" customFormat="1" ht="27.75" customHeight="1">
      <c r="A16" s="14" t="s">
        <v>23</v>
      </c>
      <c r="B16" s="10" t="s">
        <v>24</v>
      </c>
      <c r="C16" s="11">
        <f t="shared" si="1"/>
        <v>2500000</v>
      </c>
      <c r="D16" s="11">
        <f t="shared" si="1"/>
        <v>3410000</v>
      </c>
      <c r="E16" s="11">
        <f t="shared" si="1"/>
        <v>2847887</v>
      </c>
      <c r="F16" s="11">
        <f t="shared" si="1"/>
        <v>3308402</v>
      </c>
    </row>
    <row r="17" spans="1:6" s="13" customFormat="1" ht="21.75" customHeight="1">
      <c r="A17" s="14" t="s">
        <v>25</v>
      </c>
      <c r="B17" s="10" t="s">
        <v>26</v>
      </c>
      <c r="C17" s="11">
        <f t="shared" si="1"/>
        <v>2500000</v>
      </c>
      <c r="D17" s="11">
        <f t="shared" si="1"/>
        <v>3410000</v>
      </c>
      <c r="E17" s="11">
        <f t="shared" si="1"/>
        <v>2847887</v>
      </c>
      <c r="F17" s="11">
        <f t="shared" si="1"/>
        <v>3308402</v>
      </c>
    </row>
    <row r="18" spans="1:6" s="13" customFormat="1" ht="24" customHeight="1">
      <c r="A18" s="14" t="s">
        <v>27</v>
      </c>
      <c r="B18" s="10"/>
      <c r="C18" s="11"/>
      <c r="D18" s="11"/>
      <c r="E18" s="11"/>
      <c r="F18" s="11"/>
    </row>
    <row r="19" spans="1:6" s="13" customFormat="1" ht="21.75" customHeight="1">
      <c r="A19" s="16" t="s">
        <v>28</v>
      </c>
      <c r="B19" s="10" t="s">
        <v>29</v>
      </c>
      <c r="C19" s="11">
        <f>C20</f>
        <v>0</v>
      </c>
      <c r="D19" s="11">
        <f>D20</f>
        <v>0</v>
      </c>
      <c r="E19" s="11">
        <f>E20</f>
        <v>-5131031</v>
      </c>
      <c r="F19" s="11">
        <f>F20</f>
        <v>0</v>
      </c>
    </row>
    <row r="20" spans="1:6" s="18" customFormat="1" ht="23.25" customHeight="1">
      <c r="A20" s="34" t="s">
        <v>30</v>
      </c>
      <c r="B20" s="33" t="s">
        <v>31</v>
      </c>
      <c r="C20" s="17"/>
      <c r="D20" s="17"/>
      <c r="E20" s="17">
        <f>E33</f>
        <v>-5131031</v>
      </c>
      <c r="F20" s="17"/>
    </row>
    <row r="21" spans="1:7" s="13" customFormat="1" ht="31.5" customHeight="1">
      <c r="A21" s="14" t="s">
        <v>32</v>
      </c>
      <c r="B21" s="10" t="s">
        <v>33</v>
      </c>
      <c r="C21" s="11">
        <f>C22+C29</f>
        <v>290768000</v>
      </c>
      <c r="D21" s="11">
        <f>D22+D29</f>
        <v>245314000</v>
      </c>
      <c r="E21" s="11">
        <f>E22+E29+E33</f>
        <v>228241305</v>
      </c>
      <c r="F21" s="11">
        <f>F22+F29</f>
        <v>222698036</v>
      </c>
      <c r="G21" s="12"/>
    </row>
    <row r="22" spans="1:6" s="13" customFormat="1" ht="25.5" customHeight="1">
      <c r="A22" s="14" t="s">
        <v>9</v>
      </c>
      <c r="B22" s="10" t="s">
        <v>10</v>
      </c>
      <c r="C22" s="11">
        <f>C23+C24+C25+C26+C27+C28</f>
        <v>288268000</v>
      </c>
      <c r="D22" s="11">
        <f>D23+D24+D25+D26+D27+D28</f>
        <v>241904000</v>
      </c>
      <c r="E22" s="11">
        <f>E23+E24+E25+E26+E27+E28</f>
        <v>230524449</v>
      </c>
      <c r="F22" s="11">
        <f>F23+F24+F25+F26+F27+F28</f>
        <v>219389634</v>
      </c>
    </row>
    <row r="23" spans="1:6" s="13" customFormat="1" ht="16.5" customHeight="1">
      <c r="A23" s="14" t="s">
        <v>11</v>
      </c>
      <c r="B23" s="10" t="s">
        <v>12</v>
      </c>
      <c r="C23" s="11">
        <f>C36</f>
        <v>40213000</v>
      </c>
      <c r="D23" s="11">
        <f>D36</f>
        <v>41385000</v>
      </c>
      <c r="E23" s="11">
        <f>E36</f>
        <v>40896553</v>
      </c>
      <c r="F23" s="11">
        <f>F36</f>
        <v>42344647</v>
      </c>
    </row>
    <row r="24" spans="1:6" s="13" customFormat="1" ht="16.5" customHeight="1">
      <c r="A24" s="14" t="s">
        <v>13</v>
      </c>
      <c r="B24" s="10" t="s">
        <v>14</v>
      </c>
      <c r="C24" s="11">
        <f>C37+C49</f>
        <v>34768000</v>
      </c>
      <c r="D24" s="11">
        <f>D37+D49</f>
        <v>30149000</v>
      </c>
      <c r="E24" s="11">
        <f>E37+E49</f>
        <v>25336095</v>
      </c>
      <c r="F24" s="11">
        <f>F37+F49</f>
        <v>25754560</v>
      </c>
    </row>
    <row r="25" spans="1:6" s="13" customFormat="1" ht="16.5" customHeight="1">
      <c r="A25" s="14" t="s">
        <v>15</v>
      </c>
      <c r="B25" s="10" t="s">
        <v>16</v>
      </c>
      <c r="C25" s="11">
        <f>C38+C54</f>
        <v>17751000</v>
      </c>
      <c r="D25" s="11">
        <f>D38+D54</f>
        <v>14674000</v>
      </c>
      <c r="E25" s="11">
        <f>E38+E54</f>
        <v>13512420</v>
      </c>
      <c r="F25" s="11">
        <f>F38+F54</f>
        <v>13512420</v>
      </c>
    </row>
    <row r="26" spans="1:6" s="13" customFormat="1" ht="16.5" customHeight="1">
      <c r="A26" s="14" t="s">
        <v>17</v>
      </c>
      <c r="B26" s="10" t="s">
        <v>18</v>
      </c>
      <c r="C26" s="11">
        <f>C39+C61</f>
        <v>1000000</v>
      </c>
      <c r="D26" s="11">
        <f>D39+D61</f>
        <v>1688000</v>
      </c>
      <c r="E26" s="11">
        <f>E39+E61</f>
        <v>1687463</v>
      </c>
      <c r="F26" s="11">
        <f>F39+F61</f>
        <v>1687463</v>
      </c>
    </row>
    <row r="27" spans="1:6" s="13" customFormat="1" ht="25.5" customHeight="1">
      <c r="A27" s="15" t="s">
        <v>19</v>
      </c>
      <c r="B27" s="10" t="s">
        <v>20</v>
      </c>
      <c r="C27" s="11">
        <f>C40</f>
        <v>95432000</v>
      </c>
      <c r="D27" s="11">
        <f>D40</f>
        <v>40827000</v>
      </c>
      <c r="E27" s="11">
        <f>E40</f>
        <v>38313461</v>
      </c>
      <c r="F27" s="11">
        <f>F40</f>
        <v>25322587</v>
      </c>
    </row>
    <row r="28" spans="1:6" s="13" customFormat="1" ht="16.5" customHeight="1">
      <c r="A28" s="14" t="s">
        <v>21</v>
      </c>
      <c r="B28" s="10" t="s">
        <v>22</v>
      </c>
      <c r="C28" s="11">
        <f>C41+C56</f>
        <v>99104000</v>
      </c>
      <c r="D28" s="11">
        <f>D41+D56</f>
        <v>113181000</v>
      </c>
      <c r="E28" s="11">
        <f>E41+E56</f>
        <v>110778457</v>
      </c>
      <c r="F28" s="11">
        <f>F41+F56</f>
        <v>110767957</v>
      </c>
    </row>
    <row r="29" spans="1:6" s="13" customFormat="1" ht="21" customHeight="1">
      <c r="A29" s="14" t="s">
        <v>23</v>
      </c>
      <c r="B29" s="10" t="s">
        <v>24</v>
      </c>
      <c r="C29" s="11">
        <f>C30</f>
        <v>2500000</v>
      </c>
      <c r="D29" s="11">
        <f>D30</f>
        <v>3410000</v>
      </c>
      <c r="E29" s="11">
        <f>E30</f>
        <v>2847887</v>
      </c>
      <c r="F29" s="11">
        <f>F30</f>
        <v>3308402</v>
      </c>
    </row>
    <row r="30" spans="1:6" s="13" customFormat="1" ht="21" customHeight="1">
      <c r="A30" s="14" t="s">
        <v>25</v>
      </c>
      <c r="B30" s="10" t="s">
        <v>26</v>
      </c>
      <c r="C30" s="11">
        <f>C42</f>
        <v>2500000</v>
      </c>
      <c r="D30" s="11">
        <f>D42</f>
        <v>3410000</v>
      </c>
      <c r="E30" s="11">
        <f>E42</f>
        <v>2847887</v>
      </c>
      <c r="F30" s="11">
        <f>F42</f>
        <v>3308402</v>
      </c>
    </row>
    <row r="31" spans="1:6" s="13" customFormat="1" ht="23.25" customHeight="1">
      <c r="A31" s="14" t="s">
        <v>27</v>
      </c>
      <c r="B31" s="10"/>
      <c r="C31" s="11"/>
      <c r="D31" s="11"/>
      <c r="E31" s="11">
        <f>E32</f>
        <v>-5131031</v>
      </c>
      <c r="F31" s="11"/>
    </row>
    <row r="32" spans="1:6" s="13" customFormat="1" ht="21" customHeight="1">
      <c r="A32" s="16" t="s">
        <v>28</v>
      </c>
      <c r="B32" s="10" t="s">
        <v>29</v>
      </c>
      <c r="C32" s="11"/>
      <c r="D32" s="11"/>
      <c r="E32" s="11">
        <f>E33</f>
        <v>-5131031</v>
      </c>
      <c r="F32" s="11"/>
    </row>
    <row r="33" spans="1:6" s="18" customFormat="1" ht="16.5" customHeight="1">
      <c r="A33" s="34" t="s">
        <v>30</v>
      </c>
      <c r="B33" s="33" t="s">
        <v>31</v>
      </c>
      <c r="C33" s="17"/>
      <c r="D33" s="17"/>
      <c r="E33" s="17">
        <f>E45+E58</f>
        <v>-5131031</v>
      </c>
      <c r="F33" s="17"/>
    </row>
    <row r="34" spans="1:6" s="22" customFormat="1" ht="34.5" customHeight="1">
      <c r="A34" s="19" t="s">
        <v>43</v>
      </c>
      <c r="B34" s="20" t="s">
        <v>34</v>
      </c>
      <c r="C34" s="21">
        <f>C35+C42</f>
        <v>177823000</v>
      </c>
      <c r="D34" s="21">
        <f>D35+D42</f>
        <v>121573000</v>
      </c>
      <c r="E34" s="21">
        <f>E35+E42+E46</f>
        <v>107374917</v>
      </c>
      <c r="F34" s="21">
        <f>F35+F42</f>
        <v>101475285</v>
      </c>
    </row>
    <row r="35" spans="1:6" s="18" customFormat="1" ht="24" customHeight="1">
      <c r="A35" s="23" t="s">
        <v>9</v>
      </c>
      <c r="B35" s="24" t="s">
        <v>10</v>
      </c>
      <c r="C35" s="17">
        <f>SUM(C36:C41)</f>
        <v>175323000</v>
      </c>
      <c r="D35" s="17">
        <f>SUM(D36:D41)</f>
        <v>118163000</v>
      </c>
      <c r="E35" s="17">
        <f>SUM(E36:E41)</f>
        <v>109291198</v>
      </c>
      <c r="F35" s="17">
        <f>SUM(F36:F41)</f>
        <v>98166883</v>
      </c>
    </row>
    <row r="36" spans="1:6" s="18" customFormat="1" ht="16.5" customHeight="1">
      <c r="A36" s="23" t="s">
        <v>11</v>
      </c>
      <c r="B36" s="25" t="s">
        <v>12</v>
      </c>
      <c r="C36" s="32">
        <v>40213000</v>
      </c>
      <c r="D36" s="32">
        <v>41385000</v>
      </c>
      <c r="E36" s="32">
        <v>40896553</v>
      </c>
      <c r="F36" s="32">
        <v>42344647</v>
      </c>
    </row>
    <row r="37" spans="1:6" s="18" customFormat="1" ht="16.5" customHeight="1">
      <c r="A37" s="23" t="s">
        <v>13</v>
      </c>
      <c r="B37" s="24" t="s">
        <v>14</v>
      </c>
      <c r="C37" s="39">
        <v>34768000</v>
      </c>
      <c r="D37" s="39">
        <v>30149000</v>
      </c>
      <c r="E37" s="39">
        <v>25336095</v>
      </c>
      <c r="F37" s="39">
        <v>25754560</v>
      </c>
    </row>
    <row r="38" spans="1:6" s="18" customFormat="1" ht="16.5" customHeight="1">
      <c r="A38" s="23" t="s">
        <v>15</v>
      </c>
      <c r="B38" s="24" t="s">
        <v>16</v>
      </c>
      <c r="C38" s="32">
        <v>3815000</v>
      </c>
      <c r="D38" s="32">
        <v>900000</v>
      </c>
      <c r="E38" s="31"/>
      <c r="F38" s="31"/>
    </row>
    <row r="39" spans="1:6" s="18" customFormat="1" ht="16.5" customHeight="1">
      <c r="A39" s="23" t="s">
        <v>17</v>
      </c>
      <c r="B39" s="24" t="s">
        <v>18</v>
      </c>
      <c r="C39" s="31">
        <v>1000000</v>
      </c>
      <c r="D39" s="31">
        <v>1688000</v>
      </c>
      <c r="E39" s="31">
        <v>1687463</v>
      </c>
      <c r="F39" s="31">
        <v>1687463</v>
      </c>
    </row>
    <row r="40" spans="1:6" s="18" customFormat="1" ht="26.25" customHeight="1">
      <c r="A40" s="26" t="s">
        <v>19</v>
      </c>
      <c r="B40" s="27" t="s">
        <v>20</v>
      </c>
      <c r="C40" s="31">
        <v>95432000</v>
      </c>
      <c r="D40" s="31">
        <v>40827000</v>
      </c>
      <c r="E40" s="31">
        <v>38313461</v>
      </c>
      <c r="F40" s="31">
        <v>25322587</v>
      </c>
    </row>
    <row r="41" spans="1:6" s="18" customFormat="1" ht="24.75" customHeight="1">
      <c r="A41" s="28" t="s">
        <v>21</v>
      </c>
      <c r="B41" s="27" t="s">
        <v>22</v>
      </c>
      <c r="C41" s="31">
        <v>95000</v>
      </c>
      <c r="D41" s="31">
        <v>3214000</v>
      </c>
      <c r="E41" s="31">
        <v>3057626</v>
      </c>
      <c r="F41" s="31">
        <v>3057626</v>
      </c>
    </row>
    <row r="42" spans="1:6" s="18" customFormat="1" ht="21" customHeight="1">
      <c r="A42" s="23" t="s">
        <v>23</v>
      </c>
      <c r="B42" s="29" t="s">
        <v>24</v>
      </c>
      <c r="C42" s="40">
        <f>C43</f>
        <v>2500000</v>
      </c>
      <c r="D42" s="40">
        <f>D43</f>
        <v>3410000</v>
      </c>
      <c r="E42" s="40">
        <f>E43</f>
        <v>2847887</v>
      </c>
      <c r="F42" s="40">
        <f>F43</f>
        <v>3308402</v>
      </c>
    </row>
    <row r="43" spans="1:6" s="18" customFormat="1" ht="21" customHeight="1">
      <c r="A43" s="23" t="s">
        <v>35</v>
      </c>
      <c r="B43" s="29" t="s">
        <v>26</v>
      </c>
      <c r="C43" s="31">
        <v>2500000</v>
      </c>
      <c r="D43" s="31">
        <v>3410000</v>
      </c>
      <c r="E43" s="31">
        <v>2847887</v>
      </c>
      <c r="F43" s="31">
        <v>3308402</v>
      </c>
    </row>
    <row r="44" spans="1:6" s="18" customFormat="1" ht="21.75" customHeight="1">
      <c r="A44" s="14" t="s">
        <v>27</v>
      </c>
      <c r="B44" s="29"/>
      <c r="C44" s="40"/>
      <c r="D44" s="40"/>
      <c r="E44" s="40">
        <f>E45</f>
        <v>-4764168</v>
      </c>
      <c r="F44" s="40"/>
    </row>
    <row r="45" spans="1:6" s="18" customFormat="1" ht="21" customHeight="1">
      <c r="A45" s="16" t="s">
        <v>28</v>
      </c>
      <c r="B45" s="27" t="s">
        <v>29</v>
      </c>
      <c r="C45" s="40"/>
      <c r="D45" s="40"/>
      <c r="E45" s="40">
        <f>E46</f>
        <v>-4764168</v>
      </c>
      <c r="F45" s="40"/>
    </row>
    <row r="46" spans="1:6" s="18" customFormat="1" ht="22.5" customHeight="1">
      <c r="A46" s="34" t="s">
        <v>30</v>
      </c>
      <c r="B46" s="33" t="s">
        <v>31</v>
      </c>
      <c r="C46" s="40"/>
      <c r="D46" s="40"/>
      <c r="E46" s="31">
        <v>-4764168</v>
      </c>
      <c r="F46" s="40"/>
    </row>
    <row r="47" spans="1:6" s="22" customFormat="1" ht="23.25" customHeight="1" hidden="1">
      <c r="A47" s="30" t="s">
        <v>36</v>
      </c>
      <c r="B47" s="20" t="s">
        <v>37</v>
      </c>
      <c r="C47" s="21">
        <f>C48</f>
        <v>0</v>
      </c>
      <c r="D47" s="21">
        <f>D48</f>
        <v>0</v>
      </c>
      <c r="E47" s="21">
        <f>E48</f>
        <v>0</v>
      </c>
      <c r="F47" s="21">
        <f>F48</f>
        <v>0</v>
      </c>
    </row>
    <row r="48" spans="1:6" s="18" customFormat="1" ht="16.5" customHeight="1" hidden="1">
      <c r="A48" s="23" t="s">
        <v>9</v>
      </c>
      <c r="B48" s="24" t="s">
        <v>10</v>
      </c>
      <c r="C48" s="17">
        <f>C49+C50+C51</f>
        <v>0</v>
      </c>
      <c r="D48" s="17">
        <f>D49+D50+D51</f>
        <v>0</v>
      </c>
      <c r="E48" s="17">
        <f>E49+E50+E51</f>
        <v>0</v>
      </c>
      <c r="F48" s="17">
        <f>F49+F50+F51</f>
        <v>0</v>
      </c>
    </row>
    <row r="49" spans="1:6" s="18" customFormat="1" ht="16.5" customHeight="1" hidden="1">
      <c r="A49" s="23" t="s">
        <v>13</v>
      </c>
      <c r="B49" s="24" t="s">
        <v>14</v>
      </c>
      <c r="C49" s="17">
        <v>0</v>
      </c>
      <c r="D49" s="17"/>
      <c r="E49" s="17"/>
      <c r="F49" s="17"/>
    </row>
    <row r="50" spans="1:6" s="18" customFormat="1" ht="16.5" customHeight="1" hidden="1">
      <c r="A50" s="23" t="s">
        <v>17</v>
      </c>
      <c r="B50" s="24" t="s">
        <v>18</v>
      </c>
      <c r="C50" s="17"/>
      <c r="D50" s="17">
        <v>0</v>
      </c>
      <c r="E50" s="17">
        <v>0</v>
      </c>
      <c r="F50" s="17">
        <v>0</v>
      </c>
    </row>
    <row r="51" spans="1:6" s="18" customFormat="1" ht="16.5" customHeight="1" hidden="1">
      <c r="A51" s="23" t="s">
        <v>38</v>
      </c>
      <c r="B51" s="24" t="s">
        <v>22</v>
      </c>
      <c r="C51" s="17">
        <v>0</v>
      </c>
      <c r="D51" s="17"/>
      <c r="E51" s="17"/>
      <c r="F51" s="17"/>
    </row>
    <row r="52" spans="1:6" s="22" customFormat="1" ht="30.75" customHeight="1">
      <c r="A52" s="30" t="s">
        <v>45</v>
      </c>
      <c r="B52" s="20" t="s">
        <v>39</v>
      </c>
      <c r="C52" s="21">
        <f>C53</f>
        <v>112945000</v>
      </c>
      <c r="D52" s="21">
        <f>D53</f>
        <v>123741000</v>
      </c>
      <c r="E52" s="21">
        <f>E53+E57</f>
        <v>120866388</v>
      </c>
      <c r="F52" s="21">
        <f>F53</f>
        <v>121222751</v>
      </c>
    </row>
    <row r="53" spans="1:6" s="18" customFormat="1" ht="22.5" customHeight="1">
      <c r="A53" s="23" t="s">
        <v>9</v>
      </c>
      <c r="B53" s="24" t="s">
        <v>10</v>
      </c>
      <c r="C53" s="17">
        <f>C54+C55+C56</f>
        <v>112945000</v>
      </c>
      <c r="D53" s="17">
        <f>D54+D55+D56</f>
        <v>123741000</v>
      </c>
      <c r="E53" s="17">
        <f>E54+E55+E56</f>
        <v>121233251</v>
      </c>
      <c r="F53" s="17">
        <f>F54+F55+F56</f>
        <v>121222751</v>
      </c>
    </row>
    <row r="54" spans="1:6" s="18" customFormat="1" ht="24" customHeight="1">
      <c r="A54" s="23" t="s">
        <v>15</v>
      </c>
      <c r="B54" s="24" t="s">
        <v>16</v>
      </c>
      <c r="C54" s="31">
        <v>13936000</v>
      </c>
      <c r="D54" s="31">
        <v>13774000</v>
      </c>
      <c r="E54" s="31">
        <v>13512420</v>
      </c>
      <c r="F54" s="31">
        <v>13512420</v>
      </c>
    </row>
    <row r="55" spans="1:6" s="18" customFormat="1" ht="16.5" customHeight="1" hidden="1">
      <c r="A55" s="23" t="s">
        <v>17</v>
      </c>
      <c r="B55" s="24" t="s">
        <v>18</v>
      </c>
      <c r="C55" s="17"/>
      <c r="D55" s="17">
        <v>0</v>
      </c>
      <c r="E55" s="17">
        <v>0</v>
      </c>
      <c r="F55" s="17">
        <v>0</v>
      </c>
    </row>
    <row r="56" spans="1:6" s="18" customFormat="1" ht="23.25" customHeight="1">
      <c r="A56" s="23" t="s">
        <v>21</v>
      </c>
      <c r="B56" s="24" t="s">
        <v>22</v>
      </c>
      <c r="C56" s="17">
        <v>99009000</v>
      </c>
      <c r="D56" s="17">
        <v>109967000</v>
      </c>
      <c r="E56" s="17">
        <v>107720831</v>
      </c>
      <c r="F56" s="17">
        <v>107710331</v>
      </c>
    </row>
    <row r="57" spans="1:6" s="18" customFormat="1" ht="27" customHeight="1">
      <c r="A57" s="16" t="s">
        <v>28</v>
      </c>
      <c r="B57" s="27" t="s">
        <v>29</v>
      </c>
      <c r="C57" s="17"/>
      <c r="D57" s="17"/>
      <c r="E57" s="17">
        <f>E58</f>
        <v>-366863</v>
      </c>
      <c r="F57" s="17"/>
    </row>
    <row r="58" spans="1:6" s="18" customFormat="1" ht="21.75" customHeight="1">
      <c r="A58" s="34" t="s">
        <v>30</v>
      </c>
      <c r="B58" s="33" t="s">
        <v>31</v>
      </c>
      <c r="C58" s="17"/>
      <c r="D58" s="17"/>
      <c r="E58" s="31">
        <v>-366863</v>
      </c>
      <c r="F58" s="17"/>
    </row>
    <row r="59" spans="1:6" s="18" customFormat="1" ht="21.75" customHeight="1" hidden="1">
      <c r="A59" s="36"/>
      <c r="B59" s="38"/>
      <c r="C59" s="11"/>
      <c r="D59" s="11"/>
      <c r="E59" s="11"/>
      <c r="F59" s="11"/>
    </row>
    <row r="60" spans="1:6" s="18" customFormat="1" ht="21.75" customHeight="1" hidden="1">
      <c r="A60" s="36"/>
      <c r="B60" s="33"/>
      <c r="C60" s="17"/>
      <c r="D60" s="17"/>
      <c r="E60" s="17"/>
      <c r="F60" s="17"/>
    </row>
    <row r="61" spans="1:6" s="18" customFormat="1" ht="21.75" customHeight="1" hidden="1">
      <c r="A61" s="37"/>
      <c r="B61" s="33"/>
      <c r="C61" s="17"/>
      <c r="D61" s="17"/>
      <c r="E61" s="31"/>
      <c r="F61" s="17"/>
    </row>
    <row r="62" spans="1:6" s="18" customFormat="1" ht="29.25" customHeight="1">
      <c r="A62" s="19" t="s">
        <v>40</v>
      </c>
      <c r="B62" s="20" t="s">
        <v>41</v>
      </c>
      <c r="C62" s="21">
        <f>C63+C67</f>
        <v>225000</v>
      </c>
      <c r="D62" s="21">
        <f>D63+D67</f>
        <v>1822000</v>
      </c>
      <c r="E62" s="21">
        <f>E63+E67</f>
        <v>1094501</v>
      </c>
      <c r="F62" s="21">
        <f>F63+F67</f>
        <v>1083841</v>
      </c>
    </row>
    <row r="63" spans="1:6" s="22" customFormat="1" ht="29.25" customHeight="1">
      <c r="A63" s="19" t="s">
        <v>44</v>
      </c>
      <c r="B63" s="20" t="s">
        <v>42</v>
      </c>
      <c r="C63" s="21">
        <f>C64</f>
        <v>225000</v>
      </c>
      <c r="D63" s="21">
        <f>D64</f>
        <v>1822000</v>
      </c>
      <c r="E63" s="21">
        <f>E64</f>
        <v>1094501</v>
      </c>
      <c r="F63" s="21">
        <f>F64</f>
        <v>1083841</v>
      </c>
    </row>
    <row r="64" spans="1:6" s="18" customFormat="1" ht="27.75" customHeight="1">
      <c r="A64" s="23" t="s">
        <v>9</v>
      </c>
      <c r="B64" s="24" t="s">
        <v>10</v>
      </c>
      <c r="C64" s="17">
        <f>C65+C66</f>
        <v>225000</v>
      </c>
      <c r="D64" s="17">
        <f>D65+D66</f>
        <v>1822000</v>
      </c>
      <c r="E64" s="17">
        <f>E65+E66</f>
        <v>1094501</v>
      </c>
      <c r="F64" s="17">
        <f>F65+F66</f>
        <v>1083841</v>
      </c>
    </row>
    <row r="65" spans="1:6" s="18" customFormat="1" ht="16.5" customHeight="1" hidden="1">
      <c r="A65" s="23" t="s">
        <v>13</v>
      </c>
      <c r="B65" s="24" t="s">
        <v>14</v>
      </c>
      <c r="C65" s="17">
        <v>0</v>
      </c>
      <c r="D65" s="17"/>
      <c r="E65" s="17"/>
      <c r="F65" s="17"/>
    </row>
    <row r="66" spans="1:6" s="18" customFormat="1" ht="42.75" customHeight="1">
      <c r="A66" s="26" t="s">
        <v>19</v>
      </c>
      <c r="B66" s="27" t="s">
        <v>20</v>
      </c>
      <c r="C66" s="31">
        <v>225000</v>
      </c>
      <c r="D66" s="31">
        <v>1822000</v>
      </c>
      <c r="E66" s="31">
        <v>1094501</v>
      </c>
      <c r="F66" s="31">
        <v>1083841</v>
      </c>
    </row>
    <row r="67" spans="1:6" s="22" customFormat="1" ht="23.25" customHeight="1" hidden="1">
      <c r="A67" s="30"/>
      <c r="B67" s="20"/>
      <c r="C67" s="21"/>
      <c r="D67" s="21"/>
      <c r="E67" s="21"/>
      <c r="F67" s="21"/>
    </row>
    <row r="68" spans="1:6" s="18" customFormat="1" ht="16.5" customHeight="1" hidden="1">
      <c r="A68" s="23"/>
      <c r="B68" s="24"/>
      <c r="C68" s="17"/>
      <c r="D68" s="17"/>
      <c r="E68" s="17"/>
      <c r="F68" s="17"/>
    </row>
    <row r="69" spans="1:6" s="18" customFormat="1" ht="35.25" customHeight="1" hidden="1">
      <c r="A69" s="26"/>
      <c r="B69" s="27"/>
      <c r="C69" s="17"/>
      <c r="D69" s="17"/>
      <c r="E69" s="31"/>
      <c r="F69" s="17"/>
    </row>
    <row r="70" spans="1:6" s="18" customFormat="1" ht="16.5" customHeight="1">
      <c r="A70" s="23"/>
      <c r="B70" s="24"/>
      <c r="C70" s="31"/>
      <c r="D70" s="31"/>
      <c r="E70" s="17"/>
      <c r="F70" s="17"/>
    </row>
    <row r="71" ht="18" customHeight="1"/>
    <row r="72" spans="1:6" ht="15">
      <c r="A72" s="42" t="s">
        <v>49</v>
      </c>
      <c r="B72" s="42"/>
      <c r="C72" s="42"/>
      <c r="D72" s="42"/>
      <c r="E72" s="42"/>
      <c r="F72" s="42"/>
    </row>
    <row r="73" spans="1:6" ht="18" customHeight="1">
      <c r="A73" s="43"/>
      <c r="B73" s="43"/>
      <c r="C73" s="43"/>
      <c r="D73" s="43"/>
      <c r="E73" s="43"/>
      <c r="F73" s="43"/>
    </row>
    <row r="77" ht="12">
      <c r="E77" s="35"/>
    </row>
    <row r="78" ht="12">
      <c r="E78" s="35"/>
    </row>
  </sheetData>
  <sheetProtection/>
  <mergeCells count="8">
    <mergeCell ref="A4:F4"/>
    <mergeCell ref="A72:F72"/>
    <mergeCell ref="A73:F73"/>
    <mergeCell ref="A6:A7"/>
    <mergeCell ref="B6:B7"/>
    <mergeCell ref="C6:D6"/>
    <mergeCell ref="E6:E7"/>
    <mergeCell ref="F6:F7"/>
  </mergeCells>
  <printOptions horizontalCentered="1"/>
  <pageMargins left="0.2362204724409449" right="0.15748031496062992" top="0.44" bottom="0.4724409448818898" header="0.2362204724409449" footer="0.196850393700787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Cristian Smaranda</cp:lastModifiedBy>
  <cp:lastPrinted>2016-02-26T13:30:42Z</cp:lastPrinted>
  <dcterms:created xsi:type="dcterms:W3CDTF">2012-02-24T11:54:23Z</dcterms:created>
  <dcterms:modified xsi:type="dcterms:W3CDTF">2017-06-15T07:59:46Z</dcterms:modified>
  <cp:category/>
  <cp:version/>
  <cp:contentType/>
  <cp:contentStatus/>
</cp:coreProperties>
</file>