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070"/>
  </bookViews>
  <sheets>
    <sheet name="NUMAR" sheetId="1" r:id="rId1"/>
  </sheets>
  <calcPr calcId="145621"/>
</workbook>
</file>

<file path=xl/calcChain.xml><?xml version="1.0" encoding="utf-8"?>
<calcChain xmlns="http://schemas.openxmlformats.org/spreadsheetml/2006/main">
  <c r="AB55" i="1" l="1"/>
  <c r="AB57" i="1" s="1"/>
  <c r="AA55" i="1"/>
  <c r="Z55" i="1"/>
  <c r="Y55" i="1"/>
  <c r="X55" i="1"/>
  <c r="W55" i="1"/>
  <c r="V55" i="1"/>
  <c r="U55" i="1"/>
  <c r="T55" i="1"/>
  <c r="S55" i="1"/>
  <c r="AC55" i="1" s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R55" i="1" s="1"/>
  <c r="AD55" i="1" s="1"/>
  <c r="AC54" i="1"/>
  <c r="R54" i="1"/>
  <c r="AD54" i="1" s="1"/>
  <c r="AD53" i="1"/>
  <c r="AC53" i="1"/>
  <c r="R53" i="1"/>
  <c r="AC52" i="1"/>
  <c r="R52" i="1"/>
  <c r="AD52" i="1" s="1"/>
  <c r="AC51" i="1"/>
  <c r="R51" i="1"/>
  <c r="AD51" i="1" s="1"/>
  <c r="AC50" i="1"/>
  <c r="R50" i="1"/>
  <c r="AD50" i="1" s="1"/>
  <c r="AD49" i="1"/>
  <c r="AC49" i="1"/>
  <c r="R49" i="1"/>
  <c r="AC48" i="1"/>
  <c r="R48" i="1"/>
  <c r="AD48" i="1" s="1"/>
  <c r="AC47" i="1"/>
  <c r="R47" i="1"/>
  <c r="AD47" i="1" s="1"/>
  <c r="AC46" i="1"/>
  <c r="R46" i="1"/>
  <c r="AD46" i="1" s="1"/>
  <c r="AD45" i="1"/>
  <c r="AC45" i="1"/>
  <c r="R45" i="1"/>
  <c r="AC44" i="1"/>
  <c r="R44" i="1"/>
  <c r="AD44" i="1" s="1"/>
  <c r="AC43" i="1"/>
  <c r="R43" i="1"/>
  <c r="AD43" i="1" s="1"/>
  <c r="AC42" i="1"/>
  <c r="R42" i="1"/>
  <c r="AD42" i="1" s="1"/>
  <c r="AD41" i="1"/>
  <c r="AC41" i="1"/>
  <c r="R41" i="1"/>
  <c r="AC40" i="1"/>
  <c r="R40" i="1"/>
  <c r="AD40" i="1" s="1"/>
  <c r="AC39" i="1"/>
  <c r="R39" i="1"/>
  <c r="AD39" i="1" s="1"/>
  <c r="AC38" i="1"/>
  <c r="R38" i="1"/>
  <c r="AD38" i="1" s="1"/>
  <c r="AD37" i="1"/>
  <c r="AC37" i="1"/>
  <c r="R37" i="1"/>
  <c r="AC36" i="1"/>
  <c r="R36" i="1"/>
  <c r="AD36" i="1" s="1"/>
  <c r="AC35" i="1"/>
  <c r="R35" i="1"/>
  <c r="AD35" i="1" s="1"/>
  <c r="AC34" i="1"/>
  <c r="R34" i="1"/>
  <c r="AD34" i="1" s="1"/>
  <c r="AD33" i="1"/>
  <c r="AC33" i="1"/>
  <c r="R33" i="1"/>
  <c r="AD32" i="1"/>
  <c r="AC32" i="1"/>
  <c r="R32" i="1"/>
  <c r="AC31" i="1"/>
  <c r="R31" i="1"/>
  <c r="AD31" i="1" s="1"/>
  <c r="AC30" i="1"/>
  <c r="R30" i="1"/>
  <c r="AD30" i="1" s="1"/>
  <c r="AD29" i="1"/>
  <c r="AC29" i="1"/>
  <c r="R29" i="1"/>
  <c r="AD28" i="1"/>
  <c r="AC28" i="1"/>
  <c r="R28" i="1"/>
  <c r="AC27" i="1"/>
  <c r="R27" i="1"/>
  <c r="AD27" i="1" s="1"/>
  <c r="AC26" i="1"/>
  <c r="R26" i="1"/>
  <c r="AD26" i="1" s="1"/>
  <c r="AD25" i="1"/>
  <c r="AC25" i="1"/>
  <c r="R25" i="1"/>
  <c r="AD24" i="1"/>
  <c r="AC24" i="1"/>
  <c r="R24" i="1"/>
  <c r="AC23" i="1"/>
  <c r="R23" i="1"/>
  <c r="AD23" i="1" s="1"/>
  <c r="AC22" i="1"/>
  <c r="R22" i="1"/>
  <c r="AD22" i="1" s="1"/>
  <c r="AD21" i="1"/>
  <c r="AC21" i="1"/>
  <c r="R21" i="1"/>
  <c r="AD20" i="1"/>
  <c r="AC20" i="1"/>
  <c r="R20" i="1"/>
  <c r="AC19" i="1"/>
  <c r="R19" i="1"/>
  <c r="AD19" i="1" s="1"/>
  <c r="AC18" i="1"/>
  <c r="R18" i="1"/>
  <c r="AD18" i="1" s="1"/>
  <c r="AD17" i="1"/>
  <c r="AC17" i="1"/>
  <c r="R17" i="1"/>
  <c r="AD16" i="1"/>
  <c r="AC16" i="1"/>
  <c r="R16" i="1"/>
  <c r="AC15" i="1"/>
  <c r="R15" i="1"/>
  <c r="AD15" i="1" s="1"/>
  <c r="AC14" i="1"/>
  <c r="R14" i="1"/>
  <c r="AD14" i="1" s="1"/>
  <c r="AD13" i="1"/>
  <c r="AC13" i="1"/>
  <c r="R13" i="1"/>
  <c r="AD12" i="1"/>
  <c r="AC12" i="1"/>
  <c r="R12" i="1"/>
</calcChain>
</file>

<file path=xl/sharedStrings.xml><?xml version="1.0" encoding="utf-8"?>
<sst xmlns="http://schemas.openxmlformats.org/spreadsheetml/2006/main" count="111" uniqueCount="108">
  <si>
    <t>Programul national de ortopedie</t>
  </si>
  <si>
    <t>CAS</t>
  </si>
  <si>
    <t>Nr. endoproteze :</t>
  </si>
  <si>
    <t>Nr. BOLNAVI cu endoproteze</t>
  </si>
  <si>
    <t xml:space="preserve">Număr bolnavi cu endoproteze tumorale </t>
  </si>
  <si>
    <t>Număr bolnavi cu implant segmentar de coloană</t>
  </si>
  <si>
    <t>Număr bolnavi trataţi prin chirurgie spinală ADULŢI</t>
  </si>
  <si>
    <t xml:space="preserve">Număr COPII cu malformaţii cong trataţi </t>
  </si>
  <si>
    <t>Număr adulţi cu instabilitate articulară trataţi prin implanturi de fixare</t>
  </si>
  <si>
    <t>Nr. TOTAL BOLNAVI PROGRAM</t>
  </si>
  <si>
    <t>Nr. bolnavi care au beneficiat de mai multe tipuri de terapii</t>
  </si>
  <si>
    <t>Nr. bolnavi care au beneficiat de mai multe endoproteze</t>
  </si>
  <si>
    <t>proteza totala sold cimentata</t>
  </si>
  <si>
    <t>proteza totala sold cimentata tip luxaţie congenitala</t>
  </si>
  <si>
    <t>proteza totala sold necimentata</t>
  </si>
  <si>
    <t>proteza bipolara sold cimentata</t>
  </si>
  <si>
    <t>proteza Moore</t>
  </si>
  <si>
    <t>proteza totala genunchi cimentata fara stabilizare post.</t>
  </si>
  <si>
    <t>proteza totala genunchi cimentata cu stabilizare post.</t>
  </si>
  <si>
    <t>proteza unicompar-timentala genunchi</t>
  </si>
  <si>
    <t>proteza totala sold cimentata REVIZIE</t>
  </si>
  <si>
    <t>proteza totala sold necimentata REVIZIE</t>
  </si>
  <si>
    <t>elemente de ranforsare cotil şi metafizo-diafizară femur</t>
  </si>
  <si>
    <t>proteza totala genunchi cimentata REVIZIE</t>
  </si>
  <si>
    <t>proteza totala umăr</t>
  </si>
  <si>
    <t>proteza parţiala umăr</t>
  </si>
  <si>
    <t>proteza totala cot</t>
  </si>
  <si>
    <t>alte endoproteze</t>
  </si>
  <si>
    <t>TOTAL endoproteze</t>
  </si>
  <si>
    <t>ADULTI</t>
  </si>
  <si>
    <t>COPII</t>
  </si>
  <si>
    <t xml:space="preserve"> ADULŢI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</si>
  <si>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</si>
  <si>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</si>
  <si>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</si>
  <si>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</si>
  <si>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</si>
  <si>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</si>
  <si>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</si>
  <si>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</si>
  <si>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</si>
  <si>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</si>
  <si>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</si>
  <si>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</si>
  <si>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</si>
  <si>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</si>
  <si>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</si>
  <si>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</si>
  <si>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</si>
  <si>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C17=C1+…+C16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</si>
  <si>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</si>
  <si>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</si>
  <si>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</si>
  <si>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</si>
  <si>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</si>
  <si>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</si>
  <si>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</si>
  <si>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</si>
  <si>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</si>
  <si>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C27=C18+…+C26</t>
  </si>
  <si>
    <t>C28=C18…+C26-C27</t>
  </si>
  <si>
    <t>C29=C17-C18-C19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</si>
  <si>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</si>
  <si>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</si>
  <si>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</si>
  <si>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</si>
  <si>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</si>
  <si>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</si>
  <si>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</si>
  <si>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</si>
  <si>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</si>
  <si>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</si>
  <si>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</si>
  <si>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</si>
  <si>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</si>
  <si>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</si>
  <si>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</si>
  <si>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</si>
  <si>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</si>
  <si>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</si>
  <si>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</si>
  <si>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</si>
  <si>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</si>
  <si>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</si>
  <si>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</si>
  <si>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</si>
  <si>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</si>
  <si>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</si>
  <si>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</si>
  <si>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</si>
  <si>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</si>
  <si>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</si>
  <si>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</si>
  <si>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</si>
  <si>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</si>
  <si>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</si>
  <si>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</si>
  <si>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</si>
  <si>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</si>
  <si>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</si>
  <si>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</si>
  <si>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</si>
  <si>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</si>
  <si>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</si>
  <si>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</si>
  <si>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</si>
  <si>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t>Număr bolnavi beneficiari de program/CNP</t>
  </si>
  <si>
    <t xml:space="preserve"> Situatia indicatorilor fizici realizati in perioada ianuarie-septembie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</si>
</sst>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b/>
      <sz val="10"/>
      <name val="MS Sans Serif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0" borderId="0" xfId="0" applyFont="1" applyFill="1"/>
    <xf numFmtId="0" fontId="4" fillId="0" borderId="0" xfId="0" applyFont="1" applyFill="1"/>
    <xf numFmtId="10" fontId="2" fillId="2" borderId="0" xfId="0" applyNumberFormat="1" applyFont="1" applyFill="1"/>
    <xf numFmtId="0" fontId="7" fillId="0" borderId="0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2" fillId="0" borderId="0" xfId="0" applyFont="1" applyFill="1" applyBorder="1"/>
    <xf numFmtId="0" fontId="8" fillId="0" borderId="0" xfId="0" quotePrefix="1" applyNumberFormat="1" applyFont="1" applyFill="1" applyBorder="1"/>
    <xf numFmtId="0" fontId="7" fillId="0" borderId="15" xfId="1" applyFont="1" applyFill="1" applyBorder="1" applyAlignment="1">
      <alignment horizontal="center" vertical="center" wrapText="1"/>
    </xf>
    <xf numFmtId="3" fontId="7" fillId="0" borderId="16" xfId="1" applyNumberFormat="1" applyFont="1" applyFill="1" applyBorder="1" applyAlignment="1">
      <alignment horizontal="center" vertical="center" wrapText="1"/>
    </xf>
    <xf numFmtId="3" fontId="7" fillId="0" borderId="16" xfId="0" applyNumberFormat="1" applyFont="1" applyFill="1" applyBorder="1" applyAlignment="1">
      <alignment horizontal="center" vertical="center" wrapText="1"/>
    </xf>
    <xf numFmtId="3" fontId="7" fillId="0" borderId="17" xfId="0" applyNumberFormat="1" applyFont="1" applyFill="1" applyBorder="1" applyAlignment="1">
      <alignment horizontal="center" vertical="center" wrapText="1"/>
    </xf>
    <xf numFmtId="3" fontId="7" fillId="0" borderId="18" xfId="0" applyNumberFormat="1" applyFont="1" applyFill="1" applyBorder="1" applyAlignment="1">
      <alignment horizontal="center" vertical="center" wrapText="1"/>
    </xf>
    <xf numFmtId="3" fontId="7" fillId="0" borderId="19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3" fontId="9" fillId="0" borderId="1" xfId="1" applyNumberFormat="1" applyFont="1" applyBorder="1"/>
    <xf numFmtId="3" fontId="2" fillId="0" borderId="2" xfId="0" applyNumberFormat="1" applyFont="1" applyBorder="1"/>
    <xf numFmtId="3" fontId="2" fillId="0" borderId="5" xfId="0" applyNumberFormat="1" applyFont="1" applyBorder="1"/>
    <xf numFmtId="0" fontId="2" fillId="0" borderId="2" xfId="0" applyFont="1" applyFill="1" applyBorder="1"/>
    <xf numFmtId="3" fontId="2" fillId="0" borderId="2" xfId="0" applyNumberFormat="1" applyFont="1" applyFill="1" applyBorder="1"/>
    <xf numFmtId="3" fontId="2" fillId="0" borderId="20" xfId="0" applyNumberFormat="1" applyFont="1" applyFill="1" applyBorder="1"/>
    <xf numFmtId="1" fontId="2" fillId="0" borderId="1" xfId="0" applyNumberFormat="1" applyFont="1" applyFill="1" applyBorder="1"/>
    <xf numFmtId="3" fontId="2" fillId="0" borderId="6" xfId="0" applyNumberFormat="1" applyFont="1" applyFill="1" applyBorder="1"/>
    <xf numFmtId="3" fontId="9" fillId="0" borderId="7" xfId="1" applyNumberFormat="1" applyFont="1" applyBorder="1"/>
    <xf numFmtId="3" fontId="2" fillId="0" borderId="8" xfId="0" applyNumberFormat="1" applyFont="1" applyBorder="1"/>
    <xf numFmtId="0" fontId="2" fillId="0" borderId="8" xfId="0" applyFont="1" applyFill="1" applyBorder="1"/>
    <xf numFmtId="3" fontId="2" fillId="0" borderId="8" xfId="0" applyNumberFormat="1" applyFont="1" applyFill="1" applyBorder="1"/>
    <xf numFmtId="3" fontId="2" fillId="0" borderId="21" xfId="0" applyNumberFormat="1" applyFont="1" applyFill="1" applyBorder="1"/>
    <xf numFmtId="1" fontId="2" fillId="0" borderId="7" xfId="0" applyNumberFormat="1" applyFont="1" applyFill="1" applyBorder="1"/>
    <xf numFmtId="3" fontId="2" fillId="0" borderId="10" xfId="0" applyNumberFormat="1" applyFont="1" applyFill="1" applyBorder="1"/>
    <xf numFmtId="0" fontId="10" fillId="0" borderId="0" xfId="0" applyFont="1" applyFill="1"/>
    <xf numFmtId="3" fontId="2" fillId="3" borderId="8" xfId="0" applyNumberFormat="1" applyFont="1" applyFill="1" applyBorder="1"/>
    <xf numFmtId="3" fontId="9" fillId="3" borderId="7" xfId="1" applyNumberFormat="1" applyFont="1" applyFill="1" applyBorder="1"/>
    <xf numFmtId="0" fontId="2" fillId="3" borderId="8" xfId="0" applyFont="1" applyFill="1" applyBorder="1"/>
    <xf numFmtId="3" fontId="2" fillId="3" borderId="21" xfId="0" applyNumberFormat="1" applyFont="1" applyFill="1" applyBorder="1"/>
    <xf numFmtId="1" fontId="2" fillId="3" borderId="7" xfId="0" applyNumberFormat="1" applyFont="1" applyFill="1" applyBorder="1"/>
    <xf numFmtId="3" fontId="2" fillId="3" borderId="10" xfId="0" applyNumberFormat="1" applyFont="1" applyFill="1" applyBorder="1"/>
    <xf numFmtId="0" fontId="2" fillId="3" borderId="0" xfId="0" applyFont="1" applyFill="1"/>
    <xf numFmtId="3" fontId="2" fillId="4" borderId="8" xfId="0" applyNumberFormat="1" applyFont="1" applyFill="1" applyBorder="1"/>
    <xf numFmtId="3" fontId="2" fillId="0" borderId="0" xfId="0" applyNumberFormat="1" applyFont="1" applyFill="1"/>
    <xf numFmtId="3" fontId="9" fillId="0" borderId="7" xfId="1" applyNumberFormat="1" applyFont="1" applyFill="1" applyBorder="1"/>
    <xf numFmtId="3" fontId="9" fillId="0" borderId="22" xfId="1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0" fontId="2" fillId="0" borderId="23" xfId="0" applyFont="1" applyFill="1" applyBorder="1"/>
    <xf numFmtId="3" fontId="2" fillId="0" borderId="23" xfId="0" applyNumberFormat="1" applyFont="1" applyFill="1" applyBorder="1"/>
    <xf numFmtId="3" fontId="2" fillId="0" borderId="25" xfId="0" applyNumberFormat="1" applyFont="1" applyFill="1" applyBorder="1"/>
    <xf numFmtId="1" fontId="2" fillId="0" borderId="22" xfId="0" applyNumberFormat="1" applyFont="1" applyFill="1" applyBorder="1"/>
    <xf numFmtId="3" fontId="2" fillId="0" borderId="26" xfId="0" applyNumberFormat="1" applyFont="1" applyFill="1" applyBorder="1"/>
    <xf numFmtId="3" fontId="6" fillId="0" borderId="27" xfId="1" applyNumberFormat="1" applyFont="1" applyFill="1" applyBorder="1"/>
    <xf numFmtId="3" fontId="6" fillId="0" borderId="5" xfId="0" applyNumberFormat="1" applyFont="1" applyBorder="1"/>
    <xf numFmtId="3" fontId="6" fillId="3" borderId="5" xfId="0" applyNumberFormat="1" applyFont="1" applyFill="1" applyBorder="1"/>
    <xf numFmtId="3" fontId="6" fillId="0" borderId="3" xfId="0" applyNumberFormat="1" applyFont="1" applyBorder="1"/>
    <xf numFmtId="1" fontId="7" fillId="0" borderId="15" xfId="0" applyNumberFormat="1" applyFont="1" applyFill="1" applyBorder="1"/>
    <xf numFmtId="3" fontId="7" fillId="0" borderId="18" xfId="0" applyNumberFormat="1" applyFont="1" applyFill="1" applyBorder="1"/>
    <xf numFmtId="3" fontId="6" fillId="0" borderId="16" xfId="0" applyNumberFormat="1" applyFont="1" applyBorder="1" applyAlignment="1">
      <alignment horizontal="right" vertical="center" wrapText="1"/>
    </xf>
    <xf numFmtId="3" fontId="7" fillId="0" borderId="16" xfId="0" applyNumberFormat="1" applyFont="1" applyFill="1" applyBorder="1" applyAlignment="1">
      <alignment horizontal="right" vertical="center" wrapText="1"/>
    </xf>
    <xf numFmtId="3" fontId="7" fillId="0" borderId="18" xfId="0" applyNumberFormat="1" applyFont="1" applyFill="1" applyBorder="1" applyAlignment="1">
      <alignment horizontal="right" vertical="center" wrapText="1"/>
    </xf>
    <xf numFmtId="3" fontId="6" fillId="0" borderId="31" xfId="0" applyNumberFormat="1" applyFont="1" applyBorder="1" applyAlignment="1">
      <alignment horizontal="right" vertical="center" wrapText="1"/>
    </xf>
    <xf numFmtId="1" fontId="2" fillId="0" borderId="0" xfId="0" applyNumberFormat="1" applyFont="1" applyFill="1"/>
    <xf numFmtId="10" fontId="2" fillId="0" borderId="0" xfId="0" applyNumberFormat="1" applyFont="1" applyFill="1"/>
    <xf numFmtId="3" fontId="2" fillId="2" borderId="0" xfId="0" applyNumberFormat="1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6" fillId="0" borderId="0" xfId="0" applyFont="1" applyFill="1"/>
    <xf numFmtId="10" fontId="2" fillId="0" borderId="0" xfId="0" applyNumberFormat="1" applyFont="1" applyFill="1" applyBorder="1"/>
    <xf numFmtId="3" fontId="6" fillId="0" borderId="8" xfId="0" applyNumberFormat="1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3" fontId="2" fillId="0" borderId="12" xfId="0" applyNumberFormat="1" applyFont="1" applyFill="1" applyBorder="1" applyAlignment="1">
      <alignment horizontal="center"/>
    </xf>
    <xf numFmtId="3" fontId="6" fillId="0" borderId="6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6" fillId="0" borderId="1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AM87"/>
  <sheetViews>
    <sheetView tabSelected="1" zoomScaleNormal="100" workbookViewId="0">
      <selection activeCell="R11" sqref="R11"/>
    </sheetView>
  </sheetViews>
  <sheetFormatPr defaultRowHeight="11.25" x14ac:dyDescent="0.2"/>
  <cols>
    <col min="1" max="1" width="8.85546875" style="3" customWidth="1"/>
    <col min="2" max="2" width="8.7109375" style="3" customWidth="1"/>
    <col min="3" max="3" width="10.42578125" style="3" customWidth="1"/>
    <col min="4" max="4" width="8" style="3" customWidth="1"/>
    <col min="5" max="5" width="8.42578125" style="3" customWidth="1"/>
    <col min="6" max="6" width="8" style="3" customWidth="1"/>
    <col min="7" max="7" width="9.42578125" style="3" customWidth="1"/>
    <col min="8" max="8" width="8.85546875" style="3" customWidth="1"/>
    <col min="9" max="10" width="8" style="3" customWidth="1"/>
    <col min="11" max="11" width="8.7109375" style="3" customWidth="1"/>
    <col min="12" max="12" width="9.140625" style="3" customWidth="1"/>
    <col min="13" max="13" width="8.7109375" style="3" customWidth="1"/>
    <col min="14" max="14" width="8.5703125" style="3" customWidth="1"/>
    <col min="15" max="15" width="8.140625" style="3" customWidth="1"/>
    <col min="16" max="16" width="7.42578125" style="3" customWidth="1"/>
    <col min="17" max="18" width="9.28515625" style="3" customWidth="1"/>
    <col min="19" max="19" width="7" style="3" customWidth="1"/>
    <col min="20" max="20" width="7.28515625" style="3" customWidth="1"/>
    <col min="21" max="21" width="7.85546875" style="1" customWidth="1"/>
    <col min="22" max="22" width="8.28515625" style="1" customWidth="1"/>
    <col min="23" max="23" width="7.28515625" style="1" customWidth="1"/>
    <col min="24" max="24" width="7.5703125" style="1" customWidth="1"/>
    <col min="25" max="25" width="8" style="1" customWidth="1"/>
    <col min="26" max="26" width="10.140625" style="1" customWidth="1"/>
    <col min="27" max="27" width="9.42578125" style="1" customWidth="1"/>
    <col min="28" max="28" width="9" style="1" customWidth="1"/>
    <col min="29" max="29" width="9.140625" style="5"/>
    <col min="30" max="30" width="9.140625" style="3"/>
    <col min="31" max="36" width="9.140625" style="1"/>
    <col min="37" max="16384" width="9.140625" style="2"/>
  </cols>
  <sheetData>
    <row r="2" spans="1:39" ht="15.75" x14ac:dyDescent="0.2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</row>
    <row r="3" spans="1:39" ht="15" x14ac:dyDescent="0.2">
      <c r="A3" s="79" t="s">
        <v>107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</row>
    <row r="5" spans="1:39" ht="15" x14ac:dyDescent="0.25">
      <c r="C5" s="4"/>
    </row>
    <row r="7" spans="1:39" ht="12" thickBot="1" x14ac:dyDescent="0.25"/>
    <row r="8" spans="1:39" s="3" customFormat="1" ht="47.25" customHeight="1" x14ac:dyDescent="0.2">
      <c r="A8" s="80" t="s">
        <v>1</v>
      </c>
      <c r="B8" s="83" t="s">
        <v>2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4" t="s">
        <v>3</v>
      </c>
      <c r="T8" s="84"/>
      <c r="U8" s="85" t="s">
        <v>4</v>
      </c>
      <c r="V8" s="86"/>
      <c r="W8" s="87" t="s">
        <v>5</v>
      </c>
      <c r="X8" s="87"/>
      <c r="Y8" s="84" t="s">
        <v>6</v>
      </c>
      <c r="Z8" s="84" t="s">
        <v>7</v>
      </c>
      <c r="AA8" s="88" t="s">
        <v>8</v>
      </c>
      <c r="AB8" s="75" t="s">
        <v>9</v>
      </c>
      <c r="AC8" s="75" t="s">
        <v>10</v>
      </c>
      <c r="AD8" s="75" t="s">
        <v>11</v>
      </c>
      <c r="AK8" s="6"/>
      <c r="AL8" s="6"/>
      <c r="AM8" s="6"/>
    </row>
    <row r="9" spans="1:39" s="3" customFormat="1" ht="44.25" customHeight="1" x14ac:dyDescent="0.2">
      <c r="A9" s="81"/>
      <c r="B9" s="69" t="s">
        <v>12</v>
      </c>
      <c r="C9" s="69" t="s">
        <v>13</v>
      </c>
      <c r="D9" s="69" t="s">
        <v>14</v>
      </c>
      <c r="E9" s="69" t="s">
        <v>15</v>
      </c>
      <c r="F9" s="69" t="s">
        <v>16</v>
      </c>
      <c r="G9" s="69" t="s">
        <v>17</v>
      </c>
      <c r="H9" s="69" t="s">
        <v>18</v>
      </c>
      <c r="I9" s="69" t="s">
        <v>19</v>
      </c>
      <c r="J9" s="69" t="s">
        <v>20</v>
      </c>
      <c r="K9" s="69" t="s">
        <v>21</v>
      </c>
      <c r="L9" s="69" t="s">
        <v>22</v>
      </c>
      <c r="M9" s="69" t="s">
        <v>23</v>
      </c>
      <c r="N9" s="69" t="s">
        <v>24</v>
      </c>
      <c r="O9" s="69" t="s">
        <v>25</v>
      </c>
      <c r="P9" s="69" t="s">
        <v>26</v>
      </c>
      <c r="Q9" s="69" t="s">
        <v>27</v>
      </c>
      <c r="R9" s="69" t="s">
        <v>28</v>
      </c>
      <c r="S9" s="69" t="s">
        <v>29</v>
      </c>
      <c r="T9" s="69" t="s">
        <v>30</v>
      </c>
      <c r="U9" s="69" t="s">
        <v>29</v>
      </c>
      <c r="V9" s="69" t="s">
        <v>30</v>
      </c>
      <c r="W9" s="69" t="s">
        <v>31</v>
      </c>
      <c r="X9" s="69" t="s">
        <v>30</v>
      </c>
      <c r="Y9" s="69"/>
      <c r="Z9" s="69"/>
      <c r="AA9" s="89"/>
      <c r="AB9" s="76"/>
      <c r="AC9" s="76"/>
      <c r="AD9" s="76"/>
      <c r="AK9" s="7"/>
      <c r="AL9" s="8"/>
      <c r="AM9" s="9"/>
    </row>
    <row r="10" spans="1:39" s="3" customFormat="1" ht="45" customHeight="1" thickBot="1" x14ac:dyDescent="0.25">
      <c r="A10" s="82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4"/>
      <c r="S10" s="70"/>
      <c r="T10" s="70"/>
      <c r="U10" s="70"/>
      <c r="V10" s="70"/>
      <c r="W10" s="70"/>
      <c r="X10" s="70"/>
      <c r="Y10" s="70"/>
      <c r="Z10" s="70"/>
      <c r="AA10" s="90"/>
      <c r="AB10" s="77"/>
      <c r="AC10" s="77"/>
      <c r="AD10" s="77"/>
      <c r="AK10" s="7"/>
      <c r="AL10" s="8"/>
      <c r="AM10" s="9"/>
    </row>
    <row r="11" spans="1:39" s="16" customFormat="1" ht="23.25" thickBot="1" x14ac:dyDescent="0.25">
      <c r="A11" s="10" t="s">
        <v>32</v>
      </c>
      <c r="B11" s="11" t="s">
        <v>33</v>
      </c>
      <c r="C11" s="11" t="s">
        <v>34</v>
      </c>
      <c r="D11" s="11" t="s">
        <v>35</v>
      </c>
      <c r="E11" s="11" t="s">
        <v>36</v>
      </c>
      <c r="F11" s="11" t="s">
        <v>37</v>
      </c>
      <c r="G11" s="11" t="s">
        <v>38</v>
      </c>
      <c r="H11" s="11" t="s">
        <v>39</v>
      </c>
      <c r="I11" s="11" t="s">
        <v>40</v>
      </c>
      <c r="J11" s="11" t="s">
        <v>41</v>
      </c>
      <c r="K11" s="11" t="s">
        <v>42</v>
      </c>
      <c r="L11" s="11" t="s">
        <v>43</v>
      </c>
      <c r="M11" s="11" t="s">
        <v>44</v>
      </c>
      <c r="N11" s="11" t="s">
        <v>45</v>
      </c>
      <c r="O11" s="11" t="s">
        <v>46</v>
      </c>
      <c r="P11" s="11" t="s">
        <v>47</v>
      </c>
      <c r="Q11" s="11" t="s">
        <v>48</v>
      </c>
      <c r="R11" s="11" t="s">
        <v>49</v>
      </c>
      <c r="S11" s="11" t="s">
        <v>50</v>
      </c>
      <c r="T11" s="11" t="s">
        <v>51</v>
      </c>
      <c r="U11" s="11" t="s">
        <v>52</v>
      </c>
      <c r="V11" s="11" t="s">
        <v>53</v>
      </c>
      <c r="W11" s="11" t="s">
        <v>54</v>
      </c>
      <c r="X11" s="11" t="s">
        <v>55</v>
      </c>
      <c r="Y11" s="12" t="s">
        <v>56</v>
      </c>
      <c r="Z11" s="12" t="s">
        <v>57</v>
      </c>
      <c r="AA11" s="13" t="s">
        <v>58</v>
      </c>
      <c r="AB11" s="14" t="s">
        <v>59</v>
      </c>
      <c r="AC11" s="15" t="s">
        <v>60</v>
      </c>
      <c r="AD11" s="15" t="s">
        <v>61</v>
      </c>
      <c r="AK11" s="7"/>
      <c r="AL11" s="8"/>
      <c r="AM11" s="9"/>
    </row>
    <row r="12" spans="1:39" s="3" customFormat="1" x14ac:dyDescent="0.2">
      <c r="A12" s="17" t="s">
        <v>62</v>
      </c>
      <c r="B12" s="18">
        <v>156</v>
      </c>
      <c r="C12" s="18">
        <v>0</v>
      </c>
      <c r="D12" s="18">
        <v>78</v>
      </c>
      <c r="E12" s="18">
        <v>0</v>
      </c>
      <c r="F12" s="18">
        <v>37</v>
      </c>
      <c r="G12" s="18">
        <v>0</v>
      </c>
      <c r="H12" s="18">
        <v>95</v>
      </c>
      <c r="I12" s="18">
        <v>0</v>
      </c>
      <c r="J12" s="18">
        <v>2</v>
      </c>
      <c r="K12" s="18">
        <v>8</v>
      </c>
      <c r="L12" s="18">
        <v>2</v>
      </c>
      <c r="M12" s="18">
        <v>10</v>
      </c>
      <c r="N12" s="18">
        <v>6</v>
      </c>
      <c r="O12" s="18">
        <v>5</v>
      </c>
      <c r="P12" s="18">
        <v>0</v>
      </c>
      <c r="Q12" s="18">
        <v>2</v>
      </c>
      <c r="R12" s="19">
        <f>B12+C12+D12+E12+F12+G12+H12+I12+J12+K12+L12+M12+N12+O12+P12+Q12</f>
        <v>401</v>
      </c>
      <c r="S12" s="18">
        <v>388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20">
        <v>0</v>
      </c>
      <c r="Z12" s="21">
        <v>0</v>
      </c>
      <c r="AA12" s="22">
        <v>0</v>
      </c>
      <c r="AB12" s="22">
        <v>388</v>
      </c>
      <c r="AC12" s="23">
        <f>S12+T12+U12+V12+W12+X12+Y12+Z12+AA12-AB12</f>
        <v>0</v>
      </c>
      <c r="AD12" s="24">
        <f>R12-S12-T12</f>
        <v>13</v>
      </c>
    </row>
    <row r="13" spans="1:39" s="3" customFormat="1" x14ac:dyDescent="0.2">
      <c r="A13" s="25" t="s">
        <v>63</v>
      </c>
      <c r="B13" s="26">
        <v>41</v>
      </c>
      <c r="C13" s="26">
        <v>0</v>
      </c>
      <c r="D13" s="26">
        <v>49</v>
      </c>
      <c r="E13" s="26">
        <v>49</v>
      </c>
      <c r="F13" s="26">
        <v>56</v>
      </c>
      <c r="G13" s="26">
        <v>0</v>
      </c>
      <c r="H13" s="26">
        <v>29</v>
      </c>
      <c r="I13" s="26">
        <v>0</v>
      </c>
      <c r="J13" s="26">
        <v>5</v>
      </c>
      <c r="K13" s="26">
        <v>0</v>
      </c>
      <c r="L13" s="26">
        <v>4</v>
      </c>
      <c r="M13" s="26">
        <v>2</v>
      </c>
      <c r="N13" s="26">
        <v>0</v>
      </c>
      <c r="O13" s="26">
        <v>0</v>
      </c>
      <c r="P13" s="26">
        <v>0</v>
      </c>
      <c r="Q13" s="26">
        <v>0</v>
      </c>
      <c r="R13" s="26">
        <f t="shared" ref="R13:R55" si="0">B13+C13+D13+E13+F13+G13+H13+I13+J13+K13+L13+M13+N13+O13+P13+Q13</f>
        <v>235</v>
      </c>
      <c r="S13" s="26">
        <v>223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7">
        <v>0</v>
      </c>
      <c r="Z13" s="28">
        <v>0</v>
      </c>
      <c r="AA13" s="29">
        <v>23</v>
      </c>
      <c r="AB13" s="29">
        <v>246</v>
      </c>
      <c r="AC13" s="30">
        <f t="shared" ref="AC13:AC55" si="1">S13+T13+U13+V13+W13+X13+Y13+Z13+AA13-AB13</f>
        <v>0</v>
      </c>
      <c r="AD13" s="31">
        <f t="shared" ref="AD13:AD55" si="2">R13-S13-T13</f>
        <v>12</v>
      </c>
    </row>
    <row r="14" spans="1:39" s="3" customFormat="1" x14ac:dyDescent="0.2">
      <c r="A14" s="25" t="s">
        <v>64</v>
      </c>
      <c r="B14" s="28">
        <v>6</v>
      </c>
      <c r="C14" s="28">
        <v>0</v>
      </c>
      <c r="D14" s="28">
        <v>51</v>
      </c>
      <c r="E14" s="28">
        <v>71</v>
      </c>
      <c r="F14" s="28">
        <v>0</v>
      </c>
      <c r="G14" s="28">
        <v>0</v>
      </c>
      <c r="H14" s="28">
        <v>25</v>
      </c>
      <c r="I14" s="28">
        <v>0</v>
      </c>
      <c r="J14" s="28">
        <v>3</v>
      </c>
      <c r="K14" s="28">
        <v>0</v>
      </c>
      <c r="L14" s="28">
        <v>0</v>
      </c>
      <c r="M14" s="28">
        <v>2</v>
      </c>
      <c r="N14" s="28">
        <v>0</v>
      </c>
      <c r="O14" s="28">
        <v>0</v>
      </c>
      <c r="P14" s="28">
        <v>0</v>
      </c>
      <c r="Q14" s="28">
        <v>1</v>
      </c>
      <c r="R14" s="26">
        <f t="shared" si="0"/>
        <v>159</v>
      </c>
      <c r="S14" s="28">
        <v>157</v>
      </c>
      <c r="T14" s="28">
        <v>0</v>
      </c>
      <c r="U14" s="28">
        <v>0</v>
      </c>
      <c r="V14" s="28">
        <v>0</v>
      </c>
      <c r="W14" s="28">
        <v>0</v>
      </c>
      <c r="X14" s="26">
        <v>0</v>
      </c>
      <c r="Y14" s="27">
        <v>0</v>
      </c>
      <c r="Z14" s="28">
        <v>0</v>
      </c>
      <c r="AA14" s="29">
        <v>0</v>
      </c>
      <c r="AB14" s="29">
        <v>157</v>
      </c>
      <c r="AC14" s="30">
        <f t="shared" si="1"/>
        <v>0</v>
      </c>
      <c r="AD14" s="31">
        <f t="shared" si="2"/>
        <v>2</v>
      </c>
    </row>
    <row r="15" spans="1:39" s="3" customFormat="1" x14ac:dyDescent="0.2">
      <c r="A15" s="25" t="s">
        <v>65</v>
      </c>
      <c r="B15" s="26">
        <v>10</v>
      </c>
      <c r="C15" s="26">
        <v>0</v>
      </c>
      <c r="D15" s="26">
        <v>70</v>
      </c>
      <c r="E15" s="26">
        <v>52</v>
      </c>
      <c r="F15" s="26">
        <v>8</v>
      </c>
      <c r="G15" s="26">
        <v>0</v>
      </c>
      <c r="H15" s="26">
        <v>61</v>
      </c>
      <c r="I15" s="26">
        <v>0</v>
      </c>
      <c r="J15" s="26">
        <v>0</v>
      </c>
      <c r="K15" s="26">
        <v>0</v>
      </c>
      <c r="L15" s="26">
        <v>8</v>
      </c>
      <c r="M15" s="26">
        <v>2</v>
      </c>
      <c r="N15" s="26">
        <v>0</v>
      </c>
      <c r="O15" s="26">
        <v>1</v>
      </c>
      <c r="P15" s="26">
        <v>0</v>
      </c>
      <c r="Q15" s="26">
        <v>77</v>
      </c>
      <c r="R15" s="26">
        <f t="shared" si="0"/>
        <v>289</v>
      </c>
      <c r="S15" s="26">
        <v>275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7">
        <v>0</v>
      </c>
      <c r="Z15" s="28">
        <v>0</v>
      </c>
      <c r="AA15" s="29">
        <v>0</v>
      </c>
      <c r="AB15" s="29">
        <v>275</v>
      </c>
      <c r="AC15" s="30">
        <f t="shared" si="1"/>
        <v>0</v>
      </c>
      <c r="AD15" s="31">
        <f t="shared" si="2"/>
        <v>14</v>
      </c>
      <c r="AK15" s="32"/>
    </row>
    <row r="16" spans="1:39" s="3" customFormat="1" x14ac:dyDescent="0.2">
      <c r="A16" s="25" t="s">
        <v>66</v>
      </c>
      <c r="B16" s="26">
        <v>71</v>
      </c>
      <c r="C16" s="26">
        <v>0</v>
      </c>
      <c r="D16" s="26">
        <v>365</v>
      </c>
      <c r="E16" s="26">
        <v>0</v>
      </c>
      <c r="F16" s="26">
        <v>87</v>
      </c>
      <c r="G16" s="26">
        <v>0</v>
      </c>
      <c r="H16" s="26">
        <v>180</v>
      </c>
      <c r="I16" s="26">
        <v>5</v>
      </c>
      <c r="J16" s="26">
        <v>7</v>
      </c>
      <c r="K16" s="26">
        <v>7</v>
      </c>
      <c r="L16" s="26">
        <v>47</v>
      </c>
      <c r="M16" s="26">
        <v>10</v>
      </c>
      <c r="N16" s="26">
        <v>3</v>
      </c>
      <c r="O16" s="26">
        <v>2</v>
      </c>
      <c r="P16" s="26">
        <v>0</v>
      </c>
      <c r="Q16" s="26">
        <v>10</v>
      </c>
      <c r="R16" s="26">
        <f t="shared" si="0"/>
        <v>794</v>
      </c>
      <c r="S16" s="26">
        <v>733</v>
      </c>
      <c r="T16" s="26">
        <v>0</v>
      </c>
      <c r="U16" s="26">
        <v>6</v>
      </c>
      <c r="V16" s="26">
        <v>0</v>
      </c>
      <c r="W16" s="26">
        <v>0</v>
      </c>
      <c r="X16" s="26">
        <v>0</v>
      </c>
      <c r="Y16" s="27">
        <v>0</v>
      </c>
      <c r="Z16" s="28">
        <v>0</v>
      </c>
      <c r="AA16" s="29">
        <v>92</v>
      </c>
      <c r="AB16" s="29">
        <v>830</v>
      </c>
      <c r="AC16" s="30">
        <f t="shared" si="1"/>
        <v>1</v>
      </c>
      <c r="AD16" s="31">
        <f t="shared" si="2"/>
        <v>61</v>
      </c>
    </row>
    <row r="17" spans="1:30" s="3" customFormat="1" x14ac:dyDescent="0.2">
      <c r="A17" s="25" t="s">
        <v>67</v>
      </c>
      <c r="B17" s="26">
        <v>5</v>
      </c>
      <c r="C17" s="26">
        <v>0</v>
      </c>
      <c r="D17" s="26">
        <v>53</v>
      </c>
      <c r="E17" s="26">
        <v>0</v>
      </c>
      <c r="F17" s="26">
        <v>29</v>
      </c>
      <c r="G17" s="26">
        <v>0</v>
      </c>
      <c r="H17" s="26">
        <v>16</v>
      </c>
      <c r="I17" s="26">
        <v>0</v>
      </c>
      <c r="J17" s="26">
        <v>1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/>
      <c r="R17" s="26">
        <f t="shared" si="0"/>
        <v>104</v>
      </c>
      <c r="S17" s="26">
        <v>104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7">
        <v>0</v>
      </c>
      <c r="Z17" s="28">
        <v>0</v>
      </c>
      <c r="AA17" s="29">
        <v>0</v>
      </c>
      <c r="AB17" s="29">
        <v>104</v>
      </c>
      <c r="AC17" s="30">
        <f t="shared" si="1"/>
        <v>0</v>
      </c>
      <c r="AD17" s="31">
        <f t="shared" si="2"/>
        <v>0</v>
      </c>
    </row>
    <row r="18" spans="1:30" s="3" customFormat="1" x14ac:dyDescent="0.2">
      <c r="A18" s="25" t="s">
        <v>68</v>
      </c>
      <c r="B18" s="26">
        <v>0</v>
      </c>
      <c r="C18" s="26">
        <v>0</v>
      </c>
      <c r="D18" s="26">
        <v>12</v>
      </c>
      <c r="E18" s="26">
        <v>9</v>
      </c>
      <c r="F18" s="26">
        <v>11</v>
      </c>
      <c r="G18" s="26">
        <v>0</v>
      </c>
      <c r="H18" s="26">
        <v>2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30</v>
      </c>
      <c r="R18" s="26">
        <f t="shared" si="0"/>
        <v>64</v>
      </c>
      <c r="S18" s="26">
        <v>64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7">
        <v>0</v>
      </c>
      <c r="Z18" s="28">
        <v>0</v>
      </c>
      <c r="AA18" s="29">
        <v>0</v>
      </c>
      <c r="AB18" s="29">
        <v>64</v>
      </c>
      <c r="AC18" s="30">
        <f t="shared" si="1"/>
        <v>0</v>
      </c>
      <c r="AD18" s="31">
        <f t="shared" si="2"/>
        <v>0</v>
      </c>
    </row>
    <row r="19" spans="1:30" s="3" customFormat="1" x14ac:dyDescent="0.2">
      <c r="A19" s="25" t="s">
        <v>69</v>
      </c>
      <c r="B19" s="26">
        <v>137</v>
      </c>
      <c r="C19" s="26">
        <v>0</v>
      </c>
      <c r="D19" s="26">
        <v>279</v>
      </c>
      <c r="E19" s="26">
        <v>30</v>
      </c>
      <c r="F19" s="26">
        <v>52</v>
      </c>
      <c r="G19" s="26">
        <v>0</v>
      </c>
      <c r="H19" s="26">
        <v>136</v>
      </c>
      <c r="I19" s="26">
        <v>0</v>
      </c>
      <c r="J19" s="26">
        <v>10</v>
      </c>
      <c r="K19" s="26">
        <v>25</v>
      </c>
      <c r="L19" s="26">
        <v>9</v>
      </c>
      <c r="M19" s="26">
        <v>6</v>
      </c>
      <c r="N19" s="26">
        <v>6</v>
      </c>
      <c r="O19" s="26">
        <v>1</v>
      </c>
      <c r="P19" s="26">
        <v>0</v>
      </c>
      <c r="Q19" s="26">
        <v>73</v>
      </c>
      <c r="R19" s="26">
        <f t="shared" si="0"/>
        <v>764</v>
      </c>
      <c r="S19" s="26">
        <v>735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7">
        <v>0</v>
      </c>
      <c r="Z19" s="28">
        <v>0</v>
      </c>
      <c r="AA19" s="29">
        <v>30</v>
      </c>
      <c r="AB19" s="29">
        <v>764</v>
      </c>
      <c r="AC19" s="30">
        <f t="shared" si="1"/>
        <v>1</v>
      </c>
      <c r="AD19" s="31">
        <f t="shared" si="2"/>
        <v>29</v>
      </c>
    </row>
    <row r="20" spans="1:30" s="3" customFormat="1" x14ac:dyDescent="0.2">
      <c r="A20" s="25" t="s">
        <v>70</v>
      </c>
      <c r="B20" s="26">
        <v>14</v>
      </c>
      <c r="C20" s="26">
        <v>0</v>
      </c>
      <c r="D20" s="26">
        <v>9</v>
      </c>
      <c r="E20" s="26">
        <v>19</v>
      </c>
      <c r="F20" s="26">
        <v>26</v>
      </c>
      <c r="G20" s="26">
        <v>0</v>
      </c>
      <c r="H20" s="26">
        <v>0</v>
      </c>
      <c r="I20" s="26">
        <v>0</v>
      </c>
      <c r="J20" s="26">
        <v>1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23</v>
      </c>
      <c r="R20" s="26">
        <f t="shared" si="0"/>
        <v>92</v>
      </c>
      <c r="S20" s="26">
        <v>91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7">
        <v>0</v>
      </c>
      <c r="Z20" s="28">
        <v>0</v>
      </c>
      <c r="AA20" s="29">
        <v>0</v>
      </c>
      <c r="AB20" s="29">
        <v>91</v>
      </c>
      <c r="AC20" s="30">
        <f t="shared" si="1"/>
        <v>0</v>
      </c>
      <c r="AD20" s="31">
        <f t="shared" si="2"/>
        <v>1</v>
      </c>
    </row>
    <row r="21" spans="1:30" s="3" customFormat="1" x14ac:dyDescent="0.2">
      <c r="A21" s="25" t="s">
        <v>71</v>
      </c>
      <c r="B21" s="26">
        <v>0</v>
      </c>
      <c r="C21" s="26">
        <v>0</v>
      </c>
      <c r="D21" s="26">
        <v>0</v>
      </c>
      <c r="E21" s="26">
        <v>17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1</v>
      </c>
      <c r="M21" s="26">
        <v>0</v>
      </c>
      <c r="N21" s="26">
        <v>0</v>
      </c>
      <c r="O21" s="26">
        <v>0</v>
      </c>
      <c r="P21" s="26">
        <v>0</v>
      </c>
      <c r="Q21" s="26">
        <v>7</v>
      </c>
      <c r="R21" s="26">
        <f t="shared" si="0"/>
        <v>25</v>
      </c>
      <c r="S21" s="26">
        <v>25</v>
      </c>
      <c r="T21" s="26">
        <v>0</v>
      </c>
      <c r="U21" s="26">
        <v>0</v>
      </c>
      <c r="V21" s="26">
        <v>0</v>
      </c>
      <c r="W21" s="26">
        <v>0</v>
      </c>
      <c r="X21" s="27">
        <v>0</v>
      </c>
      <c r="Y21" s="27">
        <v>0</v>
      </c>
      <c r="Z21" s="28">
        <v>0</v>
      </c>
      <c r="AA21" s="29">
        <v>0</v>
      </c>
      <c r="AB21" s="29">
        <v>25</v>
      </c>
      <c r="AC21" s="30">
        <f t="shared" si="1"/>
        <v>0</v>
      </c>
      <c r="AD21" s="31">
        <f t="shared" si="2"/>
        <v>0</v>
      </c>
    </row>
    <row r="22" spans="1:30" s="3" customFormat="1" x14ac:dyDescent="0.2">
      <c r="A22" s="25" t="s">
        <v>72</v>
      </c>
      <c r="B22" s="26">
        <v>0</v>
      </c>
      <c r="C22" s="26">
        <v>0</v>
      </c>
      <c r="D22" s="26">
        <v>4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12</v>
      </c>
      <c r="R22" s="26">
        <f t="shared" si="0"/>
        <v>16</v>
      </c>
      <c r="S22" s="26">
        <v>16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7">
        <v>0</v>
      </c>
      <c r="Z22" s="28">
        <v>0</v>
      </c>
      <c r="AA22" s="29">
        <v>0</v>
      </c>
      <c r="AB22" s="29">
        <v>16</v>
      </c>
      <c r="AC22" s="30">
        <f t="shared" si="1"/>
        <v>0</v>
      </c>
      <c r="AD22" s="31">
        <f t="shared" si="2"/>
        <v>0</v>
      </c>
    </row>
    <row r="23" spans="1:30" s="3" customFormat="1" x14ac:dyDescent="0.2">
      <c r="A23" s="25" t="s">
        <v>73</v>
      </c>
      <c r="B23" s="26">
        <v>7</v>
      </c>
      <c r="C23" s="26">
        <v>0</v>
      </c>
      <c r="D23" s="26">
        <v>9</v>
      </c>
      <c r="E23" s="26">
        <v>0</v>
      </c>
      <c r="F23" s="26">
        <v>24</v>
      </c>
      <c r="G23" s="26">
        <v>0</v>
      </c>
      <c r="H23" s="26">
        <v>16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f t="shared" si="0"/>
        <v>56</v>
      </c>
      <c r="S23" s="26">
        <v>56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7">
        <v>0</v>
      </c>
      <c r="Z23" s="28">
        <v>0</v>
      </c>
      <c r="AA23" s="29">
        <v>0</v>
      </c>
      <c r="AB23" s="29">
        <v>56</v>
      </c>
      <c r="AC23" s="30">
        <f t="shared" si="1"/>
        <v>0</v>
      </c>
      <c r="AD23" s="31">
        <f t="shared" si="2"/>
        <v>0</v>
      </c>
    </row>
    <row r="24" spans="1:30" s="3" customFormat="1" x14ac:dyDescent="0.2">
      <c r="A24" s="25" t="s">
        <v>74</v>
      </c>
      <c r="B24" s="26">
        <v>47</v>
      </c>
      <c r="C24" s="26">
        <v>0</v>
      </c>
      <c r="D24" s="26">
        <v>144</v>
      </c>
      <c r="E24" s="26">
        <v>11</v>
      </c>
      <c r="F24" s="26">
        <v>15</v>
      </c>
      <c r="G24" s="26">
        <v>0</v>
      </c>
      <c r="H24" s="26">
        <v>74</v>
      </c>
      <c r="I24" s="26">
        <v>4</v>
      </c>
      <c r="J24" s="33">
        <v>1</v>
      </c>
      <c r="K24" s="26">
        <v>7</v>
      </c>
      <c r="L24" s="26">
        <v>45</v>
      </c>
      <c r="M24" s="26">
        <v>8</v>
      </c>
      <c r="N24" s="26">
        <v>3</v>
      </c>
      <c r="O24" s="26">
        <v>3</v>
      </c>
      <c r="P24" s="26">
        <v>0</v>
      </c>
      <c r="Q24" s="26">
        <v>66</v>
      </c>
      <c r="R24" s="26">
        <f t="shared" si="0"/>
        <v>428</v>
      </c>
      <c r="S24" s="26">
        <v>393</v>
      </c>
      <c r="T24" s="26">
        <v>0</v>
      </c>
      <c r="U24" s="26">
        <v>0</v>
      </c>
      <c r="V24" s="26">
        <v>0</v>
      </c>
      <c r="W24" s="26">
        <v>13</v>
      </c>
      <c r="X24" s="26">
        <v>0</v>
      </c>
      <c r="Y24" s="27">
        <v>181</v>
      </c>
      <c r="Z24" s="28">
        <v>0</v>
      </c>
      <c r="AA24" s="29">
        <v>57</v>
      </c>
      <c r="AB24" s="29">
        <v>638</v>
      </c>
      <c r="AC24" s="30">
        <f t="shared" si="1"/>
        <v>6</v>
      </c>
      <c r="AD24" s="31">
        <f t="shared" si="2"/>
        <v>35</v>
      </c>
    </row>
    <row r="25" spans="1:30" s="3" customFormat="1" x14ac:dyDescent="0.2">
      <c r="A25" s="25" t="s">
        <v>75</v>
      </c>
      <c r="B25" s="26">
        <v>89</v>
      </c>
      <c r="C25" s="26">
        <v>0</v>
      </c>
      <c r="D25" s="26">
        <v>76</v>
      </c>
      <c r="E25" s="26">
        <v>0</v>
      </c>
      <c r="F25" s="26">
        <v>0</v>
      </c>
      <c r="G25" s="26">
        <v>0</v>
      </c>
      <c r="H25" s="26">
        <v>109</v>
      </c>
      <c r="I25" s="26">
        <v>0</v>
      </c>
      <c r="J25" s="26">
        <v>0</v>
      </c>
      <c r="K25" s="26">
        <v>3</v>
      </c>
      <c r="L25" s="26">
        <v>4</v>
      </c>
      <c r="M25" s="26">
        <v>2</v>
      </c>
      <c r="N25" s="26">
        <v>0</v>
      </c>
      <c r="O25" s="26">
        <v>0</v>
      </c>
      <c r="P25" s="26">
        <v>0</v>
      </c>
      <c r="Q25" s="26">
        <v>0</v>
      </c>
      <c r="R25" s="26">
        <f t="shared" si="0"/>
        <v>283</v>
      </c>
      <c r="S25" s="26">
        <v>268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7">
        <v>0</v>
      </c>
      <c r="Z25" s="28">
        <v>0</v>
      </c>
      <c r="AA25" s="29">
        <v>9</v>
      </c>
      <c r="AB25" s="29">
        <v>276</v>
      </c>
      <c r="AC25" s="30">
        <f t="shared" si="1"/>
        <v>1</v>
      </c>
      <c r="AD25" s="31">
        <f t="shared" si="2"/>
        <v>15</v>
      </c>
    </row>
    <row r="26" spans="1:30" s="3" customFormat="1" x14ac:dyDescent="0.2">
      <c r="A26" s="25" t="s">
        <v>76</v>
      </c>
      <c r="B26" s="26">
        <v>33</v>
      </c>
      <c r="C26" s="26">
        <v>0</v>
      </c>
      <c r="D26" s="26">
        <v>15</v>
      </c>
      <c r="E26" s="26">
        <v>0</v>
      </c>
      <c r="F26" s="26">
        <v>15</v>
      </c>
      <c r="G26" s="26">
        <v>0</v>
      </c>
      <c r="H26" s="26">
        <v>8</v>
      </c>
      <c r="I26" s="26">
        <v>0</v>
      </c>
      <c r="J26" s="26">
        <v>1</v>
      </c>
      <c r="K26" s="26">
        <v>1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f t="shared" si="0"/>
        <v>73</v>
      </c>
      <c r="S26" s="26">
        <v>72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7">
        <v>0</v>
      </c>
      <c r="Z26" s="28">
        <v>0</v>
      </c>
      <c r="AA26" s="29">
        <v>0</v>
      </c>
      <c r="AB26" s="29">
        <v>72</v>
      </c>
      <c r="AC26" s="30">
        <f t="shared" si="1"/>
        <v>0</v>
      </c>
      <c r="AD26" s="31">
        <f t="shared" si="2"/>
        <v>1</v>
      </c>
    </row>
    <row r="27" spans="1:30" s="3" customFormat="1" x14ac:dyDescent="0.2">
      <c r="A27" s="25" t="s">
        <v>77</v>
      </c>
      <c r="B27" s="26">
        <v>3</v>
      </c>
      <c r="C27" s="26">
        <v>0</v>
      </c>
      <c r="D27" s="26">
        <v>2</v>
      </c>
      <c r="E27" s="26">
        <v>19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26</v>
      </c>
      <c r="R27" s="26">
        <f t="shared" si="0"/>
        <v>50</v>
      </c>
      <c r="S27" s="28">
        <v>49</v>
      </c>
      <c r="T27" s="28">
        <v>0</v>
      </c>
      <c r="U27" s="28">
        <v>0</v>
      </c>
      <c r="V27" s="28">
        <v>0</v>
      </c>
      <c r="W27" s="28">
        <v>0</v>
      </c>
      <c r="X27" s="26">
        <v>0</v>
      </c>
      <c r="Y27" s="27">
        <v>0</v>
      </c>
      <c r="Z27" s="28">
        <v>0</v>
      </c>
      <c r="AA27" s="29">
        <v>0</v>
      </c>
      <c r="AB27" s="29">
        <v>49</v>
      </c>
      <c r="AC27" s="30">
        <f t="shared" si="1"/>
        <v>0</v>
      </c>
      <c r="AD27" s="31">
        <f t="shared" si="2"/>
        <v>1</v>
      </c>
    </row>
    <row r="28" spans="1:30" s="3" customFormat="1" x14ac:dyDescent="0.2">
      <c r="A28" s="25" t="s">
        <v>78</v>
      </c>
      <c r="B28" s="26">
        <v>76</v>
      </c>
      <c r="C28" s="26">
        <v>0</v>
      </c>
      <c r="D28" s="26">
        <v>33</v>
      </c>
      <c r="E28" s="26">
        <v>62</v>
      </c>
      <c r="F28" s="26">
        <v>32</v>
      </c>
      <c r="G28" s="26">
        <v>0</v>
      </c>
      <c r="H28" s="26">
        <v>91</v>
      </c>
      <c r="I28" s="26">
        <v>0</v>
      </c>
      <c r="J28" s="26">
        <v>3</v>
      </c>
      <c r="K28" s="26">
        <v>3</v>
      </c>
      <c r="L28" s="26">
        <v>0</v>
      </c>
      <c r="M28" s="26">
        <v>3</v>
      </c>
      <c r="N28" s="26">
        <v>0</v>
      </c>
      <c r="O28" s="26">
        <v>0</v>
      </c>
      <c r="P28" s="26">
        <v>0</v>
      </c>
      <c r="Q28" s="26">
        <v>13</v>
      </c>
      <c r="R28" s="26">
        <f t="shared" si="0"/>
        <v>316</v>
      </c>
      <c r="S28" s="26">
        <v>300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7">
        <v>0</v>
      </c>
      <c r="Z28" s="28">
        <v>0</v>
      </c>
      <c r="AA28" s="29">
        <v>1</v>
      </c>
      <c r="AB28" s="29">
        <v>301</v>
      </c>
      <c r="AC28" s="30">
        <f t="shared" si="1"/>
        <v>0</v>
      </c>
      <c r="AD28" s="31">
        <f t="shared" si="2"/>
        <v>16</v>
      </c>
    </row>
    <row r="29" spans="1:30" s="3" customFormat="1" x14ac:dyDescent="0.2">
      <c r="A29" s="25" t="s">
        <v>79</v>
      </c>
      <c r="B29" s="26">
        <v>28</v>
      </c>
      <c r="C29" s="26">
        <v>0</v>
      </c>
      <c r="D29" s="26">
        <v>76</v>
      </c>
      <c r="E29" s="26">
        <v>56</v>
      </c>
      <c r="F29" s="26">
        <v>41</v>
      </c>
      <c r="G29" s="26">
        <v>0</v>
      </c>
      <c r="H29" s="26">
        <v>38</v>
      </c>
      <c r="I29" s="26">
        <v>0</v>
      </c>
      <c r="J29" s="26">
        <v>2</v>
      </c>
      <c r="K29" s="26">
        <v>3</v>
      </c>
      <c r="L29" s="26">
        <v>0</v>
      </c>
      <c r="M29" s="26">
        <v>1</v>
      </c>
      <c r="N29" s="26">
        <v>0</v>
      </c>
      <c r="O29" s="26">
        <v>1</v>
      </c>
      <c r="P29" s="26">
        <v>1</v>
      </c>
      <c r="Q29" s="26">
        <v>0</v>
      </c>
      <c r="R29" s="26">
        <f t="shared" si="0"/>
        <v>247</v>
      </c>
      <c r="S29" s="26">
        <v>245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7">
        <v>0</v>
      </c>
      <c r="Z29" s="28">
        <v>0</v>
      </c>
      <c r="AA29" s="29">
        <v>0</v>
      </c>
      <c r="AB29" s="29">
        <v>245</v>
      </c>
      <c r="AC29" s="30">
        <f t="shared" si="1"/>
        <v>0</v>
      </c>
      <c r="AD29" s="31">
        <f t="shared" si="2"/>
        <v>2</v>
      </c>
    </row>
    <row r="30" spans="1:30" s="3" customFormat="1" x14ac:dyDescent="0.2">
      <c r="A30" s="25" t="s">
        <v>80</v>
      </c>
      <c r="B30" s="26">
        <v>4</v>
      </c>
      <c r="C30" s="26">
        <v>0</v>
      </c>
      <c r="D30" s="26">
        <v>1</v>
      </c>
      <c r="E30" s="26">
        <v>12</v>
      </c>
      <c r="F30" s="26">
        <v>2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8</v>
      </c>
      <c r="R30" s="26">
        <f t="shared" si="0"/>
        <v>27</v>
      </c>
      <c r="S30" s="26">
        <v>26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7">
        <v>0</v>
      </c>
      <c r="Z30" s="28">
        <v>0</v>
      </c>
      <c r="AA30" s="29">
        <v>0</v>
      </c>
      <c r="AB30" s="29">
        <v>26</v>
      </c>
      <c r="AC30" s="30">
        <f t="shared" si="1"/>
        <v>0</v>
      </c>
      <c r="AD30" s="31">
        <f t="shared" si="2"/>
        <v>1</v>
      </c>
    </row>
    <row r="31" spans="1:30" s="3" customFormat="1" x14ac:dyDescent="0.2">
      <c r="A31" s="25" t="s">
        <v>81</v>
      </c>
      <c r="B31" s="26">
        <v>3</v>
      </c>
      <c r="C31" s="26">
        <v>0</v>
      </c>
      <c r="D31" s="26">
        <v>11</v>
      </c>
      <c r="E31" s="26">
        <v>37</v>
      </c>
      <c r="F31" s="26">
        <v>9</v>
      </c>
      <c r="G31" s="26">
        <v>0</v>
      </c>
      <c r="H31" s="26">
        <v>7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3</v>
      </c>
      <c r="R31" s="26">
        <f t="shared" si="0"/>
        <v>70</v>
      </c>
      <c r="S31" s="26">
        <v>69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7">
        <v>0</v>
      </c>
      <c r="Z31" s="28">
        <v>0</v>
      </c>
      <c r="AA31" s="29">
        <v>0</v>
      </c>
      <c r="AB31" s="29">
        <v>69</v>
      </c>
      <c r="AC31" s="30">
        <f t="shared" si="1"/>
        <v>0</v>
      </c>
      <c r="AD31" s="31">
        <f t="shared" si="2"/>
        <v>1</v>
      </c>
    </row>
    <row r="32" spans="1:30" s="3" customFormat="1" x14ac:dyDescent="0.2">
      <c r="A32" s="25" t="s">
        <v>82</v>
      </c>
      <c r="B32" s="26">
        <v>73</v>
      </c>
      <c r="C32" s="26">
        <v>0</v>
      </c>
      <c r="D32" s="26">
        <v>65</v>
      </c>
      <c r="E32" s="26">
        <v>9</v>
      </c>
      <c r="F32" s="26">
        <v>24</v>
      </c>
      <c r="G32" s="26">
        <v>0</v>
      </c>
      <c r="H32" s="26">
        <v>28</v>
      </c>
      <c r="I32" s="26">
        <v>0</v>
      </c>
      <c r="J32" s="26">
        <v>1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48</v>
      </c>
      <c r="R32" s="26">
        <f t="shared" si="0"/>
        <v>248</v>
      </c>
      <c r="S32" s="26">
        <v>243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7">
        <v>0</v>
      </c>
      <c r="Z32" s="28">
        <v>0</v>
      </c>
      <c r="AA32" s="29">
        <v>0</v>
      </c>
      <c r="AB32" s="29">
        <v>243</v>
      </c>
      <c r="AC32" s="30">
        <f t="shared" si="1"/>
        <v>0</v>
      </c>
      <c r="AD32" s="31">
        <f t="shared" si="2"/>
        <v>5</v>
      </c>
    </row>
    <row r="33" spans="1:37" s="3" customFormat="1" x14ac:dyDescent="0.2">
      <c r="A33" s="25" t="s">
        <v>83</v>
      </c>
      <c r="B33" s="26">
        <v>89</v>
      </c>
      <c r="C33" s="26">
        <v>0</v>
      </c>
      <c r="D33" s="26">
        <v>80</v>
      </c>
      <c r="E33" s="26"/>
      <c r="F33" s="26">
        <v>28</v>
      </c>
      <c r="G33" s="26">
        <v>0</v>
      </c>
      <c r="H33" s="26">
        <v>40</v>
      </c>
      <c r="I33" s="26">
        <v>0</v>
      </c>
      <c r="J33" s="26">
        <v>0</v>
      </c>
      <c r="K33" s="26">
        <v>3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f t="shared" si="0"/>
        <v>240</v>
      </c>
      <c r="S33" s="26">
        <v>236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7">
        <v>0</v>
      </c>
      <c r="Z33" s="28">
        <v>0</v>
      </c>
      <c r="AA33" s="29">
        <v>0</v>
      </c>
      <c r="AB33" s="29">
        <v>236</v>
      </c>
      <c r="AC33" s="30">
        <f t="shared" si="1"/>
        <v>0</v>
      </c>
      <c r="AD33" s="31">
        <f t="shared" si="2"/>
        <v>4</v>
      </c>
    </row>
    <row r="34" spans="1:37" s="3" customFormat="1" x14ac:dyDescent="0.2">
      <c r="A34" s="25" t="s">
        <v>84</v>
      </c>
      <c r="B34" s="26">
        <v>0</v>
      </c>
      <c r="C34" s="26">
        <v>0</v>
      </c>
      <c r="D34" s="26">
        <v>7</v>
      </c>
      <c r="E34" s="26">
        <v>0</v>
      </c>
      <c r="F34" s="26">
        <v>7</v>
      </c>
      <c r="G34" s="26">
        <v>0</v>
      </c>
      <c r="H34" s="26">
        <v>7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27</v>
      </c>
      <c r="R34" s="26">
        <f t="shared" si="0"/>
        <v>48</v>
      </c>
      <c r="S34" s="26">
        <v>48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7">
        <v>0</v>
      </c>
      <c r="Z34" s="28">
        <v>0</v>
      </c>
      <c r="AA34" s="29">
        <v>0</v>
      </c>
      <c r="AB34" s="29">
        <v>48</v>
      </c>
      <c r="AC34" s="30">
        <f t="shared" si="1"/>
        <v>0</v>
      </c>
      <c r="AD34" s="31">
        <f t="shared" si="2"/>
        <v>0</v>
      </c>
    </row>
    <row r="35" spans="1:37" s="39" customFormat="1" x14ac:dyDescent="0.2">
      <c r="A35" s="34" t="s">
        <v>85</v>
      </c>
      <c r="B35" s="33">
        <v>6</v>
      </c>
      <c r="C35" s="33">
        <v>0</v>
      </c>
      <c r="D35" s="33">
        <v>130</v>
      </c>
      <c r="E35" s="33">
        <v>80</v>
      </c>
      <c r="F35" s="33">
        <v>8</v>
      </c>
      <c r="G35" s="33">
        <v>0</v>
      </c>
      <c r="H35" s="33">
        <v>80</v>
      </c>
      <c r="I35" s="33">
        <v>0</v>
      </c>
      <c r="J35" s="33">
        <v>1</v>
      </c>
      <c r="K35" s="33">
        <v>1</v>
      </c>
      <c r="L35" s="33">
        <v>0</v>
      </c>
      <c r="M35" s="33">
        <v>3</v>
      </c>
      <c r="N35" s="33">
        <v>0</v>
      </c>
      <c r="O35" s="33">
        <v>0</v>
      </c>
      <c r="P35" s="33">
        <v>0</v>
      </c>
      <c r="Q35" s="33">
        <v>1</v>
      </c>
      <c r="R35" s="26">
        <f t="shared" si="0"/>
        <v>310</v>
      </c>
      <c r="S35" s="33">
        <v>303</v>
      </c>
      <c r="T35" s="33">
        <v>0</v>
      </c>
      <c r="U35" s="33">
        <v>0</v>
      </c>
      <c r="V35" s="33">
        <v>1</v>
      </c>
      <c r="W35" s="33">
        <v>0</v>
      </c>
      <c r="X35" s="33">
        <v>0</v>
      </c>
      <c r="Y35" s="35">
        <v>136</v>
      </c>
      <c r="Z35" s="33">
        <v>0</v>
      </c>
      <c r="AA35" s="36">
        <v>17</v>
      </c>
      <c r="AB35" s="36">
        <v>457</v>
      </c>
      <c r="AC35" s="37">
        <f t="shared" si="1"/>
        <v>0</v>
      </c>
      <c r="AD35" s="38">
        <f t="shared" si="2"/>
        <v>7</v>
      </c>
    </row>
    <row r="36" spans="1:37" s="3" customFormat="1" x14ac:dyDescent="0.2">
      <c r="A36" s="25" t="s">
        <v>86</v>
      </c>
      <c r="B36" s="26">
        <v>26</v>
      </c>
      <c r="C36" s="26">
        <v>0</v>
      </c>
      <c r="D36" s="26">
        <v>20</v>
      </c>
      <c r="E36" s="26">
        <v>0</v>
      </c>
      <c r="F36" s="26">
        <v>34</v>
      </c>
      <c r="G36" s="26">
        <v>0</v>
      </c>
      <c r="H36" s="26">
        <v>0</v>
      </c>
      <c r="I36" s="26">
        <v>0</v>
      </c>
      <c r="J36" s="26">
        <v>0</v>
      </c>
      <c r="K36" s="40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5</v>
      </c>
      <c r="R36" s="26">
        <f t="shared" si="0"/>
        <v>85</v>
      </c>
      <c r="S36" s="28">
        <v>85</v>
      </c>
      <c r="T36" s="28">
        <v>0</v>
      </c>
      <c r="U36" s="28">
        <v>0</v>
      </c>
      <c r="V36" s="28">
        <v>0</v>
      </c>
      <c r="W36" s="28">
        <v>0</v>
      </c>
      <c r="X36" s="26">
        <v>0</v>
      </c>
      <c r="Y36" s="27">
        <v>0</v>
      </c>
      <c r="Z36" s="28">
        <v>0</v>
      </c>
      <c r="AA36" s="29">
        <v>0</v>
      </c>
      <c r="AB36" s="29">
        <v>85</v>
      </c>
      <c r="AC36" s="30">
        <f t="shared" si="1"/>
        <v>0</v>
      </c>
      <c r="AD36" s="31">
        <f t="shared" si="2"/>
        <v>0</v>
      </c>
    </row>
    <row r="37" spans="1:37" s="3" customFormat="1" x14ac:dyDescent="0.2">
      <c r="A37" s="25" t="s">
        <v>87</v>
      </c>
      <c r="B37" s="26">
        <v>25</v>
      </c>
      <c r="C37" s="26">
        <v>0</v>
      </c>
      <c r="D37" s="26">
        <v>8</v>
      </c>
      <c r="E37" s="26">
        <v>20</v>
      </c>
      <c r="F37" s="26">
        <v>14</v>
      </c>
      <c r="G37" s="26">
        <v>0</v>
      </c>
      <c r="H37" s="26">
        <v>2</v>
      </c>
      <c r="I37" s="26">
        <v>0</v>
      </c>
      <c r="J37" s="26">
        <v>1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f t="shared" si="0"/>
        <v>70</v>
      </c>
      <c r="S37" s="26">
        <v>69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7">
        <v>0</v>
      </c>
      <c r="Z37" s="28">
        <v>0</v>
      </c>
      <c r="AA37" s="29">
        <v>0</v>
      </c>
      <c r="AB37" s="29">
        <v>69</v>
      </c>
      <c r="AC37" s="30">
        <f t="shared" si="1"/>
        <v>0</v>
      </c>
      <c r="AD37" s="31">
        <f t="shared" si="2"/>
        <v>1</v>
      </c>
    </row>
    <row r="38" spans="1:37" s="3" customFormat="1" x14ac:dyDescent="0.2">
      <c r="A38" s="25" t="s">
        <v>88</v>
      </c>
      <c r="B38" s="26">
        <v>88</v>
      </c>
      <c r="C38" s="26">
        <v>3</v>
      </c>
      <c r="D38" s="26">
        <v>522</v>
      </c>
      <c r="E38" s="26">
        <v>15</v>
      </c>
      <c r="F38" s="26">
        <v>39</v>
      </c>
      <c r="G38" s="26">
        <v>0</v>
      </c>
      <c r="H38" s="26">
        <v>309</v>
      </c>
      <c r="I38" s="26">
        <v>0</v>
      </c>
      <c r="J38" s="26">
        <v>3</v>
      </c>
      <c r="K38" s="26">
        <v>1</v>
      </c>
      <c r="L38" s="26">
        <v>48</v>
      </c>
      <c r="M38" s="26">
        <v>3</v>
      </c>
      <c r="N38" s="26">
        <v>0</v>
      </c>
      <c r="O38" s="26">
        <v>2</v>
      </c>
      <c r="P38" s="26">
        <v>0</v>
      </c>
      <c r="Q38" s="26">
        <v>45</v>
      </c>
      <c r="R38" s="26">
        <f t="shared" si="0"/>
        <v>1078</v>
      </c>
      <c r="S38" s="26">
        <v>995</v>
      </c>
      <c r="T38" s="26">
        <v>0</v>
      </c>
      <c r="U38" s="26">
        <v>1</v>
      </c>
      <c r="V38" s="26">
        <v>0</v>
      </c>
      <c r="W38" s="26">
        <v>37</v>
      </c>
      <c r="X38" s="26">
        <v>0</v>
      </c>
      <c r="Y38" s="27">
        <v>0</v>
      </c>
      <c r="Z38" s="28">
        <v>0</v>
      </c>
      <c r="AA38" s="29">
        <v>53</v>
      </c>
      <c r="AB38" s="29">
        <v>1086</v>
      </c>
      <c r="AC38" s="30">
        <f t="shared" si="1"/>
        <v>0</v>
      </c>
      <c r="AD38" s="31">
        <f t="shared" si="2"/>
        <v>83</v>
      </c>
    </row>
    <row r="39" spans="1:37" s="3" customFormat="1" x14ac:dyDescent="0.2">
      <c r="A39" s="25" t="s">
        <v>89</v>
      </c>
      <c r="B39" s="26">
        <v>0</v>
      </c>
      <c r="C39" s="26">
        <v>0</v>
      </c>
      <c r="D39" s="26">
        <v>27</v>
      </c>
      <c r="E39" s="26">
        <v>2</v>
      </c>
      <c r="F39" s="26">
        <v>18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6</v>
      </c>
      <c r="M39" s="26">
        <v>0</v>
      </c>
      <c r="N39" s="26">
        <v>0</v>
      </c>
      <c r="O39" s="26">
        <v>0</v>
      </c>
      <c r="P39" s="26">
        <v>0</v>
      </c>
      <c r="Q39" s="26">
        <v>1</v>
      </c>
      <c r="R39" s="26">
        <f t="shared" si="0"/>
        <v>54</v>
      </c>
      <c r="S39" s="26">
        <v>49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7">
        <v>0</v>
      </c>
      <c r="Z39" s="28">
        <v>0</v>
      </c>
      <c r="AA39" s="29">
        <v>0</v>
      </c>
      <c r="AB39" s="29">
        <v>49</v>
      </c>
      <c r="AC39" s="30">
        <f t="shared" si="1"/>
        <v>0</v>
      </c>
      <c r="AD39" s="31">
        <f t="shared" si="2"/>
        <v>5</v>
      </c>
    </row>
    <row r="40" spans="1:37" s="3" customFormat="1" x14ac:dyDescent="0.2">
      <c r="A40" s="25" t="s">
        <v>90</v>
      </c>
      <c r="B40" s="26">
        <v>37</v>
      </c>
      <c r="C40" s="26">
        <v>0</v>
      </c>
      <c r="D40" s="26">
        <v>23</v>
      </c>
      <c r="E40" s="26">
        <v>0</v>
      </c>
      <c r="F40" s="26">
        <v>24</v>
      </c>
      <c r="G40" s="26">
        <v>0</v>
      </c>
      <c r="H40" s="26">
        <v>22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50</v>
      </c>
      <c r="R40" s="26">
        <f t="shared" si="0"/>
        <v>156</v>
      </c>
      <c r="S40" s="26">
        <v>155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7">
        <v>0</v>
      </c>
      <c r="Z40" s="28">
        <v>0</v>
      </c>
      <c r="AA40" s="29">
        <v>0</v>
      </c>
      <c r="AB40" s="29">
        <v>155</v>
      </c>
      <c r="AC40" s="30">
        <f t="shared" si="1"/>
        <v>0</v>
      </c>
      <c r="AD40" s="31">
        <f t="shared" si="2"/>
        <v>1</v>
      </c>
      <c r="AG40" s="41"/>
      <c r="AK40" s="32"/>
    </row>
    <row r="41" spans="1:37" s="3" customFormat="1" x14ac:dyDescent="0.2">
      <c r="A41" s="25" t="s">
        <v>91</v>
      </c>
      <c r="B41" s="26">
        <v>28</v>
      </c>
      <c r="C41" s="26">
        <v>0</v>
      </c>
      <c r="D41" s="26">
        <v>27</v>
      </c>
      <c r="E41" s="26">
        <v>17</v>
      </c>
      <c r="F41" s="26">
        <v>115</v>
      </c>
      <c r="G41" s="26">
        <v>0</v>
      </c>
      <c r="H41" s="26">
        <v>14</v>
      </c>
      <c r="I41" s="26">
        <v>0</v>
      </c>
      <c r="J41" s="26">
        <v>0</v>
      </c>
      <c r="K41" s="26">
        <v>0</v>
      </c>
      <c r="L41" s="26">
        <v>3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f t="shared" si="0"/>
        <v>204</v>
      </c>
      <c r="S41" s="26">
        <v>198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7">
        <v>0</v>
      </c>
      <c r="Z41" s="28">
        <v>0</v>
      </c>
      <c r="AA41" s="29">
        <v>0</v>
      </c>
      <c r="AB41" s="29">
        <v>198</v>
      </c>
      <c r="AC41" s="30">
        <f t="shared" si="1"/>
        <v>0</v>
      </c>
      <c r="AD41" s="31">
        <f t="shared" si="2"/>
        <v>6</v>
      </c>
    </row>
    <row r="42" spans="1:37" s="3" customFormat="1" x14ac:dyDescent="0.2">
      <c r="A42" s="25" t="s">
        <v>92</v>
      </c>
      <c r="B42" s="26">
        <v>52</v>
      </c>
      <c r="C42" s="26">
        <v>0</v>
      </c>
      <c r="D42" s="26">
        <v>50</v>
      </c>
      <c r="E42" s="26">
        <v>12</v>
      </c>
      <c r="F42" s="26">
        <v>16</v>
      </c>
      <c r="G42" s="26">
        <v>0</v>
      </c>
      <c r="H42" s="26">
        <v>28</v>
      </c>
      <c r="I42" s="26">
        <v>1</v>
      </c>
      <c r="J42" s="26">
        <v>2</v>
      </c>
      <c r="K42" s="26">
        <v>3</v>
      </c>
      <c r="L42" s="26">
        <v>20</v>
      </c>
      <c r="M42" s="26">
        <v>3</v>
      </c>
      <c r="N42" s="26">
        <v>2</v>
      </c>
      <c r="O42" s="26">
        <v>0</v>
      </c>
      <c r="P42" s="26">
        <v>0</v>
      </c>
      <c r="Q42" s="26">
        <v>0</v>
      </c>
      <c r="R42" s="26">
        <f t="shared" si="0"/>
        <v>189</v>
      </c>
      <c r="S42" s="26">
        <v>167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7">
        <v>0</v>
      </c>
      <c r="Z42" s="28">
        <v>0</v>
      </c>
      <c r="AA42" s="29">
        <v>0</v>
      </c>
      <c r="AB42" s="29">
        <v>167</v>
      </c>
      <c r="AC42" s="30">
        <f t="shared" si="1"/>
        <v>0</v>
      </c>
      <c r="AD42" s="31">
        <f t="shared" si="2"/>
        <v>22</v>
      </c>
    </row>
    <row r="43" spans="1:37" s="3" customFormat="1" x14ac:dyDescent="0.2">
      <c r="A43" s="25" t="s">
        <v>93</v>
      </c>
      <c r="B43" s="26">
        <v>10</v>
      </c>
      <c r="C43" s="26">
        <v>0</v>
      </c>
      <c r="D43" s="26">
        <v>10</v>
      </c>
      <c r="E43" s="26">
        <v>0</v>
      </c>
      <c r="F43" s="26">
        <v>18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2</v>
      </c>
      <c r="R43" s="26">
        <f t="shared" si="0"/>
        <v>40</v>
      </c>
      <c r="S43" s="26">
        <v>40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7">
        <v>0</v>
      </c>
      <c r="Z43" s="28">
        <v>0</v>
      </c>
      <c r="AA43" s="29">
        <v>0</v>
      </c>
      <c r="AB43" s="29">
        <v>40</v>
      </c>
      <c r="AC43" s="30">
        <f t="shared" si="1"/>
        <v>0</v>
      </c>
      <c r="AD43" s="31">
        <f t="shared" si="2"/>
        <v>0</v>
      </c>
    </row>
    <row r="44" spans="1:37" s="3" customFormat="1" x14ac:dyDescent="0.2">
      <c r="A44" s="25" t="s">
        <v>94</v>
      </c>
      <c r="B44" s="26">
        <v>47</v>
      </c>
      <c r="C44" s="26">
        <v>0</v>
      </c>
      <c r="D44" s="26">
        <v>29</v>
      </c>
      <c r="E44" s="26">
        <v>27</v>
      </c>
      <c r="F44" s="26">
        <v>27</v>
      </c>
      <c r="G44" s="26">
        <v>0</v>
      </c>
      <c r="H44" s="26">
        <v>31</v>
      </c>
      <c r="I44" s="26">
        <v>0</v>
      </c>
      <c r="J44" s="26">
        <v>1</v>
      </c>
      <c r="K44" s="26">
        <v>5</v>
      </c>
      <c r="L44" s="26">
        <v>27</v>
      </c>
      <c r="M44" s="26">
        <v>0</v>
      </c>
      <c r="N44" s="26">
        <v>0</v>
      </c>
      <c r="O44" s="26">
        <v>0</v>
      </c>
      <c r="P44" s="26">
        <v>0</v>
      </c>
      <c r="Q44" s="26">
        <v>3</v>
      </c>
      <c r="R44" s="26">
        <f t="shared" si="0"/>
        <v>197</v>
      </c>
      <c r="S44" s="26">
        <v>167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7">
        <v>0</v>
      </c>
      <c r="Z44" s="28">
        <v>0</v>
      </c>
      <c r="AA44" s="29">
        <v>17</v>
      </c>
      <c r="AB44" s="29">
        <v>180</v>
      </c>
      <c r="AC44" s="30">
        <f t="shared" si="1"/>
        <v>4</v>
      </c>
      <c r="AD44" s="31">
        <f t="shared" si="2"/>
        <v>30</v>
      </c>
    </row>
    <row r="45" spans="1:37" s="3" customFormat="1" x14ac:dyDescent="0.2">
      <c r="A45" s="25" t="s">
        <v>95</v>
      </c>
      <c r="B45" s="26">
        <v>1</v>
      </c>
      <c r="C45" s="26">
        <v>0</v>
      </c>
      <c r="D45" s="26">
        <v>49</v>
      </c>
      <c r="E45" s="26">
        <v>31</v>
      </c>
      <c r="F45" s="26">
        <v>29</v>
      </c>
      <c r="G45" s="26">
        <v>0</v>
      </c>
      <c r="H45" s="26">
        <v>10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58</v>
      </c>
      <c r="R45" s="26">
        <f t="shared" si="0"/>
        <v>178</v>
      </c>
      <c r="S45" s="26">
        <v>178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7">
        <v>0</v>
      </c>
      <c r="Z45" s="28">
        <v>0</v>
      </c>
      <c r="AA45" s="29">
        <v>25</v>
      </c>
      <c r="AB45" s="29">
        <v>203</v>
      </c>
      <c r="AC45" s="30">
        <f t="shared" si="1"/>
        <v>0</v>
      </c>
      <c r="AD45" s="31">
        <f t="shared" si="2"/>
        <v>0</v>
      </c>
    </row>
    <row r="46" spans="1:37" s="3" customFormat="1" x14ac:dyDescent="0.2">
      <c r="A46" s="25" t="s">
        <v>96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f t="shared" si="0"/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7">
        <v>0</v>
      </c>
      <c r="Z46" s="28">
        <v>0</v>
      </c>
      <c r="AA46" s="29">
        <v>0</v>
      </c>
      <c r="AB46" s="29">
        <v>0</v>
      </c>
      <c r="AC46" s="30">
        <f t="shared" si="1"/>
        <v>0</v>
      </c>
      <c r="AD46" s="31">
        <f t="shared" si="2"/>
        <v>0</v>
      </c>
    </row>
    <row r="47" spans="1:37" s="3" customFormat="1" x14ac:dyDescent="0.2">
      <c r="A47" s="42" t="s">
        <v>97</v>
      </c>
      <c r="B47" s="26">
        <v>29</v>
      </c>
      <c r="C47" s="26">
        <v>0</v>
      </c>
      <c r="D47" s="26">
        <v>95</v>
      </c>
      <c r="E47" s="26">
        <v>1</v>
      </c>
      <c r="F47" s="26">
        <v>0</v>
      </c>
      <c r="G47" s="26">
        <v>16</v>
      </c>
      <c r="H47" s="26">
        <v>72</v>
      </c>
      <c r="I47" s="26">
        <v>9</v>
      </c>
      <c r="J47" s="26">
        <v>0</v>
      </c>
      <c r="K47" s="26">
        <v>5</v>
      </c>
      <c r="L47" s="26">
        <v>5</v>
      </c>
      <c r="M47" s="26">
        <v>3</v>
      </c>
      <c r="N47" s="26">
        <v>2</v>
      </c>
      <c r="O47" s="26">
        <v>0</v>
      </c>
      <c r="P47" s="26">
        <v>0</v>
      </c>
      <c r="Q47" s="26">
        <v>20</v>
      </c>
      <c r="R47" s="26">
        <f t="shared" si="0"/>
        <v>257</v>
      </c>
      <c r="S47" s="26">
        <v>249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7">
        <v>20</v>
      </c>
      <c r="Z47" s="28">
        <v>0</v>
      </c>
      <c r="AA47" s="29">
        <v>112</v>
      </c>
      <c r="AB47" s="29">
        <v>381</v>
      </c>
      <c r="AC47" s="30">
        <f t="shared" si="1"/>
        <v>0</v>
      </c>
      <c r="AD47" s="31">
        <f t="shared" si="2"/>
        <v>8</v>
      </c>
    </row>
    <row r="48" spans="1:37" s="3" customFormat="1" x14ac:dyDescent="0.2">
      <c r="A48" s="25" t="s">
        <v>98</v>
      </c>
      <c r="B48" s="26">
        <v>1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f t="shared" si="0"/>
        <v>1</v>
      </c>
      <c r="S48" s="26">
        <v>1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7">
        <v>0</v>
      </c>
      <c r="Z48" s="28">
        <v>0</v>
      </c>
      <c r="AA48" s="29">
        <v>0</v>
      </c>
      <c r="AB48" s="29">
        <v>1</v>
      </c>
      <c r="AC48" s="30">
        <f t="shared" si="1"/>
        <v>0</v>
      </c>
      <c r="AD48" s="31">
        <f t="shared" si="2"/>
        <v>0</v>
      </c>
    </row>
    <row r="49" spans="1:30" s="3" customFormat="1" x14ac:dyDescent="0.2">
      <c r="A49" s="25" t="s">
        <v>99</v>
      </c>
      <c r="B49" s="26">
        <v>1</v>
      </c>
      <c r="C49" s="26">
        <v>0</v>
      </c>
      <c r="D49" s="26">
        <v>3</v>
      </c>
      <c r="E49" s="26">
        <v>14</v>
      </c>
      <c r="F49" s="26">
        <v>0</v>
      </c>
      <c r="G49" s="26">
        <v>0</v>
      </c>
      <c r="H49" s="26">
        <v>0</v>
      </c>
      <c r="I49" s="26">
        <v>0</v>
      </c>
      <c r="J49" s="26">
        <v>1</v>
      </c>
      <c r="K49" s="26">
        <v>0</v>
      </c>
      <c r="L49" s="33">
        <v>0</v>
      </c>
      <c r="M49" s="26">
        <v>0</v>
      </c>
      <c r="N49" s="26">
        <v>1</v>
      </c>
      <c r="O49" s="26">
        <v>0</v>
      </c>
      <c r="P49" s="26">
        <v>0</v>
      </c>
      <c r="Q49" s="26">
        <v>0</v>
      </c>
      <c r="R49" s="26">
        <f t="shared" si="0"/>
        <v>20</v>
      </c>
      <c r="S49" s="26">
        <v>20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7">
        <v>0</v>
      </c>
      <c r="Z49" s="28">
        <v>0</v>
      </c>
      <c r="AA49" s="29">
        <v>0</v>
      </c>
      <c r="AB49" s="29">
        <v>20</v>
      </c>
      <c r="AC49" s="30">
        <f t="shared" si="1"/>
        <v>0</v>
      </c>
      <c r="AD49" s="31">
        <f t="shared" si="2"/>
        <v>0</v>
      </c>
    </row>
    <row r="50" spans="1:30" s="3" customFormat="1" x14ac:dyDescent="0.2">
      <c r="A50" s="25" t="s">
        <v>100</v>
      </c>
      <c r="B50" s="26">
        <v>23</v>
      </c>
      <c r="C50" s="26">
        <v>0</v>
      </c>
      <c r="D50" s="26">
        <v>5</v>
      </c>
      <c r="E50" s="26">
        <v>65</v>
      </c>
      <c r="F50" s="26">
        <v>0</v>
      </c>
      <c r="G50" s="26">
        <v>0</v>
      </c>
      <c r="H50" s="26">
        <v>28</v>
      </c>
      <c r="I50" s="26">
        <v>2</v>
      </c>
      <c r="J50" s="26">
        <v>0</v>
      </c>
      <c r="K50" s="26">
        <v>0</v>
      </c>
      <c r="L50" s="26">
        <v>21</v>
      </c>
      <c r="M50" s="26">
        <v>0</v>
      </c>
      <c r="N50" s="26">
        <v>0</v>
      </c>
      <c r="O50" s="26">
        <v>0</v>
      </c>
      <c r="P50" s="26">
        <v>0</v>
      </c>
      <c r="Q50" s="26">
        <v>7</v>
      </c>
      <c r="R50" s="26">
        <f t="shared" si="0"/>
        <v>151</v>
      </c>
      <c r="S50" s="26">
        <v>127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7">
        <v>0</v>
      </c>
      <c r="Z50" s="28">
        <v>0</v>
      </c>
      <c r="AA50" s="29">
        <v>0</v>
      </c>
      <c r="AB50" s="29">
        <v>127</v>
      </c>
      <c r="AC50" s="30">
        <f t="shared" si="1"/>
        <v>0</v>
      </c>
      <c r="AD50" s="31">
        <f t="shared" si="2"/>
        <v>24</v>
      </c>
    </row>
    <row r="51" spans="1:30" s="3" customFormat="1" x14ac:dyDescent="0.2">
      <c r="A51" s="43" t="s">
        <v>101</v>
      </c>
      <c r="B51" s="26">
        <v>0</v>
      </c>
      <c r="C51" s="26">
        <v>0</v>
      </c>
      <c r="D51" s="26">
        <v>0</v>
      </c>
      <c r="E51" s="26">
        <v>2</v>
      </c>
      <c r="F51" s="26">
        <v>18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16</v>
      </c>
      <c r="R51" s="26">
        <f t="shared" si="0"/>
        <v>36</v>
      </c>
      <c r="S51" s="26">
        <v>35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7">
        <v>0</v>
      </c>
      <c r="Z51" s="28">
        <v>0</v>
      </c>
      <c r="AA51" s="29">
        <v>0</v>
      </c>
      <c r="AB51" s="29">
        <v>35</v>
      </c>
      <c r="AC51" s="30">
        <f t="shared" si="1"/>
        <v>0</v>
      </c>
      <c r="AD51" s="31">
        <f t="shared" si="2"/>
        <v>1</v>
      </c>
    </row>
    <row r="52" spans="1:30" s="3" customFormat="1" x14ac:dyDescent="0.2">
      <c r="A52" s="25" t="s">
        <v>102</v>
      </c>
      <c r="B52" s="26">
        <v>334</v>
      </c>
      <c r="C52" s="26">
        <v>0</v>
      </c>
      <c r="D52" s="26">
        <v>1345</v>
      </c>
      <c r="E52" s="26">
        <v>104</v>
      </c>
      <c r="F52" s="26">
        <v>175</v>
      </c>
      <c r="G52" s="26">
        <v>0</v>
      </c>
      <c r="H52" s="26">
        <v>1482</v>
      </c>
      <c r="I52" s="26">
        <v>30</v>
      </c>
      <c r="J52" s="26">
        <v>6</v>
      </c>
      <c r="K52" s="26">
        <v>38</v>
      </c>
      <c r="L52" s="26">
        <v>167</v>
      </c>
      <c r="M52" s="26">
        <v>48</v>
      </c>
      <c r="N52" s="26">
        <v>7</v>
      </c>
      <c r="O52" s="26">
        <v>16</v>
      </c>
      <c r="P52" s="26">
        <v>0</v>
      </c>
      <c r="Q52" s="26">
        <v>215</v>
      </c>
      <c r="R52" s="26">
        <f t="shared" si="0"/>
        <v>3967</v>
      </c>
      <c r="S52" s="26">
        <v>3653</v>
      </c>
      <c r="T52" s="26">
        <v>2</v>
      </c>
      <c r="U52" s="26">
        <v>12</v>
      </c>
      <c r="V52" s="26">
        <v>0</v>
      </c>
      <c r="W52" s="26">
        <v>116</v>
      </c>
      <c r="X52" s="26">
        <v>23</v>
      </c>
      <c r="Y52" s="27">
        <v>149</v>
      </c>
      <c r="Z52" s="28">
        <v>9</v>
      </c>
      <c r="AA52" s="29">
        <v>547</v>
      </c>
      <c r="AB52" s="29">
        <v>4485</v>
      </c>
      <c r="AC52" s="30">
        <f t="shared" si="1"/>
        <v>26</v>
      </c>
      <c r="AD52" s="31">
        <f t="shared" si="2"/>
        <v>312</v>
      </c>
    </row>
    <row r="53" spans="1:30" s="3" customFormat="1" x14ac:dyDescent="0.2">
      <c r="A53" s="25" t="s">
        <v>103</v>
      </c>
      <c r="B53" s="26">
        <v>0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f t="shared" si="0"/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7">
        <v>0</v>
      </c>
      <c r="Z53" s="28">
        <v>0</v>
      </c>
      <c r="AA53" s="29">
        <v>0</v>
      </c>
      <c r="AB53" s="29">
        <v>0</v>
      </c>
      <c r="AC53" s="30">
        <f t="shared" si="1"/>
        <v>0</v>
      </c>
      <c r="AD53" s="31">
        <f t="shared" si="2"/>
        <v>0</v>
      </c>
    </row>
    <row r="54" spans="1:30" s="3" customFormat="1" ht="12" thickBot="1" x14ac:dyDescent="0.25">
      <c r="A54" s="25" t="s">
        <v>104</v>
      </c>
      <c r="B54" s="44">
        <v>114</v>
      </c>
      <c r="C54" s="44">
        <v>0</v>
      </c>
      <c r="D54" s="44">
        <v>125</v>
      </c>
      <c r="E54" s="44">
        <v>14</v>
      </c>
      <c r="F54" s="44">
        <v>0</v>
      </c>
      <c r="G54" s="44">
        <v>0</v>
      </c>
      <c r="H54" s="44">
        <v>109</v>
      </c>
      <c r="I54" s="44">
        <v>0</v>
      </c>
      <c r="J54" s="44">
        <v>1</v>
      </c>
      <c r="K54" s="44">
        <v>6</v>
      </c>
      <c r="L54" s="44">
        <v>19</v>
      </c>
      <c r="M54" s="44">
        <v>6</v>
      </c>
      <c r="N54" s="44">
        <v>2</v>
      </c>
      <c r="O54" s="44">
        <v>1</v>
      </c>
      <c r="P54" s="44">
        <v>5</v>
      </c>
      <c r="Q54" s="44">
        <v>13</v>
      </c>
      <c r="R54" s="45">
        <f t="shared" si="0"/>
        <v>415</v>
      </c>
      <c r="S54" s="44">
        <v>384</v>
      </c>
      <c r="T54" s="44">
        <v>0</v>
      </c>
      <c r="U54" s="44">
        <v>5</v>
      </c>
      <c r="V54" s="44">
        <v>0</v>
      </c>
      <c r="W54" s="44">
        <v>0</v>
      </c>
      <c r="X54" s="44">
        <v>0</v>
      </c>
      <c r="Y54" s="46">
        <v>0</v>
      </c>
      <c r="Z54" s="47">
        <v>0</v>
      </c>
      <c r="AA54" s="48">
        <v>346</v>
      </c>
      <c r="AB54" s="48">
        <v>735</v>
      </c>
      <c r="AC54" s="49">
        <f t="shared" si="1"/>
        <v>0</v>
      </c>
      <c r="AD54" s="50">
        <f t="shared" si="2"/>
        <v>31</v>
      </c>
    </row>
    <row r="55" spans="1:30" s="3" customFormat="1" ht="12" thickBot="1" x14ac:dyDescent="0.25">
      <c r="A55" s="51" t="s">
        <v>105</v>
      </c>
      <c r="B55" s="52">
        <f>SUM(B12:B54)</f>
        <v>1714</v>
      </c>
      <c r="C55" s="52">
        <f t="shared" ref="C55:AB55" si="3">SUM(C12:C54)</f>
        <v>3</v>
      </c>
      <c r="D55" s="52">
        <f t="shared" si="3"/>
        <v>3957</v>
      </c>
      <c r="E55" s="52">
        <f t="shared" si="3"/>
        <v>857</v>
      </c>
      <c r="F55" s="52">
        <f t="shared" si="3"/>
        <v>1038</v>
      </c>
      <c r="G55" s="52">
        <f t="shared" si="3"/>
        <v>16</v>
      </c>
      <c r="H55" s="52">
        <f t="shared" si="3"/>
        <v>3149</v>
      </c>
      <c r="I55" s="52">
        <f t="shared" si="3"/>
        <v>51</v>
      </c>
      <c r="J55" s="52">
        <f t="shared" si="3"/>
        <v>53</v>
      </c>
      <c r="K55" s="53">
        <f t="shared" si="3"/>
        <v>119</v>
      </c>
      <c r="L55" s="52">
        <f t="shared" si="3"/>
        <v>436</v>
      </c>
      <c r="M55" s="52">
        <f t="shared" si="3"/>
        <v>112</v>
      </c>
      <c r="N55" s="52">
        <f t="shared" si="3"/>
        <v>32</v>
      </c>
      <c r="O55" s="52">
        <f t="shared" si="3"/>
        <v>32</v>
      </c>
      <c r="P55" s="52">
        <f t="shared" si="3"/>
        <v>6</v>
      </c>
      <c r="Q55" s="52">
        <f t="shared" si="3"/>
        <v>862</v>
      </c>
      <c r="R55" s="18">
        <f t="shared" si="0"/>
        <v>12437</v>
      </c>
      <c r="S55" s="52">
        <f t="shared" si="3"/>
        <v>11691</v>
      </c>
      <c r="T55" s="52">
        <f t="shared" si="3"/>
        <v>2</v>
      </c>
      <c r="U55" s="52">
        <f t="shared" si="3"/>
        <v>24</v>
      </c>
      <c r="V55" s="52">
        <f t="shared" si="3"/>
        <v>1</v>
      </c>
      <c r="W55" s="52">
        <f t="shared" si="3"/>
        <v>166</v>
      </c>
      <c r="X55" s="52">
        <f t="shared" si="3"/>
        <v>23</v>
      </c>
      <c r="Y55" s="52">
        <f t="shared" si="3"/>
        <v>486</v>
      </c>
      <c r="Z55" s="52">
        <f t="shared" si="3"/>
        <v>9</v>
      </c>
      <c r="AA55" s="52">
        <f t="shared" si="3"/>
        <v>1329</v>
      </c>
      <c r="AB55" s="54">
        <f t="shared" si="3"/>
        <v>13692</v>
      </c>
      <c r="AC55" s="55">
        <f t="shared" si="1"/>
        <v>39</v>
      </c>
      <c r="AD55" s="56">
        <f t="shared" si="2"/>
        <v>744</v>
      </c>
    </row>
    <row r="56" spans="1:30" s="8" customFormat="1" ht="12" thickBot="1" x14ac:dyDescent="0.25">
      <c r="A56" s="71" t="s">
        <v>106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3"/>
      <c r="S56" s="57">
        <v>11690</v>
      </c>
      <c r="T56" s="58">
        <v>2</v>
      </c>
      <c r="U56" s="58">
        <v>24</v>
      </c>
      <c r="V56" s="58">
        <v>1</v>
      </c>
      <c r="W56" s="58">
        <v>166</v>
      </c>
      <c r="X56" s="58">
        <v>23</v>
      </c>
      <c r="Y56" s="58">
        <v>486</v>
      </c>
      <c r="Z56" s="58">
        <v>9</v>
      </c>
      <c r="AA56" s="59">
        <v>1329</v>
      </c>
      <c r="AB56" s="60">
        <v>13689</v>
      </c>
      <c r="AC56" s="61"/>
    </row>
    <row r="57" spans="1:30" s="3" customFormat="1" x14ac:dyDescent="0.2">
      <c r="AB57" s="41">
        <f>AB55-AB56</f>
        <v>3</v>
      </c>
      <c r="AC57" s="62"/>
    </row>
    <row r="58" spans="1:30" s="3" customFormat="1" x14ac:dyDescent="0.2">
      <c r="AC58" s="62"/>
    </row>
    <row r="59" spans="1:30" x14ac:dyDescent="0.2">
      <c r="X59" s="63"/>
    </row>
    <row r="60" spans="1:30" x14ac:dyDescent="0.2">
      <c r="H60" s="62"/>
      <c r="S60" s="41"/>
    </row>
    <row r="63" spans="1:30" x14ac:dyDescent="0.2">
      <c r="G63" s="41"/>
      <c r="S63" s="41"/>
    </row>
    <row r="64" spans="1:30" s="3" customFormat="1" x14ac:dyDescent="0.2">
      <c r="B64" s="64"/>
      <c r="C64" s="64"/>
      <c r="D64" s="64"/>
      <c r="E64" s="64"/>
      <c r="F64" s="64"/>
      <c r="G64" s="64"/>
      <c r="H64" s="64"/>
      <c r="I64" s="64"/>
      <c r="J64" s="64"/>
      <c r="K64" s="8"/>
      <c r="AB64" s="41"/>
    </row>
    <row r="65" spans="2:28" s="3" customFormat="1" x14ac:dyDescent="0.2">
      <c r="B65" s="65"/>
      <c r="S65" s="41"/>
    </row>
    <row r="66" spans="2:28" s="3" customFormat="1" x14ac:dyDescent="0.2">
      <c r="B66" s="65"/>
    </row>
    <row r="67" spans="2:28" s="3" customFormat="1" x14ac:dyDescent="0.2">
      <c r="B67" s="66"/>
    </row>
    <row r="68" spans="2:28" s="3" customFormat="1" x14ac:dyDescent="0.2">
      <c r="B68" s="65"/>
    </row>
    <row r="69" spans="2:28" s="3" customFormat="1" x14ac:dyDescent="0.2">
      <c r="B69" s="64"/>
    </row>
    <row r="70" spans="2:28" s="3" customFormat="1" x14ac:dyDescent="0.2">
      <c r="B70" s="64"/>
      <c r="S70" s="41"/>
      <c r="AB70" s="41"/>
    </row>
    <row r="71" spans="2:28" s="3" customFormat="1" x14ac:dyDescent="0.2">
      <c r="B71" s="67"/>
      <c r="S71" s="41"/>
    </row>
    <row r="72" spans="2:28" x14ac:dyDescent="0.2">
      <c r="S72" s="41"/>
    </row>
    <row r="75" spans="2:28" x14ac:dyDescent="0.2">
      <c r="L75" s="62"/>
      <c r="M75" s="68"/>
    </row>
    <row r="77" spans="2:28" x14ac:dyDescent="0.2">
      <c r="S77" s="41"/>
    </row>
    <row r="79" spans="2:28" x14ac:dyDescent="0.2">
      <c r="G79" s="41"/>
      <c r="S79" s="41"/>
      <c r="T79" s="41"/>
    </row>
    <row r="80" spans="2:28" x14ac:dyDescent="0.2">
      <c r="S80" s="41"/>
    </row>
    <row r="81" spans="11:24" x14ac:dyDescent="0.2">
      <c r="L81" s="8"/>
      <c r="M81" s="8"/>
      <c r="N81" s="68"/>
      <c r="O81" s="8"/>
      <c r="P81" s="8"/>
      <c r="Q81" s="8"/>
      <c r="R81" s="8"/>
      <c r="S81" s="7"/>
      <c r="T81" s="8"/>
      <c r="U81" s="8"/>
      <c r="V81" s="8"/>
      <c r="W81" s="8"/>
      <c r="X81" s="8"/>
    </row>
    <row r="82" spans="11:24" x14ac:dyDescent="0.2">
      <c r="U82" s="3"/>
      <c r="V82" s="3"/>
      <c r="W82" s="3"/>
      <c r="X82" s="3"/>
    </row>
    <row r="83" spans="11:24" x14ac:dyDescent="0.2">
      <c r="U83" s="3"/>
      <c r="V83" s="3"/>
      <c r="W83" s="3"/>
      <c r="X83" s="41"/>
    </row>
    <row r="84" spans="11:24" x14ac:dyDescent="0.2">
      <c r="K84" s="62"/>
      <c r="S84" s="41"/>
      <c r="U84" s="3"/>
      <c r="V84" s="3"/>
      <c r="W84" s="3"/>
      <c r="X84" s="3"/>
    </row>
    <row r="85" spans="11:24" x14ac:dyDescent="0.2">
      <c r="U85" s="3"/>
      <c r="V85" s="3"/>
      <c r="W85" s="3"/>
      <c r="X85" s="3"/>
    </row>
    <row r="86" spans="11:24" x14ac:dyDescent="0.2">
      <c r="U86" s="3"/>
      <c r="V86" s="3"/>
      <c r="W86" s="3"/>
      <c r="X86" s="3"/>
    </row>
    <row r="87" spans="11:24" x14ac:dyDescent="0.2">
      <c r="U87" s="3"/>
      <c r="V87" s="3"/>
      <c r="W87" s="3"/>
      <c r="X87" s="3"/>
    </row>
  </sheetData>
  <mergeCells count="37">
    <mergeCell ref="A2:AD2"/>
    <mergeCell ref="A3:AD3"/>
    <mergeCell ref="A8:A10"/>
    <mergeCell ref="B8:R8"/>
    <mergeCell ref="S8:T8"/>
    <mergeCell ref="U8:V8"/>
    <mergeCell ref="W8:X8"/>
    <mergeCell ref="Y8:Y10"/>
    <mergeCell ref="Z8:Z10"/>
    <mergeCell ref="AA8:AA10"/>
    <mergeCell ref="N9:N10"/>
    <mergeCell ref="AB8:AB10"/>
    <mergeCell ref="AC8:AC10"/>
    <mergeCell ref="AD8:AD10"/>
    <mergeCell ref="B9:B10"/>
    <mergeCell ref="C9:C10"/>
    <mergeCell ref="D9:D10"/>
    <mergeCell ref="E9:E10"/>
    <mergeCell ref="F9:F10"/>
    <mergeCell ref="G9:G10"/>
    <mergeCell ref="H9:H10"/>
    <mergeCell ref="U9:U10"/>
    <mergeCell ref="V9:V10"/>
    <mergeCell ref="W9:W10"/>
    <mergeCell ref="X9:X10"/>
    <mergeCell ref="A56:R56"/>
    <mergeCell ref="O9:O10"/>
    <mergeCell ref="P9:P10"/>
    <mergeCell ref="Q9:Q10"/>
    <mergeCell ref="R9:R10"/>
    <mergeCell ref="S9:S10"/>
    <mergeCell ref="T9:T10"/>
    <mergeCell ref="I9:I10"/>
    <mergeCell ref="J9:J10"/>
    <mergeCell ref="K9:K10"/>
    <mergeCell ref="L9:L10"/>
    <mergeCell ref="M9:M10"/>
  </mergeCells>
  <printOptions horizontalCentered="1" verticalCentered="1"/>
  <pageMargins left="0" right="3.937007874015748E-2" top="1.1417322834645669" bottom="0.62992125984251968" header="0.51181102362204722" footer="0.51181102362204722"/>
  <pageSetup paperSize="8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2022-02-11T10:22:50Z</dcterms:created>
  <dcterms:modified xsi:type="dcterms:W3CDTF">2022-02-14T07:01:30Z</dcterms:modified>
</cp:coreProperties>
</file>