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armen Dumitrascu\Desktop\DATE DESCHISE\2025\postare site aprilie 2025\!Postare GOV.ro - aprilie\Buget II\"/>
    </mc:Choice>
  </mc:AlternateContent>
  <bookViews>
    <workbookView xWindow="0" yWindow="0" windowWidth="21600" windowHeight="7875"/>
  </bookViews>
  <sheets>
    <sheet name="CONT EXECUTIE   (3)" sheetId="1" r:id="rId1"/>
  </sheets>
  <externalReferences>
    <externalReference r:id="rId2"/>
    <externalReference r:id="rId3"/>
  </externalReferences>
  <definedNames>
    <definedName name="__xlfn_BAHTTEXT">#N/A</definedName>
    <definedName name="_xlnm.Database">#REF!</definedName>
    <definedName name="Excel_BuiltIn_Database">#REF!</definedName>
    <definedName name="_xlnm.Print_Area" localSheetId="0">'CONT EXECUTIE   (3)'!$A$1:$E$28</definedName>
    <definedName name="_xlnm.Print_Titles" localSheetId="0">'CONT EXECUTIE   (3)'!$5:$8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E21" i="1" s="1"/>
  <c r="E20" i="1" s="1"/>
  <c r="E19" i="1" s="1"/>
  <c r="E18" i="1" s="1"/>
  <c r="E17" i="1" s="1"/>
  <c r="E16" i="1" s="1"/>
  <c r="E15" i="1" s="1"/>
  <c r="E14" i="1" s="1"/>
  <c r="E10" i="1" s="1"/>
  <c r="E9" i="1" s="1"/>
  <c r="E26" i="1" s="1"/>
  <c r="D22" i="1"/>
  <c r="C22" i="1"/>
  <c r="C21" i="1" s="1"/>
  <c r="C20" i="1" s="1"/>
  <c r="C19" i="1" s="1"/>
  <c r="C18" i="1" s="1"/>
  <c r="C17" i="1" s="1"/>
  <c r="C16" i="1" s="1"/>
  <c r="C15" i="1" s="1"/>
  <c r="C14" i="1" s="1"/>
  <c r="C10" i="1" s="1"/>
  <c r="C9" i="1" s="1"/>
  <c r="C27" i="1" s="1"/>
  <c r="D21" i="1"/>
  <c r="D20" i="1" s="1"/>
  <c r="D19" i="1" s="1"/>
  <c r="D18" i="1" s="1"/>
  <c r="D17" i="1" s="1"/>
  <c r="D16" i="1" s="1"/>
  <c r="D15" i="1" s="1"/>
  <c r="D14" i="1" s="1"/>
  <c r="D10" i="1" s="1"/>
  <c r="D9" i="1" s="1"/>
  <c r="D27" i="1" s="1"/>
  <c r="E12" i="1"/>
  <c r="D12" i="1"/>
  <c r="D11" i="1" s="1"/>
  <c r="C12" i="1"/>
  <c r="E11" i="1"/>
  <c r="C11" i="1"/>
  <c r="D7" i="1"/>
  <c r="C7" i="1"/>
  <c r="A4" i="1"/>
  <c r="A1" i="1"/>
</calcChain>
</file>

<file path=xl/sharedStrings.xml><?xml version="1.0" encoding="utf-8"?>
<sst xmlns="http://schemas.openxmlformats.org/spreadsheetml/2006/main" count="47" uniqueCount="43">
  <si>
    <t>CONTUL DE EXECUTIE A BUGETULUI INSTITUTIEI PUBLICE- CHELTUIELI</t>
  </si>
  <si>
    <t>cod 21</t>
  </si>
  <si>
    <t>-lei-</t>
  </si>
  <si>
    <t>Denumirea indicatorilor*)</t>
  </si>
  <si>
    <t>Cod</t>
  </si>
  <si>
    <t>Credite bugetare</t>
  </si>
  <si>
    <t>Plăţi efectuate</t>
  </si>
  <si>
    <t>A</t>
  </si>
  <si>
    <t>B</t>
  </si>
  <si>
    <t>FONDURI EXTERNE NERAMBURSABILE</t>
  </si>
  <si>
    <t>5008</t>
  </si>
  <si>
    <t>CHELTUIELI CURENTE</t>
  </si>
  <si>
    <t>5008.01</t>
  </si>
  <si>
    <t>TITLUL VIII PROIECTE CU FINANTARE DIN FONDURI ESTERNE NERAMBURSABILE (fen) POSTADERARE</t>
  </si>
  <si>
    <t>660856</t>
  </si>
  <si>
    <t>ALTE PROGRAME COMUNITARE FINANTATE IN PERIOADA 2021-2027</t>
  </si>
  <si>
    <t>6608.56.72</t>
  </si>
  <si>
    <t>FINANTARE EXTERNA NERAMBURSABILA</t>
  </si>
  <si>
    <t>6608.56.72.02</t>
  </si>
  <si>
    <t xml:space="preserve">TITLUL X PROIECTE CU FINANTARE DIN FONDURI EXTERNE NERAMBURSABILE AFERENTE CADRULUI FINANCIAR 2014 - 2020 </t>
  </si>
  <si>
    <t>5008.58</t>
  </si>
  <si>
    <t>Mecanismul pentru Interconectarea Europei</t>
  </si>
  <si>
    <t>5008.58.30</t>
  </si>
  <si>
    <t>Finantare externa nerambursabila</t>
  </si>
  <si>
    <t>5008.58.30.02</t>
  </si>
  <si>
    <t>SANATATE</t>
  </si>
  <si>
    <t>66.08</t>
  </si>
  <si>
    <t>66.08.01</t>
  </si>
  <si>
    <t>66.08.58</t>
  </si>
  <si>
    <t>66.08.58.30</t>
  </si>
  <si>
    <t>66.08.58.30.02</t>
  </si>
  <si>
    <t>Alte cheltuieli in domeniul sanatatii</t>
  </si>
  <si>
    <t>66.08.50</t>
  </si>
  <si>
    <t>Alte institutii si actiuni sanitare</t>
  </si>
  <si>
    <t>66.08.50.50</t>
  </si>
  <si>
    <t>REZERVE</t>
  </si>
  <si>
    <t>9705</t>
  </si>
  <si>
    <t xml:space="preserve">Fond de rezerva </t>
  </si>
  <si>
    <t>9705.02</t>
  </si>
  <si>
    <t>EXCEDENT</t>
  </si>
  <si>
    <t>98.05</t>
  </si>
  <si>
    <t>DEFICIT</t>
  </si>
  <si>
    <t>99.05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</si>
</sst>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_ ;[Red]\-#,##0.00\ "/>
  </numFmts>
  <fonts count="19">
    <font>
      <sz val="11"/>
      <color theme="1"/>
      <name val="Calibri"/>
      <family val="2"/>
      <charset val="238"/>
      <scheme val="minor"/>
    </font>
    <font>
      <sz val="10"/>
      <name val="Arial"/>
    </font>
    <font>
      <b/>
      <sz val="11"/>
      <name val="Arial"/>
      <family val="2"/>
      <charset val="238"/>
    </font>
    <font>
      <b/>
      <sz val="10"/>
      <name val="Arial"/>
      <family val="2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RomHelvetica"/>
      <charset val="238"/>
    </font>
    <font>
      <b/>
      <sz val="8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sz val="11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</font>
    <font>
      <sz val="10"/>
      <name val="Arial"/>
      <family val="2"/>
    </font>
    <font>
      <b/>
      <sz val="8"/>
      <color indexed="10"/>
      <name val="Arial"/>
      <family val="2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6" fillId="0" borderId="0"/>
  </cellStyleXfs>
  <cellXfs count="58">
    <xf numFmtId="0" fontId="0" fillId="0" borderId="0" xfId="0"/>
    <xf numFmtId="2" fontId="2" fillId="0" borderId="0" xfId="1" applyNumberFormat="1" applyFont="1" applyFill="1" applyBorder="1" applyAlignment="1" applyProtection="1">
      <alignment horizontal="left"/>
    </xf>
    <xf numFmtId="3" fontId="1" fillId="0" borderId="0" xfId="1" applyNumberFormat="1" applyFill="1" applyProtection="1"/>
    <xf numFmtId="0" fontId="1" fillId="0" borderId="0" xfId="1" applyProtection="1"/>
    <xf numFmtId="2" fontId="2" fillId="0" borderId="0" xfId="1" applyNumberFormat="1" applyFont="1" applyFill="1" applyBorder="1" applyAlignment="1" applyProtection="1">
      <alignment horizontal="left"/>
    </xf>
    <xf numFmtId="0" fontId="3" fillId="0" borderId="0" xfId="1" applyFont="1" applyFill="1" applyBorder="1" applyAlignment="1" applyProtection="1">
      <alignment horizontal="center"/>
    </xf>
    <xf numFmtId="0" fontId="4" fillId="0" borderId="0" xfId="1" applyFont="1" applyFill="1" applyBorder="1" applyAlignment="1" applyProtection="1">
      <alignment horizontal="center"/>
    </xf>
    <xf numFmtId="0" fontId="4" fillId="0" borderId="0" xfId="1" applyFont="1" applyFill="1" applyBorder="1" applyProtection="1"/>
    <xf numFmtId="3" fontId="5" fillId="0" borderId="0" xfId="1" applyNumberFormat="1" applyFont="1" applyFill="1" applyProtection="1"/>
    <xf numFmtId="0" fontId="1" fillId="0" borderId="0" xfId="1" applyFill="1" applyAlignment="1" applyProtection="1">
      <alignment horizontal="center"/>
    </xf>
    <xf numFmtId="0" fontId="4" fillId="0" borderId="1" xfId="1" applyFont="1" applyFill="1" applyBorder="1" applyAlignment="1" applyProtection="1">
      <alignment horizontal="center" vertical="center" wrapText="1"/>
    </xf>
    <xf numFmtId="0" fontId="6" fillId="0" borderId="2" xfId="1" applyFont="1" applyFill="1" applyBorder="1" applyAlignment="1" applyProtection="1">
      <alignment horizontal="center" vertical="center" wrapText="1"/>
    </xf>
    <xf numFmtId="0" fontId="3" fillId="0" borderId="3" xfId="1" applyFont="1" applyBorder="1" applyAlignment="1" applyProtection="1">
      <alignment horizontal="center" vertical="center" wrapText="1"/>
    </xf>
    <xf numFmtId="0" fontId="7" fillId="0" borderId="4" xfId="1" applyFont="1" applyFill="1" applyBorder="1" applyAlignment="1" applyProtection="1">
      <alignment horizontal="center" vertical="center" wrapText="1"/>
    </xf>
    <xf numFmtId="0" fontId="4" fillId="0" borderId="5" xfId="1" applyFont="1" applyFill="1" applyBorder="1" applyAlignment="1" applyProtection="1">
      <alignment horizontal="center" vertical="center" wrapText="1"/>
    </xf>
    <xf numFmtId="0" fontId="6" fillId="0" borderId="6" xfId="1" applyFont="1" applyFill="1" applyBorder="1" applyAlignment="1" applyProtection="1">
      <alignment horizontal="center" vertical="center" wrapText="1"/>
    </xf>
    <xf numFmtId="0" fontId="3" fillId="0" borderId="7" xfId="1" applyFont="1" applyBorder="1" applyAlignment="1" applyProtection="1">
      <alignment horizontal="center" vertical="center" wrapText="1"/>
    </xf>
    <xf numFmtId="0" fontId="7" fillId="0" borderId="8" xfId="1" applyFont="1" applyFill="1" applyBorder="1" applyAlignment="1" applyProtection="1">
      <alignment horizontal="center" vertical="center" wrapText="1"/>
    </xf>
    <xf numFmtId="0" fontId="4" fillId="0" borderId="9" xfId="1" applyFont="1" applyFill="1" applyBorder="1" applyAlignment="1" applyProtection="1">
      <alignment horizontal="center" vertical="top" wrapText="1"/>
    </xf>
    <xf numFmtId="0" fontId="6" fillId="0" borderId="10" xfId="1" applyFont="1" applyFill="1" applyBorder="1" applyAlignment="1" applyProtection="1">
      <alignment horizontal="center" vertical="top" wrapText="1"/>
    </xf>
    <xf numFmtId="0" fontId="3" fillId="0" borderId="11" xfId="1" applyFont="1" applyBorder="1" applyAlignment="1" applyProtection="1">
      <alignment horizontal="center" vertical="center" wrapText="1"/>
    </xf>
    <xf numFmtId="0" fontId="7" fillId="0" borderId="12" xfId="1" applyFont="1" applyFill="1" applyBorder="1" applyAlignment="1" applyProtection="1">
      <alignment horizontal="center" vertical="top" wrapText="1"/>
    </xf>
    <xf numFmtId="49" fontId="3" fillId="0" borderId="1" xfId="1" applyNumberFormat="1" applyFont="1" applyFill="1" applyBorder="1" applyAlignment="1" applyProtection="1">
      <alignment vertical="center" wrapText="1"/>
    </xf>
    <xf numFmtId="49" fontId="8" fillId="0" borderId="2" xfId="1" applyNumberFormat="1" applyFont="1" applyFill="1" applyBorder="1" applyAlignment="1" applyProtection="1">
      <alignment horizontal="left" vertical="center"/>
    </xf>
    <xf numFmtId="3" fontId="9" fillId="0" borderId="3" xfId="1" applyNumberFormat="1" applyFont="1" applyFill="1" applyBorder="1" applyAlignment="1" applyProtection="1">
      <alignment horizontal="right" vertical="center"/>
    </xf>
    <xf numFmtId="3" fontId="9" fillId="0" borderId="4" xfId="1" applyNumberFormat="1" applyFont="1" applyFill="1" applyBorder="1" applyAlignment="1" applyProtection="1">
      <alignment horizontal="right" vertical="center"/>
    </xf>
    <xf numFmtId="0" fontId="9" fillId="0" borderId="0" xfId="1" applyFont="1" applyProtection="1"/>
    <xf numFmtId="3" fontId="3" fillId="0" borderId="13" xfId="1" applyNumberFormat="1" applyFont="1" applyFill="1" applyBorder="1" applyAlignment="1" applyProtection="1">
      <alignment vertical="center" wrapText="1"/>
    </xf>
    <xf numFmtId="3" fontId="8" fillId="0" borderId="14" xfId="1" applyNumberFormat="1" applyFont="1" applyFill="1" applyBorder="1" applyAlignment="1" applyProtection="1">
      <alignment vertical="center"/>
    </xf>
    <xf numFmtId="3" fontId="9" fillId="0" borderId="15" xfId="1" applyNumberFormat="1" applyFont="1" applyFill="1" applyBorder="1" applyAlignment="1" applyProtection="1">
      <alignment horizontal="right" vertical="center"/>
    </xf>
    <xf numFmtId="3" fontId="9" fillId="0" borderId="16" xfId="1" applyNumberFormat="1" applyFont="1" applyFill="1" applyBorder="1" applyAlignment="1" applyProtection="1">
      <alignment horizontal="right" vertical="center"/>
    </xf>
    <xf numFmtId="164" fontId="10" fillId="2" borderId="13" xfId="1" applyNumberFormat="1" applyFont="1" applyFill="1" applyBorder="1" applyAlignment="1" applyProtection="1">
      <alignment vertical="center" wrapText="1"/>
    </xf>
    <xf numFmtId="49" fontId="10" fillId="2" borderId="14" xfId="1" applyNumberFormat="1" applyFont="1" applyFill="1" applyBorder="1" applyAlignment="1" applyProtection="1">
      <alignment horizontal="left" vertical="center"/>
    </xf>
    <xf numFmtId="3" fontId="11" fillId="0" borderId="15" xfId="1" applyNumberFormat="1" applyFont="1" applyFill="1" applyBorder="1" applyAlignment="1" applyProtection="1">
      <alignment horizontal="right" vertical="center"/>
      <protection locked="0"/>
    </xf>
    <xf numFmtId="3" fontId="11" fillId="0" borderId="16" xfId="1" applyNumberFormat="1" applyFont="1" applyFill="1" applyBorder="1" applyAlignment="1" applyProtection="1">
      <alignment horizontal="right" vertical="center"/>
      <protection locked="0"/>
    </xf>
    <xf numFmtId="0" fontId="9" fillId="0" borderId="0" xfId="1" applyFont="1" applyAlignment="1" applyProtection="1">
      <alignment vertical="center"/>
    </xf>
    <xf numFmtId="3" fontId="12" fillId="0" borderId="13" xfId="1" applyNumberFormat="1" applyFont="1" applyFill="1" applyBorder="1" applyAlignment="1" applyProtection="1">
      <alignment vertical="center" wrapText="1"/>
    </xf>
    <xf numFmtId="3" fontId="13" fillId="0" borderId="14" xfId="1" applyNumberFormat="1" applyFont="1" applyFill="1" applyBorder="1" applyAlignment="1" applyProtection="1">
      <alignment vertical="center"/>
    </xf>
    <xf numFmtId="3" fontId="11" fillId="0" borderId="15" xfId="1" applyNumberFormat="1" applyFont="1" applyFill="1" applyBorder="1" applyAlignment="1" applyProtection="1">
      <alignment horizontal="right" vertical="center"/>
    </xf>
    <xf numFmtId="3" fontId="4" fillId="0" borderId="13" xfId="1" applyNumberFormat="1" applyFont="1" applyFill="1" applyBorder="1" applyAlignment="1" applyProtection="1">
      <alignment vertical="center" wrapText="1"/>
    </xf>
    <xf numFmtId="3" fontId="14" fillId="0" borderId="14" xfId="1" applyNumberFormat="1" applyFont="1" applyFill="1" applyBorder="1" applyAlignment="1" applyProtection="1">
      <alignment vertical="center"/>
    </xf>
    <xf numFmtId="3" fontId="2" fillId="0" borderId="15" xfId="1" applyNumberFormat="1" applyFont="1" applyFill="1" applyBorder="1" applyAlignment="1" applyProtection="1">
      <alignment horizontal="right" vertical="center"/>
    </xf>
    <xf numFmtId="3" fontId="2" fillId="0" borderId="16" xfId="1" applyNumberFormat="1" applyFont="1" applyFill="1" applyBorder="1" applyAlignment="1" applyProtection="1">
      <alignment horizontal="right" vertical="center"/>
    </xf>
    <xf numFmtId="0" fontId="2" fillId="0" borderId="0" xfId="1" applyFont="1" applyProtection="1"/>
    <xf numFmtId="3" fontId="11" fillId="0" borderId="16" xfId="1" applyNumberFormat="1" applyFont="1" applyFill="1" applyBorder="1" applyAlignment="1" applyProtection="1">
      <alignment horizontal="right" vertical="center"/>
    </xf>
    <xf numFmtId="3" fontId="12" fillId="0" borderId="13" xfId="1" applyNumberFormat="1" applyFont="1" applyFill="1" applyBorder="1" applyAlignment="1" applyProtection="1">
      <alignment vertical="center"/>
    </xf>
    <xf numFmtId="3" fontId="12" fillId="0" borderId="17" xfId="1" applyNumberFormat="1" applyFont="1" applyFill="1" applyBorder="1" applyAlignment="1" applyProtection="1">
      <alignment vertical="center"/>
    </xf>
    <xf numFmtId="3" fontId="13" fillId="0" borderId="18" xfId="1" applyNumberFormat="1" applyFont="1" applyFill="1" applyBorder="1" applyAlignment="1" applyProtection="1">
      <alignment vertical="center"/>
    </xf>
    <xf numFmtId="3" fontId="11" fillId="0" borderId="19" xfId="1" applyNumberFormat="1" applyFont="1" applyFill="1" applyBorder="1" applyAlignment="1" applyProtection="1">
      <alignment horizontal="right" vertical="center"/>
    </xf>
    <xf numFmtId="0" fontId="9" fillId="0" borderId="20" xfId="1" applyFont="1" applyBorder="1" applyProtection="1"/>
    <xf numFmtId="3" fontId="12" fillId="0" borderId="0" xfId="1" applyNumberFormat="1" applyFont="1" applyFill="1" applyBorder="1" applyProtection="1"/>
    <xf numFmtId="3" fontId="5" fillId="0" borderId="0" xfId="1" applyNumberFormat="1" applyFont="1" applyFill="1" applyBorder="1" applyProtection="1"/>
    <xf numFmtId="3" fontId="15" fillId="0" borderId="0" xfId="1" applyNumberFormat="1" applyFont="1" applyFill="1" applyBorder="1" applyProtection="1"/>
    <xf numFmtId="3" fontId="17" fillId="0" borderId="0" xfId="2" applyNumberFormat="1" applyFont="1" applyFill="1" applyAlignment="1" applyProtection="1">
      <alignment horizontal="center"/>
    </xf>
    <xf numFmtId="0" fontId="18" fillId="0" borderId="0" xfId="1" applyFont="1" applyFill="1" applyProtection="1"/>
    <xf numFmtId="0" fontId="1" fillId="0" borderId="0" xfId="1" applyFill="1" applyProtection="1"/>
    <xf numFmtId="0" fontId="12" fillId="0" borderId="0" xfId="1" applyFont="1" applyFill="1" applyProtection="1"/>
    <xf numFmtId="0" fontId="5" fillId="0" borderId="0" xfId="1" applyFont="1" applyFill="1" applyProtection="1"/>
  </cellXfs>
  <cellStyles count="3">
    <cellStyle name="Normal" xfId="0" builtinId="0"/>
    <cellStyle name="Normal 2" xfId="1"/>
    <cellStyle name="Normal_Sheet1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lisabeta%20BIRAU/Documents/4%20BILANTURI/BILANT%20AN%202024/BILANT%20TRIM%20IV%20AN%202024/BILANT%20CENTRALIZAT%20DEC%202024/BILANT%20CENTRALIZAT%20%2031%20DECEMBRIE%20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rmen%20Dumitrascu/Desktop/DATE%20DESCHISE/2025/postare%20site%20aprilie%202025/CNAS%20SET%20DE%20DATE%2031.12.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A 1"/>
      <sheetName val="ANEXA 2"/>
      <sheetName val="ANEXA 3"/>
      <sheetName val="COD 04 (2)"/>
      <sheetName val="ANEXA 14a"/>
      <sheetName val="ANEXA 32"/>
      <sheetName val="Anexa 19"/>
      <sheetName val="Anexa 20a"/>
      <sheetName val="Anexa 20b"/>
      <sheetName val="ANEXA 40c"/>
      <sheetName val="ANEXA 5 "/>
      <sheetName val="ANEXA 5  (2)"/>
      <sheetName val="ANEXA 6"/>
      <sheetName val="ANEXA 6 (2)"/>
      <sheetName val="ANEXA 7 CAPITOL 6605"/>
      <sheetName val="ANEXA 7 CAPITOL 6805 "/>
      <sheetName val="ANEXA 25"/>
      <sheetName val="ANEXA 26(1.1)"/>
      <sheetName val="ANEXA 26(1.2)"/>
      <sheetName val="ANEXA 26 (2.1)"/>
      <sheetName val="ANEXA 26 (2.2)"/>
      <sheetName val="26,3,1"/>
      <sheetName val="ANEXA 26(3.1)"/>
      <sheetName val="ANEXA 26(4.1)"/>
      <sheetName val="ANEXA 26 (5.1)"/>
      <sheetName val="Anexa 26 (5.2)"/>
      <sheetName val="ANEXA 26(6.1)"/>
      <sheetName val="ANEXA 7 CAPITOL 6608"/>
      <sheetName val="ANEXA 27"/>
      <sheetName val="ANEXA 30"/>
      <sheetName val="ANEXA 34"/>
      <sheetName val="NOTA 1"/>
      <sheetName val="ANEXA 35 a1"/>
      <sheetName val="ANEXA 35 a2"/>
      <sheetName val="ANEXA 35 b1"/>
      <sheetName val="ANEXA 35 b2"/>
      <sheetName val="SOLDURI BILANT"/>
      <sheetName val="ANEXA 2 SOLDURI"/>
      <sheetName val="VENITURI "/>
      <sheetName val="VENITURI (2)"/>
      <sheetName val="PROVIZIOANE"/>
      <sheetName val="DATORII UE"/>
      <sheetName val="DISPONIBILITATI"/>
      <sheetName val="COD 04"/>
      <sheetName val="PLATI"/>
      <sheetName val="ANGAJ BUGETAR"/>
      <sheetName val="ANGAJAM LEGAL "/>
      <sheetName val="CONT EXECUTIE  "/>
      <sheetName val="CONT EXECUTIE   (2)"/>
      <sheetName val="CREDITE BUG"/>
      <sheetName val="CREDITE BUG (2)"/>
      <sheetName val="TAXA EVALUARE"/>
      <sheetName val="CONT 8082"/>
      <sheetName val="CONT 8082 (2)"/>
      <sheetName val="CONT IN AFARA BIL"/>
      <sheetName val="ACCIDENTE MUNCA 1 "/>
      <sheetName val="ACCIDENTE DE MUNCA 2"/>
      <sheetName val="PREJUDICII SI DAUNE"/>
      <sheetName val="PREJUDICII SI DAUNE 2"/>
      <sheetName val="CONT 473"/>
      <sheetName val="CONCEDII MEDICALE"/>
      <sheetName val="CERERI CM"/>
      <sheetName val="PRESTATII UE"/>
      <sheetName val="Bugetul de stat"/>
      <sheetName val="Programe"/>
      <sheetName val="F104 sint fin prog"/>
      <sheetName val="105 fisa prog cu scop CURATIV"/>
      <sheetName val="F105 SERVICII MEDICALE"/>
      <sheetName val="F105 CV-CVR"/>
      <sheetName val="F TRANSFERURI"/>
      <sheetName val="F MANAG SI ADM"/>
      <sheetName val="F CONCEDII SI INDEMNIZATII"/>
    </sheetNames>
    <sheetDataSet>
      <sheetData sheetId="0">
        <row r="1">
          <cell r="A1" t="str">
            <v xml:space="preserve">CASA NAȚIONALĂ  DE  ASIGURĂRI  DE  SĂNĂTATE </v>
          </cell>
        </row>
        <row r="12">
          <cell r="A12" t="str">
            <v>la  data  de  31  DECEMBRIE  2024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8">
          <cell r="C8" t="str">
            <v>inițiale</v>
          </cell>
        </row>
      </sheetData>
      <sheetData sheetId="11">
        <row r="10">
          <cell r="C10">
            <v>8676000</v>
          </cell>
          <cell r="D10">
            <v>8676000</v>
          </cell>
          <cell r="H10">
            <v>0</v>
          </cell>
        </row>
      </sheetData>
      <sheetData sheetId="12">
        <row r="6">
          <cell r="F6" t="str">
            <v>inițiale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>
        <row r="7">
          <cell r="F7">
            <v>122718218</v>
          </cell>
        </row>
      </sheetData>
      <sheetData sheetId="37" refreshError="1"/>
      <sheetData sheetId="38" refreshError="1"/>
      <sheetData sheetId="39">
        <row r="18">
          <cell r="E18">
            <v>0</v>
          </cell>
        </row>
      </sheetData>
      <sheetData sheetId="40" refreshError="1"/>
      <sheetData sheetId="41" refreshError="1"/>
      <sheetData sheetId="42" refreshError="1"/>
      <sheetData sheetId="43" refreshError="1"/>
      <sheetData sheetId="44">
        <row r="11">
          <cell r="D11">
            <v>-78311765</v>
          </cell>
        </row>
      </sheetData>
      <sheetData sheetId="45" refreshError="1"/>
      <sheetData sheetId="46" refreshError="1"/>
      <sheetData sheetId="47">
        <row r="6">
          <cell r="E6" t="str">
            <v>inițiale</v>
          </cell>
          <cell r="F6" t="str">
            <v>definitive</v>
          </cell>
        </row>
      </sheetData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A 1"/>
      <sheetName val="ANEXA 5 "/>
      <sheetName val="ANEXA 5  (2)"/>
      <sheetName val="ANEXA 30"/>
      <sheetName val="CONT EXECUTIE  "/>
      <sheetName val="CONT EXECUTIE   (3)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F28"/>
  <sheetViews>
    <sheetView showZeros="0" tabSelected="1" workbookViewId="0">
      <selection activeCell="F16" sqref="F16"/>
    </sheetView>
  </sheetViews>
  <sheetFormatPr defaultColWidth="9" defaultRowHeight="12.75"/>
  <cols>
    <col min="1" max="1" width="51.85546875" style="56" customWidth="1"/>
    <col min="2" max="2" width="12.28515625" style="57" customWidth="1"/>
    <col min="3" max="3" width="19.42578125" style="2" customWidth="1"/>
    <col min="4" max="4" width="18.28515625" style="55" customWidth="1"/>
    <col min="5" max="5" width="15.140625" style="55" customWidth="1"/>
    <col min="6" max="16384" width="9" style="3"/>
  </cols>
  <sheetData>
    <row r="1" spans="1:5" ht="15">
      <c r="A1" s="1" t="str">
        <f>+'[1]ANEXA 1'!A1:E1</f>
        <v xml:space="preserve">CASA NAȚIONALĂ  DE  ASIGURĂRI  DE  SĂNĂTATE </v>
      </c>
      <c r="B1" s="1"/>
      <c r="C1" s="1"/>
      <c r="D1" s="1"/>
      <c r="E1" s="2"/>
    </row>
    <row r="2" spans="1:5" ht="15">
      <c r="A2" s="4"/>
      <c r="B2" s="4"/>
      <c r="C2" s="4"/>
      <c r="D2" s="4"/>
      <c r="E2" s="2"/>
    </row>
    <row r="3" spans="1:5">
      <c r="A3" s="5" t="s">
        <v>0</v>
      </c>
      <c r="B3" s="5"/>
      <c r="C3" s="5"/>
      <c r="D3" s="5"/>
      <c r="E3" s="5"/>
    </row>
    <row r="4" spans="1:5">
      <c r="A4" s="6" t="str">
        <f>'[1]ANEXA 1'!A12:E12</f>
        <v>la  data  de  31  DECEMBRIE  2024</v>
      </c>
      <c r="B4" s="6"/>
      <c r="C4" s="6"/>
      <c r="D4" s="6"/>
      <c r="E4" s="6"/>
    </row>
    <row r="5" spans="1:5">
      <c r="A5" s="7" t="s">
        <v>1</v>
      </c>
      <c r="B5" s="8"/>
      <c r="D5" s="2"/>
      <c r="E5" s="9" t="s">
        <v>2</v>
      </c>
    </row>
    <row r="6" spans="1:5" ht="15" customHeight="1">
      <c r="A6" s="10" t="s">
        <v>3</v>
      </c>
      <c r="B6" s="11" t="s">
        <v>4</v>
      </c>
      <c r="C6" s="12" t="s">
        <v>5</v>
      </c>
      <c r="D6" s="12"/>
      <c r="E6" s="13" t="s">
        <v>6</v>
      </c>
    </row>
    <row r="7" spans="1:5" ht="64.5" customHeight="1">
      <c r="A7" s="14"/>
      <c r="B7" s="15"/>
      <c r="C7" s="16" t="str">
        <f>'[1]CONT EXECUTIE  '!E6</f>
        <v>inițiale</v>
      </c>
      <c r="D7" s="16" t="str">
        <f>'[1]CONT EXECUTIE  '!F6</f>
        <v>definitive</v>
      </c>
      <c r="E7" s="17"/>
    </row>
    <row r="8" spans="1:5" ht="11.25" customHeight="1">
      <c r="A8" s="18" t="s">
        <v>7</v>
      </c>
      <c r="B8" s="19" t="s">
        <v>8</v>
      </c>
      <c r="C8" s="20">
        <v>3</v>
      </c>
      <c r="D8" s="20">
        <v>4</v>
      </c>
      <c r="E8" s="21">
        <v>7</v>
      </c>
    </row>
    <row r="9" spans="1:5" s="26" customFormat="1" ht="16.5" customHeight="1">
      <c r="A9" s="22" t="s">
        <v>9</v>
      </c>
      <c r="B9" s="23" t="s">
        <v>10</v>
      </c>
      <c r="C9" s="24">
        <f t="shared" ref="C9:E22" si="0">+C10</f>
        <v>8676000</v>
      </c>
      <c r="D9" s="24">
        <f t="shared" si="0"/>
        <v>9052000</v>
      </c>
      <c r="E9" s="25">
        <f t="shared" si="0"/>
        <v>57326</v>
      </c>
    </row>
    <row r="10" spans="1:5" s="26" customFormat="1" ht="16.5" customHeight="1">
      <c r="A10" s="27" t="s">
        <v>11</v>
      </c>
      <c r="B10" s="28" t="s">
        <v>12</v>
      </c>
      <c r="C10" s="29">
        <f t="shared" ref="C10:E10" si="1">+C14+C11</f>
        <v>8676000</v>
      </c>
      <c r="D10" s="29">
        <f t="shared" si="1"/>
        <v>9052000</v>
      </c>
      <c r="E10" s="30">
        <f t="shared" si="1"/>
        <v>57326</v>
      </c>
    </row>
    <row r="11" spans="1:5" s="26" customFormat="1" ht="24">
      <c r="A11" s="31" t="s">
        <v>13</v>
      </c>
      <c r="B11" s="32" t="s">
        <v>14</v>
      </c>
      <c r="C11" s="29">
        <f t="shared" ref="C11:E12" si="2">C12</f>
        <v>0</v>
      </c>
      <c r="D11" s="29">
        <f t="shared" si="2"/>
        <v>376000</v>
      </c>
      <c r="E11" s="30">
        <f t="shared" si="2"/>
        <v>57326</v>
      </c>
    </row>
    <row r="12" spans="1:5" s="26" customFormat="1" ht="24">
      <c r="A12" s="31" t="s">
        <v>15</v>
      </c>
      <c r="B12" s="32" t="s">
        <v>16</v>
      </c>
      <c r="C12" s="29">
        <f t="shared" si="2"/>
        <v>0</v>
      </c>
      <c r="D12" s="29">
        <f t="shared" si="2"/>
        <v>376000</v>
      </c>
      <c r="E12" s="30">
        <f t="shared" si="2"/>
        <v>57326</v>
      </c>
    </row>
    <row r="13" spans="1:5" s="26" customFormat="1" ht="15">
      <c r="A13" s="31" t="s">
        <v>17</v>
      </c>
      <c r="B13" s="32" t="s">
        <v>18</v>
      </c>
      <c r="C13" s="33"/>
      <c r="D13" s="33">
        <v>376000</v>
      </c>
      <c r="E13" s="34">
        <v>57326</v>
      </c>
    </row>
    <row r="14" spans="1:5" s="35" customFormat="1" ht="38.25">
      <c r="A14" s="27" t="s">
        <v>19</v>
      </c>
      <c r="B14" s="28" t="s">
        <v>20</v>
      </c>
      <c r="C14" s="29">
        <f t="shared" si="0"/>
        <v>8676000</v>
      </c>
      <c r="D14" s="29">
        <f t="shared" si="0"/>
        <v>8676000</v>
      </c>
      <c r="E14" s="30">
        <f t="shared" si="0"/>
        <v>0</v>
      </c>
    </row>
    <row r="15" spans="1:5" s="26" customFormat="1" ht="15">
      <c r="A15" s="36" t="s">
        <v>21</v>
      </c>
      <c r="B15" s="37" t="s">
        <v>22</v>
      </c>
      <c r="C15" s="38">
        <f t="shared" si="0"/>
        <v>8676000</v>
      </c>
      <c r="D15" s="38">
        <f t="shared" si="0"/>
        <v>8676000</v>
      </c>
      <c r="E15" s="30">
        <f t="shared" si="0"/>
        <v>0</v>
      </c>
    </row>
    <row r="16" spans="1:5" s="26" customFormat="1" ht="16.5" customHeight="1">
      <c r="A16" s="36" t="s">
        <v>23</v>
      </c>
      <c r="B16" s="37" t="s">
        <v>24</v>
      </c>
      <c r="C16" s="38">
        <f t="shared" si="0"/>
        <v>8676000</v>
      </c>
      <c r="D16" s="38">
        <f t="shared" si="0"/>
        <v>8676000</v>
      </c>
      <c r="E16" s="30">
        <f t="shared" si="0"/>
        <v>0</v>
      </c>
    </row>
    <row r="17" spans="1:6" s="35" customFormat="1" ht="15">
      <c r="A17" s="36" t="s">
        <v>25</v>
      </c>
      <c r="B17" s="37" t="s">
        <v>26</v>
      </c>
      <c r="C17" s="38">
        <f t="shared" si="0"/>
        <v>8676000</v>
      </c>
      <c r="D17" s="38">
        <f t="shared" si="0"/>
        <v>8676000</v>
      </c>
      <c r="E17" s="30">
        <f t="shared" si="0"/>
        <v>0</v>
      </c>
    </row>
    <row r="18" spans="1:6" s="43" customFormat="1" ht="15">
      <c r="A18" s="39" t="s">
        <v>11</v>
      </c>
      <c r="B18" s="40" t="s">
        <v>27</v>
      </c>
      <c r="C18" s="41">
        <f t="shared" si="0"/>
        <v>8676000</v>
      </c>
      <c r="D18" s="41">
        <f t="shared" si="0"/>
        <v>8676000</v>
      </c>
      <c r="E18" s="42">
        <f t="shared" si="0"/>
        <v>0</v>
      </c>
    </row>
    <row r="19" spans="1:6" s="43" customFormat="1" ht="38.25">
      <c r="A19" s="39" t="s">
        <v>19</v>
      </c>
      <c r="B19" s="40" t="s">
        <v>28</v>
      </c>
      <c r="C19" s="41">
        <f t="shared" si="0"/>
        <v>8676000</v>
      </c>
      <c r="D19" s="41">
        <f t="shared" si="0"/>
        <v>8676000</v>
      </c>
      <c r="E19" s="42">
        <f t="shared" si="0"/>
        <v>0</v>
      </c>
    </row>
    <row r="20" spans="1:6" s="43" customFormat="1" ht="15">
      <c r="A20" s="39" t="s">
        <v>21</v>
      </c>
      <c r="B20" s="40" t="s">
        <v>29</v>
      </c>
      <c r="C20" s="41">
        <f t="shared" si="0"/>
        <v>8676000</v>
      </c>
      <c r="D20" s="41">
        <f t="shared" si="0"/>
        <v>8676000</v>
      </c>
      <c r="E20" s="42">
        <f t="shared" si="0"/>
        <v>0</v>
      </c>
    </row>
    <row r="21" spans="1:6" s="26" customFormat="1" ht="15">
      <c r="A21" s="36" t="s">
        <v>23</v>
      </c>
      <c r="B21" s="37" t="s">
        <v>30</v>
      </c>
      <c r="C21" s="38">
        <f t="shared" si="0"/>
        <v>8676000</v>
      </c>
      <c r="D21" s="38">
        <f t="shared" si="0"/>
        <v>8676000</v>
      </c>
      <c r="E21" s="44">
        <f t="shared" si="0"/>
        <v>0</v>
      </c>
    </row>
    <row r="22" spans="1:6" s="26" customFormat="1" ht="15">
      <c r="A22" s="36" t="s">
        <v>31</v>
      </c>
      <c r="B22" s="37" t="s">
        <v>32</v>
      </c>
      <c r="C22" s="38">
        <f t="shared" si="0"/>
        <v>8676000</v>
      </c>
      <c r="D22" s="38">
        <f t="shared" si="0"/>
        <v>8676000</v>
      </c>
      <c r="E22" s="44">
        <f t="shared" si="0"/>
        <v>0</v>
      </c>
    </row>
    <row r="23" spans="1:6" s="26" customFormat="1" ht="15">
      <c r="A23" s="36" t="s">
        <v>33</v>
      </c>
      <c r="B23" s="37" t="s">
        <v>34</v>
      </c>
      <c r="C23" s="33">
        <v>8676000</v>
      </c>
      <c r="D23" s="33">
        <v>8676000</v>
      </c>
      <c r="E23" s="34"/>
    </row>
    <row r="24" spans="1:6" s="26" customFormat="1" ht="15">
      <c r="A24" s="36" t="s">
        <v>35</v>
      </c>
      <c r="B24" s="37" t="s">
        <v>36</v>
      </c>
      <c r="C24" s="38"/>
      <c r="D24" s="38"/>
      <c r="E24" s="30"/>
    </row>
    <row r="25" spans="1:6" s="26" customFormat="1" ht="15">
      <c r="A25" s="36" t="s">
        <v>37</v>
      </c>
      <c r="B25" s="37" t="s">
        <v>38</v>
      </c>
      <c r="C25" s="38"/>
      <c r="D25" s="38"/>
      <c r="E25" s="30"/>
    </row>
    <row r="26" spans="1:6" s="26" customFormat="1" ht="15">
      <c r="A26" s="45" t="s">
        <v>39</v>
      </c>
      <c r="B26" s="37" t="s">
        <v>40</v>
      </c>
      <c r="C26" s="38"/>
      <c r="D26" s="38"/>
      <c r="E26" s="44">
        <f>'[1]ANEXA 5  (2)'!H10-'CONT EXECUTIE   (3)'!E9</f>
        <v>-57326</v>
      </c>
    </row>
    <row r="27" spans="1:6" s="26" customFormat="1" ht="15">
      <c r="A27" s="46" t="s">
        <v>41</v>
      </c>
      <c r="B27" s="47" t="s">
        <v>42</v>
      </c>
      <c r="C27" s="48">
        <f>'[1]ANEXA 5  (2)'!C10-'CONT EXECUTIE   (3)'!C9</f>
        <v>0</v>
      </c>
      <c r="D27" s="48">
        <f>'[1]ANEXA 5  (2)'!D10-'CONT EXECUTIE   (3)'!D9</f>
        <v>-376000</v>
      </c>
      <c r="E27" s="49"/>
    </row>
    <row r="28" spans="1:6" s="55" customFormat="1" ht="12" customHeight="1">
      <c r="A28" s="50"/>
      <c r="B28" s="51"/>
      <c r="C28" s="52"/>
      <c r="D28" s="52"/>
      <c r="E28" s="53"/>
      <c r="F28" s="54"/>
    </row>
  </sheetData>
  <mergeCells count="7">
    <mergeCell ref="A1:D1"/>
    <mergeCell ref="A3:E3"/>
    <mergeCell ref="A4:E4"/>
    <mergeCell ref="A6:A7"/>
    <mergeCell ref="B6:B7"/>
    <mergeCell ref="C6:D6"/>
    <mergeCell ref="E6:E7"/>
  </mergeCells>
  <dataValidations count="1">
    <dataValidation allowBlank="1" showErrorMessage="1" sqref="E9:E26 C9:D27"/>
  </dataValidations>
  <printOptions horizontalCentered="1"/>
  <pageMargins left="0.39370078740157483" right="0.19685039370078741" top="0" bottom="0.11811023622047245" header="0.51181102362204722" footer="0.11811023622047245"/>
  <pageSetup paperSize="9" scale="60" firstPageNumber="0" orientation="portrait" horizontalDpi="300" verticalDpi="300" r:id="rId1"/>
  <headerFooter alignWithMargins="0">
    <oddFooter>&amp;C&amp;A&amp;RPagina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CONT EXECUTIE   (3)</vt:lpstr>
      <vt:lpstr>'CONT EXECUTIE   (3)'!Print_Area</vt:lpstr>
      <vt:lpstr>'CONT EXECUTIE   (3)'!Print_Titles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Carmen DUMITRASCU</dc:creator>
  <cp:lastModifiedBy>Carmen DUMITRASCU</cp:lastModifiedBy>
  <dcterms:created xsi:type="dcterms:W3CDTF">2025-05-06T07:07:27Z</dcterms:created>
  <dcterms:modified xsi:type="dcterms:W3CDTF">2025-05-06T07:11:55Z</dcterms:modified>
</cp:coreProperties>
</file>