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haela_Capruciu\EXECUTIE\Executie 2022\Executii pe site\"/>
    </mc:Choice>
  </mc:AlternateContent>
  <bookViews>
    <workbookView xWindow="0" yWindow="0" windowWidth="21855" windowHeight="14940"/>
  </bookViews>
  <sheets>
    <sheet name="MARTIE 2022" sheetId="2" r:id="rId1"/>
  </sheets>
  <definedNames>
    <definedName name="_xlnm._FilterDatabase" localSheetId="0" hidden="1">'MARTIE 2022'!$A$5:$D$400</definedName>
  </definedNames>
  <calcPr calcId="162913"/>
</workbook>
</file>

<file path=xl/calcChain.xml><?xml version="1.0" encoding="utf-8"?>
<calcChain xmlns="http://schemas.openxmlformats.org/spreadsheetml/2006/main">
  <c r="C14" i="2" l="1"/>
  <c r="C391" i="2"/>
  <c r="C394" i="2" l="1"/>
  <c r="C388" i="2"/>
  <c r="C373" i="2"/>
  <c r="C358" i="2"/>
  <c r="C347" i="2"/>
  <c r="C335" i="2"/>
  <c r="C303" i="2"/>
  <c r="C301" i="2"/>
  <c r="C277" i="2"/>
  <c r="C275" i="2"/>
  <c r="C271" i="2"/>
  <c r="C268" i="2"/>
  <c r="C219" i="2"/>
  <c r="C194" i="2"/>
  <c r="C181" i="2"/>
  <c r="C179" i="2"/>
  <c r="C40" i="2"/>
  <c r="C15" i="2"/>
  <c r="C7" i="2"/>
  <c r="C12" i="2"/>
  <c r="C11" i="2"/>
  <c r="C10" i="2"/>
  <c r="C9" i="2"/>
  <c r="C8" i="2"/>
</calcChain>
</file>

<file path=xl/sharedStrings.xml><?xml version="1.0" encoding="utf-8"?>
<sst xmlns="http://schemas.openxmlformats.org/spreadsheetml/2006/main" count="767" uniqueCount="322">
  <si>
    <t>SPOR CONDITII MUNCA</t>
  </si>
  <si>
    <t>INDEMNIZATIE HRANA</t>
  </si>
  <si>
    <t>5101.03.20.01.03</t>
  </si>
  <si>
    <t>PLATA EN TERMICA VL</t>
  </si>
  <si>
    <t>ENERGIE ELECTRICA IAN</t>
  </si>
  <si>
    <t>GAZ</t>
  </si>
  <si>
    <t>INCASARE CJP GALATI</t>
  </si>
  <si>
    <t>INC COTA PARTE GAZ AFIR BV</t>
  </si>
  <si>
    <t>INCASARE ANL BH</t>
  </si>
  <si>
    <t>ENERGIE TERMICA SPLAI</t>
  </si>
  <si>
    <t>GAZ HARGHITA</t>
  </si>
  <si>
    <t>ENERGIE ELECTRICA HARGHIT</t>
  </si>
  <si>
    <t>INC COTA PARTE ENERGIE ELECTRICA MDLPA</t>
  </si>
  <si>
    <t>INC COTA PARTE ENERGIE TERMICA MDLPA</t>
  </si>
  <si>
    <t>INCAS EN EL PARTIAL OCPI TR</t>
  </si>
  <si>
    <t>GAZE NATURALE</t>
  </si>
  <si>
    <t>ENERGIE ELECTRICA FEB</t>
  </si>
  <si>
    <t>PLATA CONSUM GAZE IAN BT</t>
  </si>
  <si>
    <t>5101.03.20.01.04</t>
  </si>
  <si>
    <t>PLATA SALUBRITATE  DEC VL</t>
  </si>
  <si>
    <t>PLATA APA CANAL NT</t>
  </si>
  <si>
    <t>PLATA APA CANAL IS</t>
  </si>
  <si>
    <t>PLATA APA CANAL IAN IS</t>
  </si>
  <si>
    <t>PLATA SALUBRITATE NT</t>
  </si>
  <si>
    <t>PLATA SALUBRITATE IAN OT</t>
  </si>
  <si>
    <t>PLATA APA CANAL OT</t>
  </si>
  <si>
    <t>PLATA SALUBRITATE IAN  GJ</t>
  </si>
  <si>
    <t>PLATA APA CANAL GJ</t>
  </si>
  <si>
    <t>PLATA APA CANAL VL</t>
  </si>
  <si>
    <t>PLATA APA CANAL IAN TR</t>
  </si>
  <si>
    <t>PLATA SALUBRITATE IAN TR</t>
  </si>
  <si>
    <t>PLATA APA CANAL IAN CL</t>
  </si>
  <si>
    <t>PLATA APA CANAL IAN DB</t>
  </si>
  <si>
    <t>PLATA APA CANAL GR</t>
  </si>
  <si>
    <t>PLATA SALUBRITATE IAN GR</t>
  </si>
  <si>
    <t>PLATA APA CANAL IL</t>
  </si>
  <si>
    <t>SALUBRITATE IAN ALBA</t>
  </si>
  <si>
    <t>APA, CANAL IAN ALBA</t>
  </si>
  <si>
    <t>APA, CANAL IAN SIBIU</t>
  </si>
  <si>
    <t>APA, CANAL COVASNA</t>
  </si>
  <si>
    <t>INC COTA PARTE APA, CANAL AFIR BV</t>
  </si>
  <si>
    <t>APA, CANAL SPLAI</t>
  </si>
  <si>
    <t>APA, CANAL IAN ISC</t>
  </si>
  <si>
    <t>RETUR OP CT BLOCAT SALUBRIT VL</t>
  </si>
  <si>
    <t>PLATA APA CANAL BT</t>
  </si>
  <si>
    <t>PLATA SALUBRITATE  AG</t>
  </si>
  <si>
    <t>PLATA APA CANAL AG</t>
  </si>
  <si>
    <t>PLATA APA CANAL PH</t>
  </si>
  <si>
    <t>APA, CANAL BRASOV</t>
  </si>
  <si>
    <t>PLATA SALUBRITATE  VL</t>
  </si>
  <si>
    <t>PLATA APA CANAL SV</t>
  </si>
  <si>
    <t>PLATA APA CANAL VS</t>
  </si>
  <si>
    <t>PLATA SALUBRITATE BC</t>
  </si>
  <si>
    <t>PLATA SALUBRIT DEC2021 PH</t>
  </si>
  <si>
    <t>PLATA SALUBRIT IAN 2022 PH</t>
  </si>
  <si>
    <t>APA, CANAL IAN MURES</t>
  </si>
  <si>
    <t>APA, CANAL, SALUBR HARGHITA</t>
  </si>
  <si>
    <t>PLATA SALUBRITATE  SV</t>
  </si>
  <si>
    <t>PLATA SALUBRITATE IS</t>
  </si>
  <si>
    <t>PLATA APA CANAL MH</t>
  </si>
  <si>
    <t>INC COTA PARTE APA, CANAL MDLPA</t>
  </si>
  <si>
    <t>PLATA SALUBRITATE VL</t>
  </si>
  <si>
    <t>PLATA SALUBRITATE DJ</t>
  </si>
  <si>
    <t>PLATA SALUBRITATE OT</t>
  </si>
  <si>
    <t>PLATA SALUBRITATE GJ</t>
  </si>
  <si>
    <t>PLATA APA CANAL BC</t>
  </si>
  <si>
    <t>PLATA SALUBRITATE PH</t>
  </si>
  <si>
    <t>PLATA SALUBRITATE TR</t>
  </si>
  <si>
    <t>PLATA SALUBRITATE CL</t>
  </si>
  <si>
    <t>APA, CANAL FEBR SIBIU</t>
  </si>
  <si>
    <t>INCAS APA  SALUB OCPI TR</t>
  </si>
  <si>
    <t>SALUBRIT IAN-MART SIBIU</t>
  </si>
  <si>
    <t>APA, CANAL ISC</t>
  </si>
  <si>
    <t>SALUBRITATE ISC IAN</t>
  </si>
  <si>
    <t>SALUBRITATE COVASNA</t>
  </si>
  <si>
    <t>APA, CANAL COVASNA MART</t>
  </si>
  <si>
    <t>APA, CANAL ALBA FEB</t>
  </si>
  <si>
    <t>SALUBRITATE FEB ALBA</t>
  </si>
  <si>
    <t>APA, CANAL FEB MURES</t>
  </si>
  <si>
    <t>INC COTA PARTE APA, CANAL GNM BV</t>
  </si>
  <si>
    <t>APA, CANAL FEB BRASOV</t>
  </si>
  <si>
    <t>PLATA APA CANAL CL</t>
  </si>
  <si>
    <t>PLATA SALUBRITATE FEB DB</t>
  </si>
  <si>
    <t>PLATA APA CANAL DB</t>
  </si>
  <si>
    <t>PLATA SALUBRITATE FEB  AG</t>
  </si>
  <si>
    <t>PLATA APA CANAL FEBR TR</t>
  </si>
  <si>
    <t>PLATA APA CANAL FEBR IS</t>
  </si>
  <si>
    <t>PLATA APA FEBR PASCANI IS</t>
  </si>
  <si>
    <t>PLATA APA CANAL FEBR NT</t>
  </si>
  <si>
    <t>PLATA SALUBRITATE FEB  NT</t>
  </si>
  <si>
    <t>PLATA SALUBRITATE FEB  VS</t>
  </si>
  <si>
    <t>PLATA APA CANAL FEBR BT</t>
  </si>
  <si>
    <t>5101.03.20.01.05</t>
  </si>
  <si>
    <t>CARBURANT FEB</t>
  </si>
  <si>
    <t>5101.03.20.01.08</t>
  </si>
  <si>
    <t>CABLU TV</t>
  </si>
  <si>
    <t>TELEFONIE FIXA</t>
  </si>
  <si>
    <t>INTERNET FEBR</t>
  </si>
  <si>
    <t>TELEFONIE MOBILA</t>
  </si>
  <si>
    <t>SERV POSTA FEB</t>
  </si>
  <si>
    <t>TEFEFONIE FIXA IAN</t>
  </si>
  <si>
    <t>CABLU TV FEB</t>
  </si>
  <si>
    <t>5101.03.20.01.09</t>
  </si>
  <si>
    <t>MENTENANTA CORECTIVA IAN</t>
  </si>
  <si>
    <t>RELOC SIST SUPRAVEGHERE OLT</t>
  </si>
  <si>
    <t>RELOC SIST SUPRAVEGHERE ISC</t>
  </si>
  <si>
    <t>LEGITIMATII RTE</t>
  </si>
  <si>
    <t>LEGISLATIE ONLINE FEBR</t>
  </si>
  <si>
    <t>MAT PUBLICITARE</t>
  </si>
  <si>
    <t>LEX FORCE FEBR</t>
  </si>
  <si>
    <t>SINTACT EXPERT FEBR</t>
  </si>
  <si>
    <t>PLATA ARHIVARE IAN FEB PH</t>
  </si>
  <si>
    <t>PAZA FEB</t>
  </si>
  <si>
    <t>TRANSFER 85-ANL</t>
  </si>
  <si>
    <t>PLATA ARHIVARE IAN IS</t>
  </si>
  <si>
    <t>INC COTA PARTE PAZA MDLPA</t>
  </si>
  <si>
    <t>MENTENANTA CORECTIVA FEB</t>
  </si>
  <si>
    <t>PLATA INLOC CENTR TERM PH</t>
  </si>
  <si>
    <t>5101.03.20.01.30</t>
  </si>
  <si>
    <t>REPARATIE AUTO HARGHITA</t>
  </si>
  <si>
    <t>REVIZIE INSTAL CLIMA ISC</t>
  </si>
  <si>
    <t>VERIF GENERATOARE ISC</t>
  </si>
  <si>
    <t>PLATA VERIF CENTRALA MH</t>
  </si>
  <si>
    <t>PLATA SERV RSVTI FEBR NT</t>
  </si>
  <si>
    <t>RSVTI FEBR BRASOV</t>
  </si>
  <si>
    <t>INTRETINERE LIFT HARGHITA</t>
  </si>
  <si>
    <t>INTRETINERE SEDIU ISC FEB</t>
  </si>
  <si>
    <t>CURATENIE FEB</t>
  </si>
  <si>
    <t>SPALARE AUTO</t>
  </si>
  <si>
    <t>REPARATIE AUTO BRASOV</t>
  </si>
  <si>
    <t>INLOC TELECOMANDA CLIMA ISC</t>
  </si>
  <si>
    <t>REVIZIE CLIMA MART ISC</t>
  </si>
  <si>
    <t>REPARATIE AUTO COVASNA</t>
  </si>
  <si>
    <t>INC COTA PARTE RSVTI GNM BV</t>
  </si>
  <si>
    <t>SERV INLOCUIRE GEAM ISC</t>
  </si>
  <si>
    <t>SERV SPALARI AUTO</t>
  </si>
  <si>
    <t>PLATA REP CENTR TERMICA TR</t>
  </si>
  <si>
    <t>5101.03.20.05.30</t>
  </si>
  <si>
    <t>AP AER CONDITIONAT</t>
  </si>
  <si>
    <t>STAMPILA RTE</t>
  </si>
  <si>
    <t>5101.03.20.06.01</t>
  </si>
  <si>
    <t>DECONT DEPLASARE BRASOV</t>
  </si>
  <si>
    <t>5101.03.20.14.00</t>
  </si>
  <si>
    <t>5101.03.20.25.00</t>
  </si>
  <si>
    <t>5101.03.20.30.02</t>
  </si>
  <si>
    <t>5101.03.20.30.04</t>
  </si>
  <si>
    <t>PLATA CONCESIUNE SEM I IL</t>
  </si>
  <si>
    <t>CHIRIE PUBELE IAN BRASOV</t>
  </si>
  <si>
    <t>CHIRIE PUBELE IAN ALBA</t>
  </si>
  <si>
    <t>INC COTA PARTE CHIRIE PUBELE AFIR BV</t>
  </si>
  <si>
    <t>PLATA CHIRIE TEREN PARCARE OT</t>
  </si>
  <si>
    <t>REPLATA OP INTORS 21.02</t>
  </si>
  <si>
    <t>REPLATA OP INTORS 18.02</t>
  </si>
  <si>
    <t>INC COTA PARTE CHIRIE PUBELE GNM BV</t>
  </si>
  <si>
    <t>PLATA CONCES SEM I MH</t>
  </si>
  <si>
    <t>CHIRIE ECHIP COP FEB</t>
  </si>
  <si>
    <t>CHIRIE IAN HARGHITA</t>
  </si>
  <si>
    <t>CHIRIE PUBELE FEBR BRASOV</t>
  </si>
  <si>
    <t>DEPOZITARE ANVELOPE ISC FEB</t>
  </si>
  <si>
    <t>CHIRIE PUBELE COVASNA</t>
  </si>
  <si>
    <t>CHIRIE PUBELE FEB ALBA</t>
  </si>
  <si>
    <t>OP 1764/25.03.2022 INTORS</t>
  </si>
  <si>
    <t>5101.03.20.30.09</t>
  </si>
  <si>
    <t>5101.03.20.30.30</t>
  </si>
  <si>
    <t>MEDICINA MUNCII</t>
  </si>
  <si>
    <t>COMISIOANE POS</t>
  </si>
  <si>
    <t>COMISIOANE SNEP</t>
  </si>
  <si>
    <t>IMPOZIT CLADIRE ARAD</t>
  </si>
  <si>
    <t>COMISIOANE POS FEB</t>
  </si>
  <si>
    <t>COMISIOANE SNEP FEB</t>
  </si>
  <si>
    <t>5101.03.58.02.01</t>
  </si>
  <si>
    <t>SAL PROIECT FIN NAT</t>
  </si>
  <si>
    <t>CONTR IND PROIECT FIN NAT</t>
  </si>
  <si>
    <t>IMPOZIT PROIECT FIN NAT</t>
  </si>
  <si>
    <t>CAM PROIECT FIN NAT</t>
  </si>
  <si>
    <t>5101.03.58.02.02</t>
  </si>
  <si>
    <t>SAL PROIECT FIN EXT NERAMBURS</t>
  </si>
  <si>
    <t>CONTR IND PROIECT FIN EXT NERAMBURS</t>
  </si>
  <si>
    <t>IMPOZIT PROIECT FIN EXT NERAMBURS</t>
  </si>
  <si>
    <t>CAM PROIECT FIN EXT NERAMBURS</t>
  </si>
  <si>
    <t>5101.03.59.40.00</t>
  </si>
  <si>
    <t>FD HANDICAP</t>
  </si>
  <si>
    <t>5101.03.71.01.30</t>
  </si>
  <si>
    <t>MENTENANTA PERMANENTA IAN</t>
  </si>
  <si>
    <t>5101.03.85.01.03</t>
  </si>
  <si>
    <t>VIR IN 85 SUME PL ANI PRECED EXECUTARE SI TX CADAS</t>
  </si>
  <si>
    <t>VIR IN 85 SUME PL ANI PRECED TX TIMBR COPII LEGALI</t>
  </si>
  <si>
    <t>INC DEBIT ROVIG TIT GR</t>
  </si>
  <si>
    <t>RIDICARE NUMERAR</t>
  </si>
  <si>
    <t>PLATA DELEGARE TL</t>
  </si>
  <si>
    <t>PLATA TERMOFICARE BH</t>
  </si>
  <si>
    <t>DEPUNERE NUMERAR</t>
  </si>
  <si>
    <t>PLATA APA GL</t>
  </si>
  <si>
    <t>PLATA APA BR</t>
  </si>
  <si>
    <t>PLATA SALUBRITATE BR</t>
  </si>
  <si>
    <t>PLATA SALUBRITATE TL</t>
  </si>
  <si>
    <t>PLATA APA CT</t>
  </si>
  <si>
    <t>PLATA APA VN</t>
  </si>
  <si>
    <t>PLATA SALUBRITATE VN</t>
  </si>
  <si>
    <t>PLATA SALUBRITATE GL</t>
  </si>
  <si>
    <t>PLATA SALUBRITATE SJ</t>
  </si>
  <si>
    <t>PLATA APA SM</t>
  </si>
  <si>
    <t>PLATA APA CANAL BN</t>
  </si>
  <si>
    <t>PLATA SALUBRITATE MM</t>
  </si>
  <si>
    <t>PLATA APA CANAL MM</t>
  </si>
  <si>
    <t>PLATA SALUBRITATE CT</t>
  </si>
  <si>
    <t>PLATA APA CANAL SJ</t>
  </si>
  <si>
    <t>PLATA SALUBRITATE SM</t>
  </si>
  <si>
    <t>PLATA APA CANAL BH</t>
  </si>
  <si>
    <t>PLATA APA CANAL HD</t>
  </si>
  <si>
    <t>PLATA APA CANAL TM</t>
  </si>
  <si>
    <t>PLATA APA TL</t>
  </si>
  <si>
    <t>PLATA APA CANAL BZ</t>
  </si>
  <si>
    <t>PLATA SALUBRITATE HD</t>
  </si>
  <si>
    <t>PLATA GUNOI CS</t>
  </si>
  <si>
    <t>PLATA GUNOI HD</t>
  </si>
  <si>
    <t>PLATA GUNOI TM</t>
  </si>
  <si>
    <t>PLATA GUNOI AR</t>
  </si>
  <si>
    <t>PLATA APA CANAL CS</t>
  </si>
  <si>
    <t>PLATA SALUBRITATE BZ</t>
  </si>
  <si>
    <t>PLATA APA CANAL SM</t>
  </si>
  <si>
    <t>PLATA ARHIVARE CJ</t>
  </si>
  <si>
    <t>PLATA AUTO GL</t>
  </si>
  <si>
    <t>PLATA AUTO CT</t>
  </si>
  <si>
    <t>PLATA AUTO CJ</t>
  </si>
  <si>
    <t>PLATA AUTO HD</t>
  </si>
  <si>
    <t>PLATA AUTO TM</t>
  </si>
  <si>
    <t>PLATA DECONT VN</t>
  </si>
  <si>
    <t>PLATA CURS SSM TM</t>
  </si>
  <si>
    <t>TRANSF. VEN. INCAS. IN ART. ERONAT CAB160</t>
  </si>
  <si>
    <t>TRANSF. VEN. INCAS. IN ART. ERONAT CAB159</t>
  </si>
  <si>
    <t>TRANSF. VEN. INCAS. IN ART. ERONAT CAB184</t>
  </si>
  <si>
    <t>TRANSF. VEN. INCAS. IN ART. ERONAT CAB185</t>
  </si>
  <si>
    <t>PLATA PUBELE GL</t>
  </si>
  <si>
    <t>PLATA CONCESIUNE TL</t>
  </si>
  <si>
    <t>PLATA CONCESIUNE VN</t>
  </si>
  <si>
    <t>PLATA REDEVENTA GL</t>
  </si>
  <si>
    <t>PLATA CONCESIUNE TM</t>
  </si>
  <si>
    <t>PLATA CHIRIE MM</t>
  </si>
  <si>
    <t>PLATA TX TIMBRU CJ-L.A.VL</t>
  </si>
  <si>
    <t>PLATA TX TIMBRU CJ</t>
  </si>
  <si>
    <t>PLATA ECARISAJ GL</t>
  </si>
  <si>
    <t>PLATA IMPOZIT CLADIRE BH</t>
  </si>
  <si>
    <t>SERV. EXPERIZA SI CONSULT</t>
  </si>
  <si>
    <t>SERV. ORG. EVENIMENT</t>
  </si>
  <si>
    <t>DEZV. INFRASTRUCTURA FEB.</t>
  </si>
  <si>
    <t>TRANSF.IN CT. 36.50.00 VEN. INCAS. ERONAT</t>
  </si>
  <si>
    <t>TRANSF SUME IN 85 - ANL</t>
  </si>
  <si>
    <t>SITUAŢIA PLĂŢILOR PE LUNA MARTIE 2022, LA NIVEL NAŢIONAL PENTRU
 INSPECTORATUL DE STAT ÎN CONSTRUCŢII</t>
  </si>
  <si>
    <t>ARTICOL</t>
  </si>
  <si>
    <t>DATA PLĂŢII</t>
  </si>
  <si>
    <t>SUMA
 - LEI -</t>
  </si>
  <si>
    <t>EXPLICAŢII</t>
  </si>
  <si>
    <t>CHELTUIELI DE PERSONAL</t>
  </si>
  <si>
    <t>TOTAL CHELTUIELI DE PERSONAL</t>
  </si>
  <si>
    <t>TOTAL 10.01.01</t>
  </si>
  <si>
    <t>TOTAL 10.01.05</t>
  </si>
  <si>
    <t>TOTAL 10.01.13</t>
  </si>
  <si>
    <t>TOTAL 10.01.17</t>
  </si>
  <si>
    <t>TOTAL 10.03.07</t>
  </si>
  <si>
    <t>SALARII, IMPOZITE, CONTRIBUȚII, REȚINERI</t>
  </si>
  <si>
    <t>DIURNA, CAZARE</t>
  </si>
  <si>
    <t>CONTRIBUTII</t>
  </si>
  <si>
    <t>TOTAL 20.01.03</t>
  </si>
  <si>
    <t>BUNURI SI SERVICII</t>
  </si>
  <si>
    <t>TOTAL BUNURI SI SERVICII</t>
  </si>
  <si>
    <t>TOTAL 20.01.04</t>
  </si>
  <si>
    <t>TOTAL 20.01.05</t>
  </si>
  <si>
    <t>TOTAL 20.01.08</t>
  </si>
  <si>
    <t>TOTAL 20.01.09</t>
  </si>
  <si>
    <t>TOTAL 20.01.30</t>
  </si>
  <si>
    <t>PLATA REV AUTO MH</t>
  </si>
  <si>
    <t>PLATA REV AUTO GR</t>
  </si>
  <si>
    <t>PLATA REV AUTO BT</t>
  </si>
  <si>
    <t>PLATA ITP CL</t>
  </si>
  <si>
    <t>PLATA ITP AUTO IS</t>
  </si>
  <si>
    <t>PLATA REV MH</t>
  </si>
  <si>
    <t>PLATA REV OT</t>
  </si>
  <si>
    <t>PLATA ITP PH</t>
  </si>
  <si>
    <t>PLATA ITP OT</t>
  </si>
  <si>
    <t>PLATA REV AUTO OT</t>
  </si>
  <si>
    <t>PLATA REV AUTO DJ</t>
  </si>
  <si>
    <t>PLATA EX LUCR DETECT INCENDIU AG</t>
  </si>
  <si>
    <t>TOTAL 20.05.30</t>
  </si>
  <si>
    <t>TOTAL 20.06.01</t>
  </si>
  <si>
    <t>TOTAL 20.14.00</t>
  </si>
  <si>
    <t>TOTAL 20.25.00</t>
  </si>
  <si>
    <t xml:space="preserve">INC CH EX </t>
  </si>
  <si>
    <t>CH EXEC, TX JUD TIMBR</t>
  </si>
  <si>
    <t>INCAS CH EX GR</t>
  </si>
  <si>
    <t>TX JUD TIMBRU</t>
  </si>
  <si>
    <t>CH EXEC, TX JUD TIM</t>
  </si>
  <si>
    <t>CH JUD</t>
  </si>
  <si>
    <t>CH EXEC</t>
  </si>
  <si>
    <t>CH EXEC PH</t>
  </si>
  <si>
    <t>ONOR CURAT</t>
  </si>
  <si>
    <t>PLATA CH JUD MH</t>
  </si>
  <si>
    <t xml:space="preserve">VIR VENIT CH EXEC, TX TIMBR </t>
  </si>
  <si>
    <t>TOTAL 20.30.02</t>
  </si>
  <si>
    <t>TOTAL 20.30.04</t>
  </si>
  <si>
    <t>PLATA CHIRIE FEB DJ</t>
  </si>
  <si>
    <t>TOTAL 20.30.09</t>
  </si>
  <si>
    <t>PLATA EX SIL PH</t>
  </si>
  <si>
    <t>PLATA CH EX PH</t>
  </si>
  <si>
    <t>PLATA  EX PH</t>
  </si>
  <si>
    <t>PLATA EX SILITA PH</t>
  </si>
  <si>
    <t>PLATA EX GR</t>
  </si>
  <si>
    <t>PLATA EX PH</t>
  </si>
  <si>
    <t xml:space="preserve">TX JUD TIMBR </t>
  </si>
  <si>
    <t>CHEL EXEC</t>
  </si>
  <si>
    <t>TX JUD TIMBR</t>
  </si>
  <si>
    <t>TOTAL 20.30.30</t>
  </si>
  <si>
    <t>PROGRAM DIN FONDUL SOCIAL EUROPEAN (FSE) - FINANȚARE NAȚIONALĂ</t>
  </si>
  <si>
    <t>TOTAL PROGRAM DIN FONDUL SOCIAL EUROPEAN (FSE) - FINANȚARE NAȚIONALĂ</t>
  </si>
  <si>
    <t>PROGRAM DIN FONDUL SOCIAL EUROPEAN (FSE) - FINANȚARE EXTERNĂ NERAMBURSABILĂ</t>
  </si>
  <si>
    <t>TOTAL PROGRAM DIN FONDUL SOCIAL EUROPEAN (FSE) - FINANȚARE EXTERNĂ NERAMBURSABILĂ</t>
  </si>
  <si>
    <t>SUME AFERENTE PERSOANELOR CU HANDICAP NEINCADRATE</t>
  </si>
  <si>
    <t>TOTAL SUME AFERENTE PERSOANELOR CU HANDICAP NEINCADRATE</t>
  </si>
  <si>
    <t>PLĂŢI EFECTUATE ÎN ANII PRECEDENŢI ŞI RECUPERATE ÎN ANUL CURENT</t>
  </si>
  <si>
    <t>TOTAL PLĂŢI EFECTUATE ÎN ANII PRECEDENŢI ŞI RECUPERATE ÎN ANUL CURENT</t>
  </si>
  <si>
    <t>CHELTUIELI DE CAPITAL</t>
  </si>
  <si>
    <t>TOTAL CHELTUIELI DE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</si>
</sst>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14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1" fillId="0" borderId="1" xfId="0" applyFont="1" applyFill="1" applyBorder="1" applyAlignment="1">
      <alignment horizontal="center" vertical="top"/>
    </xf>
    <xf numFmtId="4" fontId="1" fillId="0" borderId="1" xfId="0" applyNumberFormat="1" applyFont="1" applyFill="1" applyBorder="1" applyAlignment="1">
      <alignment horizontal="right" vertical="top" wrapText="1"/>
    </xf>
    <xf numFmtId="4" fontId="2" fillId="0" borderId="1" xfId="0" applyNumberFormat="1" applyFont="1" applyFill="1" applyBorder="1" applyAlignment="1">
      <alignment horizontal="right" vertical="top" wrapText="1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right" vertical="top"/>
    </xf>
    <xf numFmtId="14" fontId="1" fillId="0" borderId="1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00"/>
  <sheetViews>
    <sheetView tabSelected="1" topLeftCell="A6" zoomScaleNormal="100" workbookViewId="0">
      <selection activeCell="C15" sqref="C15"/>
    </sheetView>
  </sheetViews>
  <sheetFormatPr defaultRowHeight="12.75" outlineLevelRow="3" x14ac:dyDescent="0.2"/>
  <cols>
    <col min="1" max="1" width="20" bestFit="1" customWidth="1"/>
    <col min="2" max="2" width="19" bestFit="1" customWidth="1"/>
    <col min="3" max="3" width="13" bestFit="1" customWidth="1"/>
    <col min="4" max="4" width="56" customWidth="1"/>
  </cols>
  <sheetData>
    <row r="2" spans="1:4" ht="27.75" customHeight="1" x14ac:dyDescent="0.2">
      <c r="A2" s="1" t="s">
        <v>248</v>
      </c>
      <c r="B2" s="2"/>
      <c r="C2" s="2"/>
      <c r="D2" s="2"/>
    </row>
    <row r="5" spans="1:4" ht="25.5" x14ac:dyDescent="0.2">
      <c r="A5" s="3" t="s">
        <v>249</v>
      </c>
      <c r="B5" s="4" t="s">
        <v>250</v>
      </c>
      <c r="C5" s="5" t="s">
        <v>251</v>
      </c>
      <c r="D5" s="3" t="s">
        <v>252</v>
      </c>
    </row>
    <row r="6" spans="1:4" x14ac:dyDescent="0.2">
      <c r="A6" s="7" t="s">
        <v>253</v>
      </c>
      <c r="B6" s="7"/>
      <c r="C6" s="7"/>
      <c r="D6" s="7"/>
    </row>
    <row r="7" spans="1:4" x14ac:dyDescent="0.2">
      <c r="A7" s="7" t="s">
        <v>254</v>
      </c>
      <c r="B7" s="7"/>
      <c r="C7" s="8">
        <f>SUM(C8:C12)</f>
        <v>7085870</v>
      </c>
      <c r="D7" s="13"/>
    </row>
    <row r="8" spans="1:4" x14ac:dyDescent="0.2">
      <c r="A8" s="6" t="s">
        <v>255</v>
      </c>
      <c r="B8" s="4"/>
      <c r="C8" s="9">
        <f>6002964</f>
        <v>6002964</v>
      </c>
      <c r="D8" s="13" t="s">
        <v>260</v>
      </c>
    </row>
    <row r="9" spans="1:4" ht="14.1" customHeight="1" outlineLevel="3" x14ac:dyDescent="0.2">
      <c r="A9" s="6" t="s">
        <v>256</v>
      </c>
      <c r="B9" s="10"/>
      <c r="C9" s="11">
        <f>697533</f>
        <v>697533</v>
      </c>
      <c r="D9" s="6" t="s">
        <v>0</v>
      </c>
    </row>
    <row r="10" spans="1:4" ht="14.1" customHeight="1" outlineLevel="3" x14ac:dyDescent="0.2">
      <c r="A10" s="6" t="s">
        <v>257</v>
      </c>
      <c r="B10" s="10"/>
      <c r="C10" s="11">
        <f>2620</f>
        <v>2620</v>
      </c>
      <c r="D10" s="6" t="s">
        <v>261</v>
      </c>
    </row>
    <row r="11" spans="1:4" ht="14.1" customHeight="1" outlineLevel="3" x14ac:dyDescent="0.2">
      <c r="A11" s="6" t="s">
        <v>258</v>
      </c>
      <c r="B11" s="10"/>
      <c r="C11" s="11">
        <f>228332</f>
        <v>228332</v>
      </c>
      <c r="D11" s="6" t="s">
        <v>1</v>
      </c>
    </row>
    <row r="12" spans="1:4" ht="14.1" customHeight="1" outlineLevel="3" x14ac:dyDescent="0.2">
      <c r="A12" s="6" t="s">
        <v>259</v>
      </c>
      <c r="B12" s="10"/>
      <c r="C12" s="11">
        <f>154421</f>
        <v>154421</v>
      </c>
      <c r="D12" s="6" t="s">
        <v>262</v>
      </c>
    </row>
    <row r="13" spans="1:4" ht="14.1" customHeight="1" outlineLevel="3" x14ac:dyDescent="0.2">
      <c r="A13" s="15" t="s">
        <v>264</v>
      </c>
      <c r="B13" s="15"/>
      <c r="C13" s="15"/>
      <c r="D13" s="15"/>
    </row>
    <row r="14" spans="1:4" ht="14.1" customHeight="1" outlineLevel="3" x14ac:dyDescent="0.2">
      <c r="A14" s="15" t="s">
        <v>265</v>
      </c>
      <c r="B14" s="15"/>
      <c r="C14" s="17">
        <f>C15+C40+C179+C181+C194+C219+C268+C271+C275+C277+C301+C303+C335+C347</f>
        <v>1420311.54</v>
      </c>
      <c r="D14" s="14"/>
    </row>
    <row r="15" spans="1:4" ht="14.1" customHeight="1" outlineLevel="3" x14ac:dyDescent="0.2">
      <c r="A15" s="14" t="s">
        <v>263</v>
      </c>
      <c r="B15" s="18"/>
      <c r="C15" s="17">
        <f>SUM(C16:C39)</f>
        <v>624990.16000000015</v>
      </c>
      <c r="D15" s="14"/>
    </row>
    <row r="16" spans="1:4" ht="14.1" customHeight="1" outlineLevel="3" x14ac:dyDescent="0.2">
      <c r="A16" s="12" t="s">
        <v>2</v>
      </c>
      <c r="B16" s="10">
        <v>44621</v>
      </c>
      <c r="C16" s="11">
        <v>2559.4499999999998</v>
      </c>
      <c r="D16" s="12" t="s">
        <v>3</v>
      </c>
    </row>
    <row r="17" spans="1:4" ht="14.1" customHeight="1" outlineLevel="3" x14ac:dyDescent="0.2">
      <c r="A17" s="12" t="s">
        <v>2</v>
      </c>
      <c r="B17" s="10">
        <v>44622</v>
      </c>
      <c r="C17" s="11">
        <v>11339.81</v>
      </c>
      <c r="D17" s="12" t="s">
        <v>190</v>
      </c>
    </row>
    <row r="18" spans="1:4" ht="14.1" customHeight="1" outlineLevel="3" x14ac:dyDescent="0.2">
      <c r="A18" s="12" t="s">
        <v>2</v>
      </c>
      <c r="B18" s="10">
        <v>44622</v>
      </c>
      <c r="C18" s="11">
        <v>112616.77</v>
      </c>
      <c r="D18" s="12" t="s">
        <v>4</v>
      </c>
    </row>
    <row r="19" spans="1:4" ht="14.1" customHeight="1" outlineLevel="3" x14ac:dyDescent="0.2">
      <c r="A19" s="12" t="s">
        <v>2</v>
      </c>
      <c r="B19" s="10">
        <v>44622</v>
      </c>
      <c r="C19" s="11">
        <v>95591.92</v>
      </c>
      <c r="D19" s="12" t="s">
        <v>5</v>
      </c>
    </row>
    <row r="20" spans="1:4" ht="14.1" customHeight="1" outlineLevel="3" x14ac:dyDescent="0.2">
      <c r="A20" s="12" t="s">
        <v>2</v>
      </c>
      <c r="B20" s="10">
        <v>44622</v>
      </c>
      <c r="C20" s="11">
        <v>77036.77</v>
      </c>
      <c r="D20" s="12" t="s">
        <v>5</v>
      </c>
    </row>
    <row r="21" spans="1:4" ht="14.1" customHeight="1" outlineLevel="3" x14ac:dyDescent="0.2">
      <c r="A21" s="12" t="s">
        <v>2</v>
      </c>
      <c r="B21" s="10">
        <v>44622</v>
      </c>
      <c r="C21" s="11">
        <v>-1814.64</v>
      </c>
      <c r="D21" s="12" t="s">
        <v>6</v>
      </c>
    </row>
    <row r="22" spans="1:4" ht="14.1" customHeight="1" outlineLevel="3" x14ac:dyDescent="0.2">
      <c r="A22" s="12" t="s">
        <v>2</v>
      </c>
      <c r="B22" s="10">
        <v>44623</v>
      </c>
      <c r="C22" s="11">
        <v>-2277.17</v>
      </c>
      <c r="D22" s="12" t="s">
        <v>7</v>
      </c>
    </row>
    <row r="23" spans="1:4" ht="14.1" customHeight="1" outlineLevel="3" x14ac:dyDescent="0.2">
      <c r="A23" s="12" t="s">
        <v>2</v>
      </c>
      <c r="B23" s="10">
        <v>44623</v>
      </c>
      <c r="C23" s="11">
        <v>-71.61</v>
      </c>
      <c r="D23" s="12" t="s">
        <v>8</v>
      </c>
    </row>
    <row r="24" spans="1:4" ht="14.1" customHeight="1" outlineLevel="3" x14ac:dyDescent="0.2">
      <c r="A24" s="12" t="s">
        <v>2</v>
      </c>
      <c r="B24" s="10">
        <v>44624</v>
      </c>
      <c r="C24" s="11">
        <v>5259.72</v>
      </c>
      <c r="D24" s="12" t="s">
        <v>9</v>
      </c>
    </row>
    <row r="25" spans="1:4" ht="14.1" customHeight="1" outlineLevel="3" x14ac:dyDescent="0.2">
      <c r="A25" s="12" t="s">
        <v>2</v>
      </c>
      <c r="B25" s="10">
        <v>44630</v>
      </c>
      <c r="C25" s="11">
        <v>-13.63</v>
      </c>
      <c r="D25" s="12" t="s">
        <v>191</v>
      </c>
    </row>
    <row r="26" spans="1:4" ht="14.1" customHeight="1" outlineLevel="3" x14ac:dyDescent="0.2">
      <c r="A26" s="12" t="s">
        <v>2</v>
      </c>
      <c r="B26" s="10">
        <v>44636</v>
      </c>
      <c r="C26" s="11">
        <v>3265.82</v>
      </c>
      <c r="D26" s="12" t="s">
        <v>10</v>
      </c>
    </row>
    <row r="27" spans="1:4" ht="14.1" customHeight="1" outlineLevel="3" x14ac:dyDescent="0.2">
      <c r="A27" s="12" t="s">
        <v>2</v>
      </c>
      <c r="B27" s="10">
        <v>44636</v>
      </c>
      <c r="C27" s="11">
        <v>692.05</v>
      </c>
      <c r="D27" s="12" t="s">
        <v>11</v>
      </c>
    </row>
    <row r="28" spans="1:4" ht="14.1" customHeight="1" outlineLevel="3" x14ac:dyDescent="0.2">
      <c r="A28" s="12" t="s">
        <v>2</v>
      </c>
      <c r="B28" s="10">
        <v>44637</v>
      </c>
      <c r="C28" s="11">
        <v>-2429.04</v>
      </c>
      <c r="D28" s="12" t="s">
        <v>12</v>
      </c>
    </row>
    <row r="29" spans="1:4" ht="14.1" customHeight="1" outlineLevel="3" x14ac:dyDescent="0.2">
      <c r="A29" s="12" t="s">
        <v>2</v>
      </c>
      <c r="B29" s="10">
        <v>44637</v>
      </c>
      <c r="C29" s="11">
        <v>-5259.72</v>
      </c>
      <c r="D29" s="12" t="s">
        <v>13</v>
      </c>
    </row>
    <row r="30" spans="1:4" ht="14.1" customHeight="1" outlineLevel="3" x14ac:dyDescent="0.2">
      <c r="A30" s="12" t="s">
        <v>2</v>
      </c>
      <c r="B30" s="10">
        <v>44641</v>
      </c>
      <c r="C30" s="11">
        <v>1908.37</v>
      </c>
      <c r="D30" s="12" t="s">
        <v>3</v>
      </c>
    </row>
    <row r="31" spans="1:4" ht="14.1" customHeight="1" outlineLevel="3" x14ac:dyDescent="0.2">
      <c r="A31" s="12" t="s">
        <v>2</v>
      </c>
      <c r="B31" s="10">
        <v>44641</v>
      </c>
      <c r="C31" s="11">
        <v>-58.82</v>
      </c>
      <c r="D31" s="12" t="s">
        <v>8</v>
      </c>
    </row>
    <row r="32" spans="1:4" ht="14.1" customHeight="1" outlineLevel="3" x14ac:dyDescent="0.2">
      <c r="A32" s="12" t="s">
        <v>2</v>
      </c>
      <c r="B32" s="10">
        <v>44642</v>
      </c>
      <c r="C32" s="11">
        <v>-1703.74</v>
      </c>
      <c r="D32" s="12" t="s">
        <v>14</v>
      </c>
    </row>
    <row r="33" spans="1:4" ht="14.1" customHeight="1" outlineLevel="3" x14ac:dyDescent="0.2">
      <c r="A33" s="12" t="s">
        <v>2</v>
      </c>
      <c r="B33" s="10">
        <v>44644</v>
      </c>
      <c r="C33" s="11">
        <v>7775.65</v>
      </c>
      <c r="D33" s="12" t="s">
        <v>9</v>
      </c>
    </row>
    <row r="34" spans="1:4" ht="14.1" customHeight="1" outlineLevel="3" x14ac:dyDescent="0.2">
      <c r="A34" s="12" t="s">
        <v>2</v>
      </c>
      <c r="B34" s="10">
        <v>44648</v>
      </c>
      <c r="C34" s="11">
        <v>-246.85</v>
      </c>
      <c r="D34" s="12" t="s">
        <v>8</v>
      </c>
    </row>
    <row r="35" spans="1:4" ht="14.1" customHeight="1" outlineLevel="3" x14ac:dyDescent="0.2">
      <c r="A35" s="12" t="s">
        <v>2</v>
      </c>
      <c r="B35" s="10">
        <v>44649</v>
      </c>
      <c r="C35" s="11">
        <v>217713.25</v>
      </c>
      <c r="D35" s="12" t="s">
        <v>15</v>
      </c>
    </row>
    <row r="36" spans="1:4" ht="14.1" customHeight="1" outlineLevel="3" x14ac:dyDescent="0.2">
      <c r="A36" s="12" t="s">
        <v>2</v>
      </c>
      <c r="B36" s="10">
        <v>44649</v>
      </c>
      <c r="C36" s="11">
        <v>90611.28</v>
      </c>
      <c r="D36" s="12" t="s">
        <v>16</v>
      </c>
    </row>
    <row r="37" spans="1:4" ht="14.1" customHeight="1" outlineLevel="3" x14ac:dyDescent="0.2">
      <c r="A37" s="12" t="s">
        <v>2</v>
      </c>
      <c r="B37" s="10">
        <v>44650</v>
      </c>
      <c r="C37" s="11">
        <v>11623.75</v>
      </c>
      <c r="D37" s="12" t="s">
        <v>190</v>
      </c>
    </row>
    <row r="38" spans="1:4" ht="14.1" customHeight="1" outlineLevel="3" x14ac:dyDescent="0.2">
      <c r="A38" s="12" t="s">
        <v>2</v>
      </c>
      <c r="B38" s="10">
        <v>44651</v>
      </c>
      <c r="C38" s="11">
        <v>2910.47</v>
      </c>
      <c r="D38" s="12" t="s">
        <v>17</v>
      </c>
    </row>
    <row r="39" spans="1:4" ht="14.1" customHeight="1" outlineLevel="3" x14ac:dyDescent="0.2">
      <c r="A39" s="12" t="s">
        <v>2</v>
      </c>
      <c r="B39" s="10">
        <v>44651</v>
      </c>
      <c r="C39" s="11">
        <v>-2039.7</v>
      </c>
      <c r="D39" s="12" t="s">
        <v>6</v>
      </c>
    </row>
    <row r="40" spans="1:4" ht="14.1" customHeight="1" outlineLevel="3" x14ac:dyDescent="0.2">
      <c r="A40" s="14" t="s">
        <v>266</v>
      </c>
      <c r="B40" s="10"/>
      <c r="C40" s="17">
        <f>SUM(C41:C178)</f>
        <v>23309.599999999995</v>
      </c>
      <c r="D40" s="12"/>
    </row>
    <row r="41" spans="1:4" ht="14.1" customHeight="1" outlineLevel="3" x14ac:dyDescent="0.2">
      <c r="A41" s="12" t="s">
        <v>18</v>
      </c>
      <c r="B41" s="10">
        <v>44621</v>
      </c>
      <c r="C41" s="11">
        <v>27.92</v>
      </c>
      <c r="D41" s="12" t="s">
        <v>192</v>
      </c>
    </row>
    <row r="42" spans="1:4" ht="14.1" customHeight="1" outlineLevel="3" x14ac:dyDescent="0.2">
      <c r="A42" s="12" t="s">
        <v>18</v>
      </c>
      <c r="B42" s="10">
        <v>44621</v>
      </c>
      <c r="C42" s="11">
        <v>203.38</v>
      </c>
      <c r="D42" s="12" t="s">
        <v>192</v>
      </c>
    </row>
    <row r="43" spans="1:4" ht="14.1" customHeight="1" outlineLevel="3" x14ac:dyDescent="0.2">
      <c r="A43" s="12" t="s">
        <v>18</v>
      </c>
      <c r="B43" s="10">
        <v>44621</v>
      </c>
      <c r="C43" s="11">
        <v>102.31</v>
      </c>
      <c r="D43" s="12" t="s">
        <v>193</v>
      </c>
    </row>
    <row r="44" spans="1:4" ht="14.1" customHeight="1" outlineLevel="3" x14ac:dyDescent="0.2">
      <c r="A44" s="12" t="s">
        <v>18</v>
      </c>
      <c r="B44" s="10">
        <v>44621</v>
      </c>
      <c r="C44" s="11">
        <v>144.32</v>
      </c>
      <c r="D44" s="12" t="s">
        <v>194</v>
      </c>
    </row>
    <row r="45" spans="1:4" ht="14.1" customHeight="1" outlineLevel="3" x14ac:dyDescent="0.2">
      <c r="A45" s="12" t="s">
        <v>18</v>
      </c>
      <c r="B45" s="10">
        <v>44621</v>
      </c>
      <c r="C45" s="11">
        <v>134.4</v>
      </c>
      <c r="D45" s="12" t="s">
        <v>195</v>
      </c>
    </row>
    <row r="46" spans="1:4" ht="14.1" customHeight="1" outlineLevel="3" x14ac:dyDescent="0.2">
      <c r="A46" s="12" t="s">
        <v>18</v>
      </c>
      <c r="B46" s="10">
        <v>44621</v>
      </c>
      <c r="C46" s="11">
        <v>299.10000000000002</v>
      </c>
      <c r="D46" s="12" t="s">
        <v>196</v>
      </c>
    </row>
    <row r="47" spans="1:4" ht="14.1" customHeight="1" outlineLevel="3" x14ac:dyDescent="0.2">
      <c r="A47" s="12" t="s">
        <v>18</v>
      </c>
      <c r="B47" s="10">
        <v>44621</v>
      </c>
      <c r="C47" s="11">
        <v>58.63</v>
      </c>
      <c r="D47" s="12" t="s">
        <v>197</v>
      </c>
    </row>
    <row r="48" spans="1:4" ht="14.1" customHeight="1" outlineLevel="3" x14ac:dyDescent="0.2">
      <c r="A48" s="12" t="s">
        <v>18</v>
      </c>
      <c r="B48" s="10">
        <v>44621</v>
      </c>
      <c r="C48" s="11">
        <v>56.16</v>
      </c>
      <c r="D48" s="12" t="s">
        <v>198</v>
      </c>
    </row>
    <row r="49" spans="1:4" ht="14.1" customHeight="1" outlineLevel="3" x14ac:dyDescent="0.2">
      <c r="A49" s="12" t="s">
        <v>18</v>
      </c>
      <c r="B49" s="10">
        <v>44621</v>
      </c>
      <c r="C49" s="11">
        <v>426.99</v>
      </c>
      <c r="D49" s="12" t="s">
        <v>19</v>
      </c>
    </row>
    <row r="50" spans="1:4" ht="14.1" customHeight="1" outlineLevel="3" x14ac:dyDescent="0.2">
      <c r="A50" s="12" t="s">
        <v>18</v>
      </c>
      <c r="B50" s="10">
        <v>44621</v>
      </c>
      <c r="C50" s="11">
        <v>116.41</v>
      </c>
      <c r="D50" s="12" t="s">
        <v>19</v>
      </c>
    </row>
    <row r="51" spans="1:4" ht="14.1" customHeight="1" outlineLevel="3" x14ac:dyDescent="0.2">
      <c r="A51" s="12" t="s">
        <v>18</v>
      </c>
      <c r="B51" s="10">
        <v>44621</v>
      </c>
      <c r="C51" s="11">
        <v>1.81</v>
      </c>
      <c r="D51" s="12" t="s">
        <v>199</v>
      </c>
    </row>
    <row r="52" spans="1:4" ht="14.1" customHeight="1" outlineLevel="3" x14ac:dyDescent="0.2">
      <c r="A52" s="12" t="s">
        <v>18</v>
      </c>
      <c r="B52" s="10">
        <v>44621</v>
      </c>
      <c r="C52" s="11">
        <v>174.56</v>
      </c>
      <c r="D52" s="12" t="s">
        <v>20</v>
      </c>
    </row>
    <row r="53" spans="1:4" ht="14.1" customHeight="1" outlineLevel="3" x14ac:dyDescent="0.2">
      <c r="A53" s="12" t="s">
        <v>18</v>
      </c>
      <c r="B53" s="10">
        <v>44621</v>
      </c>
      <c r="C53" s="11">
        <v>10.32</v>
      </c>
      <c r="D53" s="12" t="s">
        <v>21</v>
      </c>
    </row>
    <row r="54" spans="1:4" ht="14.1" customHeight="1" outlineLevel="3" x14ac:dyDescent="0.2">
      <c r="A54" s="12" t="s">
        <v>18</v>
      </c>
      <c r="B54" s="10">
        <v>44621</v>
      </c>
      <c r="C54" s="11">
        <v>308.54000000000002</v>
      </c>
      <c r="D54" s="12" t="s">
        <v>22</v>
      </c>
    </row>
    <row r="55" spans="1:4" ht="14.1" customHeight="1" outlineLevel="3" x14ac:dyDescent="0.2">
      <c r="A55" s="12" t="s">
        <v>18</v>
      </c>
      <c r="B55" s="10">
        <v>44621</v>
      </c>
      <c r="C55" s="11">
        <v>127.47</v>
      </c>
      <c r="D55" s="12" t="s">
        <v>23</v>
      </c>
    </row>
    <row r="56" spans="1:4" ht="14.1" customHeight="1" outlineLevel="3" x14ac:dyDescent="0.2">
      <c r="A56" s="12" t="s">
        <v>18</v>
      </c>
      <c r="B56" s="10">
        <v>44621</v>
      </c>
      <c r="C56" s="11">
        <v>68.430000000000007</v>
      </c>
      <c r="D56" s="12" t="s">
        <v>24</v>
      </c>
    </row>
    <row r="57" spans="1:4" ht="14.1" customHeight="1" outlineLevel="3" x14ac:dyDescent="0.2">
      <c r="A57" s="12" t="s">
        <v>18</v>
      </c>
      <c r="B57" s="10">
        <v>44621</v>
      </c>
      <c r="C57" s="11">
        <v>91.77</v>
      </c>
      <c r="D57" s="12" t="s">
        <v>25</v>
      </c>
    </row>
    <row r="58" spans="1:4" ht="14.1" customHeight="1" outlineLevel="3" x14ac:dyDescent="0.2">
      <c r="A58" s="12" t="s">
        <v>18</v>
      </c>
      <c r="B58" s="10">
        <v>44621</v>
      </c>
      <c r="C58" s="11">
        <v>209.33</v>
      </c>
      <c r="D58" s="12" t="s">
        <v>26</v>
      </c>
    </row>
    <row r="59" spans="1:4" ht="14.1" customHeight="1" outlineLevel="3" x14ac:dyDescent="0.2">
      <c r="A59" s="12" t="s">
        <v>18</v>
      </c>
      <c r="B59" s="10">
        <v>44621</v>
      </c>
      <c r="C59" s="11">
        <v>42.56</v>
      </c>
      <c r="D59" s="12" t="s">
        <v>27</v>
      </c>
    </row>
    <row r="60" spans="1:4" ht="14.1" customHeight="1" outlineLevel="3" x14ac:dyDescent="0.2">
      <c r="A60" s="12" t="s">
        <v>18</v>
      </c>
      <c r="B60" s="10">
        <v>44621</v>
      </c>
      <c r="C60" s="11">
        <v>36.119999999999997</v>
      </c>
      <c r="D60" s="12" t="s">
        <v>28</v>
      </c>
    </row>
    <row r="61" spans="1:4" ht="14.1" customHeight="1" outlineLevel="3" x14ac:dyDescent="0.2">
      <c r="A61" s="12" t="s">
        <v>18</v>
      </c>
      <c r="B61" s="10">
        <v>44622</v>
      </c>
      <c r="C61" s="11">
        <v>88.31</v>
      </c>
      <c r="D61" s="12" t="s">
        <v>200</v>
      </c>
    </row>
    <row r="62" spans="1:4" ht="14.1" customHeight="1" outlineLevel="3" x14ac:dyDescent="0.2">
      <c r="A62" s="12" t="s">
        <v>18</v>
      </c>
      <c r="B62" s="10">
        <v>44622</v>
      </c>
      <c r="C62" s="11">
        <v>229.2</v>
      </c>
      <c r="D62" s="12" t="s">
        <v>201</v>
      </c>
    </row>
    <row r="63" spans="1:4" ht="14.1" customHeight="1" outlineLevel="3" x14ac:dyDescent="0.2">
      <c r="A63" s="12" t="s">
        <v>18</v>
      </c>
      <c r="B63" s="10">
        <v>44622</v>
      </c>
      <c r="C63" s="11">
        <v>163.74</v>
      </c>
      <c r="D63" s="12" t="s">
        <v>202</v>
      </c>
    </row>
    <row r="64" spans="1:4" ht="14.1" customHeight="1" outlineLevel="3" x14ac:dyDescent="0.2">
      <c r="A64" s="12" t="s">
        <v>18</v>
      </c>
      <c r="B64" s="10">
        <v>44622</v>
      </c>
      <c r="C64" s="11">
        <v>122.64</v>
      </c>
      <c r="D64" s="12" t="s">
        <v>203</v>
      </c>
    </row>
    <row r="65" spans="1:4" ht="14.1" customHeight="1" outlineLevel="3" x14ac:dyDescent="0.2">
      <c r="A65" s="12" t="s">
        <v>18</v>
      </c>
      <c r="B65" s="10">
        <v>44622</v>
      </c>
      <c r="C65" s="11">
        <v>12.98</v>
      </c>
      <c r="D65" s="12" t="s">
        <v>204</v>
      </c>
    </row>
    <row r="66" spans="1:4" ht="14.1" customHeight="1" outlineLevel="3" x14ac:dyDescent="0.2">
      <c r="A66" s="12" t="s">
        <v>18</v>
      </c>
      <c r="B66" s="10">
        <v>44622</v>
      </c>
      <c r="C66" s="11">
        <v>256.04000000000002</v>
      </c>
      <c r="D66" s="12" t="s">
        <v>29</v>
      </c>
    </row>
    <row r="67" spans="1:4" ht="14.1" customHeight="1" outlineLevel="3" x14ac:dyDescent="0.2">
      <c r="A67" s="12" t="s">
        <v>18</v>
      </c>
      <c r="B67" s="10">
        <v>44622</v>
      </c>
      <c r="C67" s="11">
        <v>187.16</v>
      </c>
      <c r="D67" s="12" t="s">
        <v>30</v>
      </c>
    </row>
    <row r="68" spans="1:4" ht="14.1" customHeight="1" outlineLevel="3" x14ac:dyDescent="0.2">
      <c r="A68" s="12" t="s">
        <v>18</v>
      </c>
      <c r="B68" s="10">
        <v>44622</v>
      </c>
      <c r="C68" s="11">
        <v>118.75</v>
      </c>
      <c r="D68" s="12" t="s">
        <v>31</v>
      </c>
    </row>
    <row r="69" spans="1:4" ht="14.1" customHeight="1" outlineLevel="3" x14ac:dyDescent="0.2">
      <c r="A69" s="12" t="s">
        <v>18</v>
      </c>
      <c r="B69" s="10">
        <v>44622</v>
      </c>
      <c r="C69" s="11">
        <v>144.88999999999999</v>
      </c>
      <c r="D69" s="12" t="s">
        <v>32</v>
      </c>
    </row>
    <row r="70" spans="1:4" ht="14.1" customHeight="1" outlineLevel="3" x14ac:dyDescent="0.2">
      <c r="A70" s="12" t="s">
        <v>18</v>
      </c>
      <c r="B70" s="10">
        <v>44622</v>
      </c>
      <c r="C70" s="11">
        <v>47.93</v>
      </c>
      <c r="D70" s="12" t="s">
        <v>33</v>
      </c>
    </row>
    <row r="71" spans="1:4" ht="14.1" customHeight="1" outlineLevel="3" x14ac:dyDescent="0.2">
      <c r="A71" s="12" t="s">
        <v>18</v>
      </c>
      <c r="B71" s="10">
        <v>44622</v>
      </c>
      <c r="C71" s="11">
        <v>71.88</v>
      </c>
      <c r="D71" s="12" t="s">
        <v>34</v>
      </c>
    </row>
    <row r="72" spans="1:4" ht="14.1" customHeight="1" outlineLevel="3" x14ac:dyDescent="0.2">
      <c r="A72" s="12" t="s">
        <v>18</v>
      </c>
      <c r="B72" s="10">
        <v>44622</v>
      </c>
      <c r="C72" s="11">
        <v>31.08</v>
      </c>
      <c r="D72" s="12" t="s">
        <v>35</v>
      </c>
    </row>
    <row r="73" spans="1:4" ht="14.1" customHeight="1" outlineLevel="3" x14ac:dyDescent="0.2">
      <c r="A73" s="12" t="s">
        <v>18</v>
      </c>
      <c r="B73" s="10">
        <v>44622</v>
      </c>
      <c r="C73" s="11">
        <v>78.900000000000006</v>
      </c>
      <c r="D73" s="12" t="s">
        <v>36</v>
      </c>
    </row>
    <row r="74" spans="1:4" ht="14.1" customHeight="1" outlineLevel="3" x14ac:dyDescent="0.2">
      <c r="A74" s="12" t="s">
        <v>18</v>
      </c>
      <c r="B74" s="10">
        <v>44622</v>
      </c>
      <c r="C74" s="11">
        <v>298.27999999999997</v>
      </c>
      <c r="D74" s="12" t="s">
        <v>37</v>
      </c>
    </row>
    <row r="75" spans="1:4" ht="14.1" customHeight="1" outlineLevel="3" x14ac:dyDescent="0.2">
      <c r="A75" s="12" t="s">
        <v>18</v>
      </c>
      <c r="B75" s="10">
        <v>44622</v>
      </c>
      <c r="C75" s="11">
        <v>27.9</v>
      </c>
      <c r="D75" s="12" t="s">
        <v>38</v>
      </c>
    </row>
    <row r="76" spans="1:4" ht="14.1" customHeight="1" outlineLevel="3" x14ac:dyDescent="0.2">
      <c r="A76" s="12" t="s">
        <v>18</v>
      </c>
      <c r="B76" s="10">
        <v>44622</v>
      </c>
      <c r="C76" s="11">
        <v>52.28</v>
      </c>
      <c r="D76" s="12" t="s">
        <v>39</v>
      </c>
    </row>
    <row r="77" spans="1:4" ht="14.1" customHeight="1" outlineLevel="3" x14ac:dyDescent="0.2">
      <c r="A77" s="12" t="s">
        <v>18</v>
      </c>
      <c r="B77" s="10">
        <v>44622</v>
      </c>
      <c r="C77" s="11">
        <v>-107.96</v>
      </c>
      <c r="D77" s="12" t="s">
        <v>6</v>
      </c>
    </row>
    <row r="78" spans="1:4" ht="14.1" customHeight="1" outlineLevel="3" x14ac:dyDescent="0.2">
      <c r="A78" s="12" t="s">
        <v>18</v>
      </c>
      <c r="B78" s="10">
        <v>44623</v>
      </c>
      <c r="C78" s="11">
        <v>-465.3</v>
      </c>
      <c r="D78" s="12" t="s">
        <v>40</v>
      </c>
    </row>
    <row r="79" spans="1:4" ht="14.1" customHeight="1" outlineLevel="3" x14ac:dyDescent="0.2">
      <c r="A79" s="12" t="s">
        <v>18</v>
      </c>
      <c r="B79" s="10">
        <v>44624</v>
      </c>
      <c r="C79" s="11">
        <v>619.78</v>
      </c>
      <c r="D79" s="12" t="s">
        <v>41</v>
      </c>
    </row>
    <row r="80" spans="1:4" ht="14.1" customHeight="1" outlineLevel="3" x14ac:dyDescent="0.2">
      <c r="A80" s="12" t="s">
        <v>18</v>
      </c>
      <c r="B80" s="10">
        <v>44624</v>
      </c>
      <c r="C80" s="11">
        <v>1671.6</v>
      </c>
      <c r="D80" s="12" t="s">
        <v>42</v>
      </c>
    </row>
    <row r="81" spans="1:4" ht="14.1" customHeight="1" outlineLevel="3" x14ac:dyDescent="0.2">
      <c r="A81" s="12" t="s">
        <v>18</v>
      </c>
      <c r="B81" s="10">
        <v>44624</v>
      </c>
      <c r="C81" s="11">
        <v>-426.99</v>
      </c>
      <c r="D81" s="12" t="s">
        <v>43</v>
      </c>
    </row>
    <row r="82" spans="1:4" ht="14.1" customHeight="1" outlineLevel="3" x14ac:dyDescent="0.2">
      <c r="A82" s="12" t="s">
        <v>18</v>
      </c>
      <c r="B82" s="10">
        <v>44624</v>
      </c>
      <c r="C82" s="11">
        <v>-116.41</v>
      </c>
      <c r="D82" s="12" t="s">
        <v>43</v>
      </c>
    </row>
    <row r="83" spans="1:4" ht="14.1" customHeight="1" outlineLevel="3" x14ac:dyDescent="0.2">
      <c r="A83" s="12" t="s">
        <v>18</v>
      </c>
      <c r="B83" s="10">
        <v>44624</v>
      </c>
      <c r="C83" s="11">
        <v>-13.98</v>
      </c>
      <c r="D83" s="12" t="s">
        <v>8</v>
      </c>
    </row>
    <row r="84" spans="1:4" ht="14.1" customHeight="1" outlineLevel="3" x14ac:dyDescent="0.2">
      <c r="A84" s="12" t="s">
        <v>18</v>
      </c>
      <c r="B84" s="10">
        <v>44627</v>
      </c>
      <c r="C84" s="11">
        <v>295.19</v>
      </c>
      <c r="D84" s="12" t="s">
        <v>205</v>
      </c>
    </row>
    <row r="85" spans="1:4" ht="14.1" customHeight="1" outlineLevel="3" x14ac:dyDescent="0.2">
      <c r="A85" s="12" t="s">
        <v>18</v>
      </c>
      <c r="B85" s="10">
        <v>44627</v>
      </c>
      <c r="C85" s="11">
        <v>42.13</v>
      </c>
      <c r="D85" s="12" t="s">
        <v>206</v>
      </c>
    </row>
    <row r="86" spans="1:4" ht="14.1" customHeight="1" outlineLevel="3" x14ac:dyDescent="0.2">
      <c r="A86" s="12" t="s">
        <v>18</v>
      </c>
      <c r="B86" s="10">
        <v>44627</v>
      </c>
      <c r="C86" s="11">
        <v>143.34</v>
      </c>
      <c r="D86" s="12" t="s">
        <v>202</v>
      </c>
    </row>
    <row r="87" spans="1:4" ht="14.1" customHeight="1" outlineLevel="3" x14ac:dyDescent="0.2">
      <c r="A87" s="12" t="s">
        <v>18</v>
      </c>
      <c r="B87" s="10">
        <v>44627</v>
      </c>
      <c r="C87" s="11">
        <v>57.54</v>
      </c>
      <c r="D87" s="12" t="s">
        <v>207</v>
      </c>
    </row>
    <row r="88" spans="1:4" ht="14.1" customHeight="1" outlineLevel="3" x14ac:dyDescent="0.2">
      <c r="A88" s="12" t="s">
        <v>18</v>
      </c>
      <c r="B88" s="10">
        <v>44627</v>
      </c>
      <c r="C88" s="11">
        <v>15.9</v>
      </c>
      <c r="D88" s="12" t="s">
        <v>207</v>
      </c>
    </row>
    <row r="89" spans="1:4" ht="14.1" customHeight="1" outlineLevel="3" x14ac:dyDescent="0.2">
      <c r="A89" s="12" t="s">
        <v>18</v>
      </c>
      <c r="B89" s="10">
        <v>44627</v>
      </c>
      <c r="C89" s="11">
        <v>153.75</v>
      </c>
      <c r="D89" s="12" t="s">
        <v>208</v>
      </c>
    </row>
    <row r="90" spans="1:4" ht="14.1" customHeight="1" outlineLevel="3" x14ac:dyDescent="0.2">
      <c r="A90" s="12" t="s">
        <v>18</v>
      </c>
      <c r="B90" s="10">
        <v>44627</v>
      </c>
      <c r="C90" s="11">
        <v>68.22</v>
      </c>
      <c r="D90" s="12" t="s">
        <v>44</v>
      </c>
    </row>
    <row r="91" spans="1:4" ht="14.1" customHeight="1" outlineLevel="3" x14ac:dyDescent="0.2">
      <c r="A91" s="12" t="s">
        <v>18</v>
      </c>
      <c r="B91" s="10">
        <v>44627</v>
      </c>
      <c r="C91" s="11">
        <v>62.14</v>
      </c>
      <c r="D91" s="12" t="s">
        <v>35</v>
      </c>
    </row>
    <row r="92" spans="1:4" ht="14.1" customHeight="1" outlineLevel="3" x14ac:dyDescent="0.2">
      <c r="A92" s="12" t="s">
        <v>18</v>
      </c>
      <c r="B92" s="10">
        <v>44627</v>
      </c>
      <c r="C92" s="11">
        <v>260.68</v>
      </c>
      <c r="D92" s="12" t="s">
        <v>45</v>
      </c>
    </row>
    <row r="93" spans="1:4" ht="14.1" customHeight="1" outlineLevel="3" x14ac:dyDescent="0.2">
      <c r="A93" s="12" t="s">
        <v>18</v>
      </c>
      <c r="B93" s="10">
        <v>44627</v>
      </c>
      <c r="C93" s="11">
        <v>136.16</v>
      </c>
      <c r="D93" s="12" t="s">
        <v>46</v>
      </c>
    </row>
    <row r="94" spans="1:4" ht="14.1" customHeight="1" outlineLevel="3" x14ac:dyDescent="0.2">
      <c r="A94" s="12" t="s">
        <v>18</v>
      </c>
      <c r="B94" s="10">
        <v>44627</v>
      </c>
      <c r="C94" s="11">
        <v>57.03</v>
      </c>
      <c r="D94" s="12" t="s">
        <v>47</v>
      </c>
    </row>
    <row r="95" spans="1:4" ht="14.1" customHeight="1" outlineLevel="3" x14ac:dyDescent="0.2">
      <c r="A95" s="12" t="s">
        <v>18</v>
      </c>
      <c r="B95" s="10">
        <v>44627</v>
      </c>
      <c r="C95" s="11">
        <v>1251.6099999999999</v>
      </c>
      <c r="D95" s="12" t="s">
        <v>48</v>
      </c>
    </row>
    <row r="96" spans="1:4" ht="14.1" customHeight="1" outlineLevel="3" x14ac:dyDescent="0.2">
      <c r="A96" s="12" t="s">
        <v>18</v>
      </c>
      <c r="B96" s="10">
        <v>44627</v>
      </c>
      <c r="C96" s="11">
        <v>-323.69</v>
      </c>
      <c r="D96" s="12" t="s">
        <v>40</v>
      </c>
    </row>
    <row r="97" spans="1:4" ht="14.1" customHeight="1" outlineLevel="3" x14ac:dyDescent="0.2">
      <c r="A97" s="12" t="s">
        <v>18</v>
      </c>
      <c r="B97" s="10">
        <v>44630</v>
      </c>
      <c r="C97" s="11">
        <v>-3.51</v>
      </c>
      <c r="D97" s="12" t="s">
        <v>191</v>
      </c>
    </row>
    <row r="98" spans="1:4" ht="14.1" customHeight="1" outlineLevel="3" x14ac:dyDescent="0.2">
      <c r="A98" s="12" t="s">
        <v>18</v>
      </c>
      <c r="B98" s="10">
        <v>44631</v>
      </c>
      <c r="C98" s="11">
        <v>426.99</v>
      </c>
      <c r="D98" s="12" t="s">
        <v>49</v>
      </c>
    </row>
    <row r="99" spans="1:4" ht="14.1" customHeight="1" outlineLevel="3" x14ac:dyDescent="0.2">
      <c r="A99" s="12" t="s">
        <v>18</v>
      </c>
      <c r="B99" s="10">
        <v>44631</v>
      </c>
      <c r="C99" s="11">
        <v>116.41</v>
      </c>
      <c r="D99" s="12" t="s">
        <v>49</v>
      </c>
    </row>
    <row r="100" spans="1:4" ht="14.1" customHeight="1" outlineLevel="3" x14ac:dyDescent="0.2">
      <c r="A100" s="12" t="s">
        <v>18</v>
      </c>
      <c r="B100" s="10">
        <v>44635</v>
      </c>
      <c r="C100" s="11">
        <v>86.08</v>
      </c>
      <c r="D100" s="12" t="s">
        <v>50</v>
      </c>
    </row>
    <row r="101" spans="1:4" ht="14.1" customHeight="1" outlineLevel="3" x14ac:dyDescent="0.2">
      <c r="A101" s="12" t="s">
        <v>18</v>
      </c>
      <c r="B101" s="10">
        <v>44635</v>
      </c>
      <c r="C101" s="11">
        <v>475.35</v>
      </c>
      <c r="D101" s="12" t="s">
        <v>51</v>
      </c>
    </row>
    <row r="102" spans="1:4" ht="14.1" customHeight="1" outlineLevel="3" x14ac:dyDescent="0.2">
      <c r="A102" s="12" t="s">
        <v>18</v>
      </c>
      <c r="B102" s="10">
        <v>44635</v>
      </c>
      <c r="C102" s="11">
        <v>1117.2</v>
      </c>
      <c r="D102" s="12" t="s">
        <v>52</v>
      </c>
    </row>
    <row r="103" spans="1:4" ht="14.1" customHeight="1" outlineLevel="3" x14ac:dyDescent="0.2">
      <c r="A103" s="12" t="s">
        <v>18</v>
      </c>
      <c r="B103" s="10">
        <v>44635</v>
      </c>
      <c r="C103" s="11">
        <v>17.45</v>
      </c>
      <c r="D103" s="12" t="s">
        <v>209</v>
      </c>
    </row>
    <row r="104" spans="1:4" ht="14.1" customHeight="1" outlineLevel="3" x14ac:dyDescent="0.2">
      <c r="A104" s="12" t="s">
        <v>18</v>
      </c>
      <c r="B104" s="10">
        <v>44635</v>
      </c>
      <c r="C104" s="11">
        <v>253.71</v>
      </c>
      <c r="D104" s="12" t="s">
        <v>210</v>
      </c>
    </row>
    <row r="105" spans="1:4" ht="14.1" customHeight="1" outlineLevel="3" x14ac:dyDescent="0.2">
      <c r="A105" s="12" t="s">
        <v>18</v>
      </c>
      <c r="B105" s="10">
        <v>44636</v>
      </c>
      <c r="C105" s="11">
        <v>166.77</v>
      </c>
      <c r="D105" s="12" t="s">
        <v>53</v>
      </c>
    </row>
    <row r="106" spans="1:4" ht="14.1" customHeight="1" outlineLevel="3" x14ac:dyDescent="0.2">
      <c r="A106" s="12" t="s">
        <v>18</v>
      </c>
      <c r="B106" s="10">
        <v>44636</v>
      </c>
      <c r="C106" s="11">
        <v>174.51</v>
      </c>
      <c r="D106" s="12" t="s">
        <v>54</v>
      </c>
    </row>
    <row r="107" spans="1:4" ht="14.1" customHeight="1" outlineLevel="3" x14ac:dyDescent="0.2">
      <c r="A107" s="12" t="s">
        <v>18</v>
      </c>
      <c r="B107" s="10">
        <v>44636</v>
      </c>
      <c r="C107" s="11">
        <v>160.88999999999999</v>
      </c>
      <c r="D107" s="12" t="s">
        <v>55</v>
      </c>
    </row>
    <row r="108" spans="1:4" ht="14.1" customHeight="1" outlineLevel="3" x14ac:dyDescent="0.2">
      <c r="A108" s="12" t="s">
        <v>18</v>
      </c>
      <c r="B108" s="10">
        <v>44636</v>
      </c>
      <c r="C108" s="11">
        <v>40.700000000000003</v>
      </c>
      <c r="D108" s="12" t="s">
        <v>56</v>
      </c>
    </row>
    <row r="109" spans="1:4" ht="14.1" customHeight="1" outlineLevel="3" x14ac:dyDescent="0.2">
      <c r="A109" s="12" t="s">
        <v>18</v>
      </c>
      <c r="B109" s="10">
        <v>44636</v>
      </c>
      <c r="C109" s="11">
        <v>83.57</v>
      </c>
      <c r="D109" s="12" t="s">
        <v>211</v>
      </c>
    </row>
    <row r="110" spans="1:4" ht="14.1" customHeight="1" outlineLevel="3" x14ac:dyDescent="0.2">
      <c r="A110" s="12" t="s">
        <v>18</v>
      </c>
      <c r="B110" s="10">
        <v>44636</v>
      </c>
      <c r="C110" s="11">
        <v>33.090000000000003</v>
      </c>
      <c r="D110" s="12" t="s">
        <v>212</v>
      </c>
    </row>
    <row r="111" spans="1:4" ht="14.1" customHeight="1" outlineLevel="3" x14ac:dyDescent="0.2">
      <c r="A111" s="12" t="s">
        <v>18</v>
      </c>
      <c r="B111" s="10">
        <v>44636</v>
      </c>
      <c r="C111" s="11">
        <v>66</v>
      </c>
      <c r="D111" s="12" t="s">
        <v>213</v>
      </c>
    </row>
    <row r="112" spans="1:4" ht="14.1" customHeight="1" outlineLevel="3" x14ac:dyDescent="0.2">
      <c r="A112" s="12" t="s">
        <v>18</v>
      </c>
      <c r="B112" s="10">
        <v>44637</v>
      </c>
      <c r="C112" s="11">
        <v>108</v>
      </c>
      <c r="D112" s="12" t="s">
        <v>57</v>
      </c>
    </row>
    <row r="113" spans="1:4" ht="14.1" customHeight="1" outlineLevel="3" x14ac:dyDescent="0.2">
      <c r="A113" s="12" t="s">
        <v>18</v>
      </c>
      <c r="B113" s="10">
        <v>44637</v>
      </c>
      <c r="C113" s="11">
        <v>142.69</v>
      </c>
      <c r="D113" s="12" t="s">
        <v>58</v>
      </c>
    </row>
    <row r="114" spans="1:4" ht="14.1" customHeight="1" outlineLevel="3" x14ac:dyDescent="0.2">
      <c r="A114" s="12" t="s">
        <v>18</v>
      </c>
      <c r="B114" s="10">
        <v>44637</v>
      </c>
      <c r="C114" s="11">
        <v>97.4</v>
      </c>
      <c r="D114" s="12" t="s">
        <v>59</v>
      </c>
    </row>
    <row r="115" spans="1:4" ht="14.1" customHeight="1" outlineLevel="3" x14ac:dyDescent="0.2">
      <c r="A115" s="12" t="s">
        <v>18</v>
      </c>
      <c r="B115" s="10">
        <v>44637</v>
      </c>
      <c r="C115" s="11">
        <v>-619.78</v>
      </c>
      <c r="D115" s="12" t="s">
        <v>60</v>
      </c>
    </row>
    <row r="116" spans="1:4" ht="14.1" customHeight="1" outlineLevel="3" x14ac:dyDescent="0.2">
      <c r="A116" s="12" t="s">
        <v>18</v>
      </c>
      <c r="B116" s="10">
        <v>44638</v>
      </c>
      <c r="C116" s="11">
        <v>231.74</v>
      </c>
      <c r="D116" s="12" t="s">
        <v>214</v>
      </c>
    </row>
    <row r="117" spans="1:4" ht="14.1" customHeight="1" outlineLevel="3" x14ac:dyDescent="0.2">
      <c r="A117" s="12" t="s">
        <v>18</v>
      </c>
      <c r="B117" s="10">
        <v>44638</v>
      </c>
      <c r="C117" s="11">
        <v>184.82</v>
      </c>
      <c r="D117" s="12" t="s">
        <v>215</v>
      </c>
    </row>
    <row r="118" spans="1:4" ht="14.1" customHeight="1" outlineLevel="3" x14ac:dyDescent="0.2">
      <c r="A118" s="12" t="s">
        <v>18</v>
      </c>
      <c r="B118" s="10">
        <v>44638</v>
      </c>
      <c r="C118" s="11">
        <v>407.33</v>
      </c>
      <c r="D118" s="12" t="s">
        <v>216</v>
      </c>
    </row>
    <row r="119" spans="1:4" ht="14.1" customHeight="1" outlineLevel="3" x14ac:dyDescent="0.2">
      <c r="A119" s="12" t="s">
        <v>18</v>
      </c>
      <c r="B119" s="10">
        <v>44638</v>
      </c>
      <c r="C119" s="11">
        <v>398.48</v>
      </c>
      <c r="D119" s="12" t="s">
        <v>217</v>
      </c>
    </row>
    <row r="120" spans="1:4" ht="14.1" customHeight="1" outlineLevel="3" x14ac:dyDescent="0.2">
      <c r="A120" s="12" t="s">
        <v>18</v>
      </c>
      <c r="B120" s="10">
        <v>44638</v>
      </c>
      <c r="C120" s="11">
        <v>51.54</v>
      </c>
      <c r="D120" s="12" t="s">
        <v>218</v>
      </c>
    </row>
    <row r="121" spans="1:4" ht="14.1" customHeight="1" outlineLevel="3" x14ac:dyDescent="0.2">
      <c r="A121" s="12" t="s">
        <v>18</v>
      </c>
      <c r="B121" s="10">
        <v>44638</v>
      </c>
      <c r="C121" s="11">
        <v>68.06</v>
      </c>
      <c r="D121" s="12" t="s">
        <v>209</v>
      </c>
    </row>
    <row r="122" spans="1:4" ht="14.1" customHeight="1" outlineLevel="3" x14ac:dyDescent="0.2">
      <c r="A122" s="12" t="s">
        <v>18</v>
      </c>
      <c r="B122" s="10">
        <v>44641</v>
      </c>
      <c r="C122" s="11">
        <v>31.56</v>
      </c>
      <c r="D122" s="12" t="s">
        <v>28</v>
      </c>
    </row>
    <row r="123" spans="1:4" ht="14.1" customHeight="1" outlineLevel="3" x14ac:dyDescent="0.2">
      <c r="A123" s="12" t="s">
        <v>18</v>
      </c>
      <c r="B123" s="10">
        <v>44641</v>
      </c>
      <c r="C123" s="11">
        <v>237.7</v>
      </c>
      <c r="D123" s="12" t="s">
        <v>61</v>
      </c>
    </row>
    <row r="124" spans="1:4" ht="14.1" customHeight="1" outlineLevel="3" x14ac:dyDescent="0.2">
      <c r="A124" s="12" t="s">
        <v>18</v>
      </c>
      <c r="B124" s="10">
        <v>44641</v>
      </c>
      <c r="C124" s="11">
        <v>125.46</v>
      </c>
      <c r="D124" s="12" t="s">
        <v>62</v>
      </c>
    </row>
    <row r="125" spans="1:4" ht="14.1" customHeight="1" outlineLevel="3" x14ac:dyDescent="0.2">
      <c r="A125" s="12" t="s">
        <v>18</v>
      </c>
      <c r="B125" s="10">
        <v>44641</v>
      </c>
      <c r="C125" s="11">
        <v>68.430000000000007</v>
      </c>
      <c r="D125" s="12" t="s">
        <v>63</v>
      </c>
    </row>
    <row r="126" spans="1:4" ht="14.1" customHeight="1" outlineLevel="3" x14ac:dyDescent="0.2">
      <c r="A126" s="12" t="s">
        <v>18</v>
      </c>
      <c r="B126" s="10">
        <v>44641</v>
      </c>
      <c r="C126" s="11">
        <v>209.4</v>
      </c>
      <c r="D126" s="12" t="s">
        <v>64</v>
      </c>
    </row>
    <row r="127" spans="1:4" ht="14.1" customHeight="1" outlineLevel="3" x14ac:dyDescent="0.2">
      <c r="A127" s="12" t="s">
        <v>18</v>
      </c>
      <c r="B127" s="10">
        <v>44641</v>
      </c>
      <c r="C127" s="11">
        <v>42.56</v>
      </c>
      <c r="D127" s="12" t="s">
        <v>27</v>
      </c>
    </row>
    <row r="128" spans="1:4" ht="14.1" customHeight="1" outlineLevel="3" x14ac:dyDescent="0.2">
      <c r="A128" s="12" t="s">
        <v>18</v>
      </c>
      <c r="B128" s="10">
        <v>44641</v>
      </c>
      <c r="C128" s="11">
        <v>128.33000000000001</v>
      </c>
      <c r="D128" s="12" t="s">
        <v>65</v>
      </c>
    </row>
    <row r="129" spans="1:4" ht="14.1" customHeight="1" outlineLevel="3" x14ac:dyDescent="0.2">
      <c r="A129" s="12" t="s">
        <v>18</v>
      </c>
      <c r="B129" s="10">
        <v>44641</v>
      </c>
      <c r="C129" s="11">
        <v>275.42</v>
      </c>
      <c r="D129" s="12" t="s">
        <v>58</v>
      </c>
    </row>
    <row r="130" spans="1:4" ht="14.1" customHeight="1" outlineLevel="3" x14ac:dyDescent="0.2">
      <c r="A130" s="12" t="s">
        <v>18</v>
      </c>
      <c r="B130" s="10">
        <v>44641</v>
      </c>
      <c r="C130" s="11">
        <v>96.98</v>
      </c>
      <c r="D130" s="12" t="s">
        <v>47</v>
      </c>
    </row>
    <row r="131" spans="1:4" ht="14.1" customHeight="1" outlineLevel="3" x14ac:dyDescent="0.2">
      <c r="A131" s="12" t="s">
        <v>18</v>
      </c>
      <c r="B131" s="10">
        <v>44641</v>
      </c>
      <c r="C131" s="11">
        <v>16.86</v>
      </c>
      <c r="D131" s="12" t="s">
        <v>66</v>
      </c>
    </row>
    <row r="132" spans="1:4" ht="14.1" customHeight="1" outlineLevel="3" x14ac:dyDescent="0.2">
      <c r="A132" s="12" t="s">
        <v>18</v>
      </c>
      <c r="B132" s="10">
        <v>44641</v>
      </c>
      <c r="C132" s="11">
        <v>65.62</v>
      </c>
      <c r="D132" s="12" t="s">
        <v>47</v>
      </c>
    </row>
    <row r="133" spans="1:4" ht="14.1" customHeight="1" outlineLevel="3" x14ac:dyDescent="0.2">
      <c r="A133" s="12" t="s">
        <v>18</v>
      </c>
      <c r="B133" s="10">
        <v>44641</v>
      </c>
      <c r="C133" s="11">
        <v>187.16</v>
      </c>
      <c r="D133" s="12" t="s">
        <v>67</v>
      </c>
    </row>
    <row r="134" spans="1:4" ht="14.1" customHeight="1" outlineLevel="3" x14ac:dyDescent="0.2">
      <c r="A134" s="12" t="s">
        <v>18</v>
      </c>
      <c r="B134" s="10">
        <v>44641</v>
      </c>
      <c r="C134" s="11">
        <v>82.26</v>
      </c>
      <c r="D134" s="12" t="s">
        <v>68</v>
      </c>
    </row>
    <row r="135" spans="1:4" ht="14.1" customHeight="1" outlineLevel="3" x14ac:dyDescent="0.2">
      <c r="A135" s="12" t="s">
        <v>18</v>
      </c>
      <c r="B135" s="10">
        <v>44641</v>
      </c>
      <c r="C135" s="11">
        <v>34.880000000000003</v>
      </c>
      <c r="D135" s="12" t="s">
        <v>69</v>
      </c>
    </row>
    <row r="136" spans="1:4" ht="14.1" customHeight="1" outlineLevel="3" x14ac:dyDescent="0.2">
      <c r="A136" s="12" t="s">
        <v>18</v>
      </c>
      <c r="B136" s="10">
        <v>44641</v>
      </c>
      <c r="C136" s="11">
        <v>12.23</v>
      </c>
      <c r="D136" s="12" t="s">
        <v>204</v>
      </c>
    </row>
    <row r="137" spans="1:4" ht="14.1" customHeight="1" outlineLevel="3" x14ac:dyDescent="0.2">
      <c r="A137" s="12" t="s">
        <v>18</v>
      </c>
      <c r="B137" s="10">
        <v>44642</v>
      </c>
      <c r="C137" s="11">
        <v>144.32</v>
      </c>
      <c r="D137" s="12" t="s">
        <v>194</v>
      </c>
    </row>
    <row r="138" spans="1:4" ht="14.1" customHeight="1" outlineLevel="3" x14ac:dyDescent="0.2">
      <c r="A138" s="12" t="s">
        <v>18</v>
      </c>
      <c r="B138" s="10">
        <v>44642</v>
      </c>
      <c r="C138" s="11">
        <v>157.02000000000001</v>
      </c>
      <c r="D138" s="12" t="s">
        <v>219</v>
      </c>
    </row>
    <row r="139" spans="1:4" ht="14.1" customHeight="1" outlineLevel="3" x14ac:dyDescent="0.2">
      <c r="A139" s="12" t="s">
        <v>18</v>
      </c>
      <c r="B139" s="10">
        <v>44642</v>
      </c>
      <c r="C139" s="11">
        <v>192.8</v>
      </c>
      <c r="D139" s="12" t="s">
        <v>199</v>
      </c>
    </row>
    <row r="140" spans="1:4" ht="14.1" customHeight="1" outlineLevel="3" x14ac:dyDescent="0.2">
      <c r="A140" s="12" t="s">
        <v>18</v>
      </c>
      <c r="B140" s="10">
        <v>44642</v>
      </c>
      <c r="C140" s="11">
        <v>217.31</v>
      </c>
      <c r="D140" s="12" t="s">
        <v>192</v>
      </c>
    </row>
    <row r="141" spans="1:4" ht="14.1" customHeight="1" outlineLevel="3" x14ac:dyDescent="0.2">
      <c r="A141" s="12" t="s">
        <v>18</v>
      </c>
      <c r="B141" s="10">
        <v>44642</v>
      </c>
      <c r="C141" s="11">
        <v>-332.4</v>
      </c>
      <c r="D141" s="12" t="s">
        <v>70</v>
      </c>
    </row>
    <row r="142" spans="1:4" ht="14.1" customHeight="1" outlineLevel="3" x14ac:dyDescent="0.2">
      <c r="A142" s="12" t="s">
        <v>18</v>
      </c>
      <c r="B142" s="10">
        <v>44644</v>
      </c>
      <c r="C142" s="11">
        <v>213</v>
      </c>
      <c r="D142" s="12" t="s">
        <v>71</v>
      </c>
    </row>
    <row r="143" spans="1:4" ht="14.1" customHeight="1" outlineLevel="3" x14ac:dyDescent="0.2">
      <c r="A143" s="12" t="s">
        <v>18</v>
      </c>
      <c r="B143" s="10">
        <v>44644</v>
      </c>
      <c r="C143" s="11">
        <v>532.44000000000005</v>
      </c>
      <c r="D143" s="12" t="s">
        <v>41</v>
      </c>
    </row>
    <row r="144" spans="1:4" ht="14.1" customHeight="1" outlineLevel="3" x14ac:dyDescent="0.2">
      <c r="A144" s="12" t="s">
        <v>18</v>
      </c>
      <c r="B144" s="10">
        <v>44644</v>
      </c>
      <c r="C144" s="11">
        <v>1457.41</v>
      </c>
      <c r="D144" s="12" t="s">
        <v>72</v>
      </c>
    </row>
    <row r="145" spans="1:4" ht="14.1" customHeight="1" outlineLevel="3" x14ac:dyDescent="0.2">
      <c r="A145" s="12" t="s">
        <v>18</v>
      </c>
      <c r="B145" s="10">
        <v>44644</v>
      </c>
      <c r="C145" s="11">
        <v>2854.27</v>
      </c>
      <c r="D145" s="12" t="s">
        <v>73</v>
      </c>
    </row>
    <row r="146" spans="1:4" ht="14.1" customHeight="1" outlineLevel="3" x14ac:dyDescent="0.2">
      <c r="A146" s="12" t="s">
        <v>18</v>
      </c>
      <c r="B146" s="10">
        <v>44644</v>
      </c>
      <c r="C146" s="11">
        <v>41.95</v>
      </c>
      <c r="D146" s="12" t="s">
        <v>210</v>
      </c>
    </row>
    <row r="147" spans="1:4" ht="14.1" customHeight="1" outlineLevel="3" x14ac:dyDescent="0.2">
      <c r="A147" s="12" t="s">
        <v>18</v>
      </c>
      <c r="B147" s="10">
        <v>44644</v>
      </c>
      <c r="C147" s="11">
        <v>12.67</v>
      </c>
      <c r="D147" s="12" t="s">
        <v>209</v>
      </c>
    </row>
    <row r="148" spans="1:4" ht="14.1" customHeight="1" outlineLevel="3" x14ac:dyDescent="0.2">
      <c r="A148" s="12" t="s">
        <v>18</v>
      </c>
      <c r="B148" s="10">
        <v>44645</v>
      </c>
      <c r="C148" s="11">
        <v>581.55999999999995</v>
      </c>
      <c r="D148" s="12" t="s">
        <v>25</v>
      </c>
    </row>
    <row r="149" spans="1:4" ht="14.1" customHeight="1" outlineLevel="3" x14ac:dyDescent="0.2">
      <c r="A149" s="12" t="s">
        <v>18</v>
      </c>
      <c r="B149" s="10">
        <v>44648</v>
      </c>
      <c r="C149" s="11">
        <v>115.5</v>
      </c>
      <c r="D149" s="12" t="s">
        <v>74</v>
      </c>
    </row>
    <row r="150" spans="1:4" ht="14.1" customHeight="1" outlineLevel="3" x14ac:dyDescent="0.2">
      <c r="A150" s="12" t="s">
        <v>18</v>
      </c>
      <c r="B150" s="10">
        <v>44648</v>
      </c>
      <c r="C150" s="11">
        <v>122.53</v>
      </c>
      <c r="D150" s="12" t="s">
        <v>75</v>
      </c>
    </row>
    <row r="151" spans="1:4" ht="14.1" customHeight="1" outlineLevel="3" x14ac:dyDescent="0.2">
      <c r="A151" s="12" t="s">
        <v>18</v>
      </c>
      <c r="B151" s="10">
        <v>44648</v>
      </c>
      <c r="C151" s="11">
        <v>153.69</v>
      </c>
      <c r="D151" s="12" t="s">
        <v>76</v>
      </c>
    </row>
    <row r="152" spans="1:4" ht="14.1" customHeight="1" outlineLevel="3" x14ac:dyDescent="0.2">
      <c r="A152" s="12" t="s">
        <v>18</v>
      </c>
      <c r="B152" s="10">
        <v>44648</v>
      </c>
      <c r="C152" s="11">
        <v>78.900000000000006</v>
      </c>
      <c r="D152" s="12" t="s">
        <v>77</v>
      </c>
    </row>
    <row r="153" spans="1:4" ht="14.1" customHeight="1" outlineLevel="3" x14ac:dyDescent="0.2">
      <c r="A153" s="12" t="s">
        <v>18</v>
      </c>
      <c r="B153" s="10">
        <v>44648</v>
      </c>
      <c r="C153" s="11">
        <v>84.54</v>
      </c>
      <c r="D153" s="12" t="s">
        <v>78</v>
      </c>
    </row>
    <row r="154" spans="1:4" ht="14.1" customHeight="1" outlineLevel="3" x14ac:dyDescent="0.2">
      <c r="A154" s="12" t="s">
        <v>18</v>
      </c>
      <c r="B154" s="10">
        <v>44648</v>
      </c>
      <c r="C154" s="11">
        <v>-323.69</v>
      </c>
      <c r="D154" s="12" t="s">
        <v>79</v>
      </c>
    </row>
    <row r="155" spans="1:4" ht="14.1" customHeight="1" outlineLevel="3" x14ac:dyDescent="0.2">
      <c r="A155" s="12" t="s">
        <v>18</v>
      </c>
      <c r="B155" s="10">
        <v>44649</v>
      </c>
      <c r="C155" s="11">
        <v>1229.8599999999999</v>
      </c>
      <c r="D155" s="12" t="s">
        <v>80</v>
      </c>
    </row>
    <row r="156" spans="1:4" ht="14.1" customHeight="1" outlineLevel="3" x14ac:dyDescent="0.2">
      <c r="A156" s="12" t="s">
        <v>18</v>
      </c>
      <c r="B156" s="10">
        <v>44649</v>
      </c>
      <c r="C156" s="11">
        <v>137.16999999999999</v>
      </c>
      <c r="D156" s="12" t="s">
        <v>46</v>
      </c>
    </row>
    <row r="157" spans="1:4" ht="14.1" customHeight="1" outlineLevel="3" x14ac:dyDescent="0.2">
      <c r="A157" s="12" t="s">
        <v>18</v>
      </c>
      <c r="B157" s="10">
        <v>44649</v>
      </c>
      <c r="C157" s="11">
        <v>45.67</v>
      </c>
      <c r="D157" s="12" t="s">
        <v>81</v>
      </c>
    </row>
    <row r="158" spans="1:4" ht="14.1" customHeight="1" outlineLevel="3" x14ac:dyDescent="0.2">
      <c r="A158" s="12" t="s">
        <v>18</v>
      </c>
      <c r="B158" s="10">
        <v>44649</v>
      </c>
      <c r="C158" s="11">
        <v>20</v>
      </c>
      <c r="D158" s="12" t="s">
        <v>82</v>
      </c>
    </row>
    <row r="159" spans="1:4" ht="14.1" customHeight="1" outlineLevel="3" x14ac:dyDescent="0.2">
      <c r="A159" s="12" t="s">
        <v>18</v>
      </c>
      <c r="B159" s="10">
        <v>44649</v>
      </c>
      <c r="C159" s="11">
        <v>59.42</v>
      </c>
      <c r="D159" s="12" t="s">
        <v>82</v>
      </c>
    </row>
    <row r="160" spans="1:4" ht="14.1" customHeight="1" outlineLevel="3" x14ac:dyDescent="0.2">
      <c r="A160" s="12" t="s">
        <v>18</v>
      </c>
      <c r="B160" s="10">
        <v>44649</v>
      </c>
      <c r="C160" s="11">
        <v>55.45</v>
      </c>
      <c r="D160" s="12" t="s">
        <v>83</v>
      </c>
    </row>
    <row r="161" spans="1:4" ht="14.1" customHeight="1" outlineLevel="3" x14ac:dyDescent="0.2">
      <c r="A161" s="12" t="s">
        <v>18</v>
      </c>
      <c r="B161" s="10">
        <v>44649</v>
      </c>
      <c r="C161" s="11">
        <v>260.68</v>
      </c>
      <c r="D161" s="12" t="s">
        <v>84</v>
      </c>
    </row>
    <row r="162" spans="1:4" ht="14.1" customHeight="1" outlineLevel="3" x14ac:dyDescent="0.2">
      <c r="A162" s="12" t="s">
        <v>18</v>
      </c>
      <c r="B162" s="10">
        <v>44649</v>
      </c>
      <c r="C162" s="11">
        <v>187.76</v>
      </c>
      <c r="D162" s="12" t="s">
        <v>85</v>
      </c>
    </row>
    <row r="163" spans="1:4" ht="14.1" customHeight="1" outlineLevel="3" x14ac:dyDescent="0.2">
      <c r="A163" s="12" t="s">
        <v>18</v>
      </c>
      <c r="B163" s="10">
        <v>44649</v>
      </c>
      <c r="C163" s="11">
        <v>31.03</v>
      </c>
      <c r="D163" s="12" t="s">
        <v>35</v>
      </c>
    </row>
    <row r="164" spans="1:4" ht="14.1" customHeight="1" outlineLevel="3" x14ac:dyDescent="0.2">
      <c r="A164" s="12" t="s">
        <v>18</v>
      </c>
      <c r="B164" s="10">
        <v>44650</v>
      </c>
      <c r="C164" s="11">
        <v>116.05</v>
      </c>
      <c r="D164" s="12" t="s">
        <v>220</v>
      </c>
    </row>
    <row r="165" spans="1:4" ht="14.1" customHeight="1" outlineLevel="3" x14ac:dyDescent="0.2">
      <c r="A165" s="12" t="s">
        <v>18</v>
      </c>
      <c r="B165" s="10">
        <v>44650</v>
      </c>
      <c r="C165" s="11">
        <v>122.64</v>
      </c>
      <c r="D165" s="12" t="s">
        <v>203</v>
      </c>
    </row>
    <row r="166" spans="1:4" ht="14.1" customHeight="1" outlineLevel="3" x14ac:dyDescent="0.2">
      <c r="A166" s="12" t="s">
        <v>18</v>
      </c>
      <c r="B166" s="10">
        <v>44650</v>
      </c>
      <c r="C166" s="11">
        <v>50.75</v>
      </c>
      <c r="D166" s="12" t="s">
        <v>193</v>
      </c>
    </row>
    <row r="167" spans="1:4" ht="14.1" customHeight="1" outlineLevel="3" x14ac:dyDescent="0.2">
      <c r="A167" s="12" t="s">
        <v>18</v>
      </c>
      <c r="B167" s="10">
        <v>44650</v>
      </c>
      <c r="C167" s="11">
        <v>75.58</v>
      </c>
      <c r="D167" s="12" t="s">
        <v>211</v>
      </c>
    </row>
    <row r="168" spans="1:4" ht="14.1" customHeight="1" outlineLevel="3" x14ac:dyDescent="0.2">
      <c r="A168" s="12" t="s">
        <v>18</v>
      </c>
      <c r="B168" s="10">
        <v>44650</v>
      </c>
      <c r="C168" s="11">
        <v>277.73</v>
      </c>
      <c r="D168" s="12" t="s">
        <v>196</v>
      </c>
    </row>
    <row r="169" spans="1:4" ht="14.1" customHeight="1" outlineLevel="3" x14ac:dyDescent="0.2">
      <c r="A169" s="12" t="s">
        <v>18</v>
      </c>
      <c r="B169" s="10">
        <v>44650</v>
      </c>
      <c r="C169" s="11">
        <v>56.16</v>
      </c>
      <c r="D169" s="12" t="s">
        <v>198</v>
      </c>
    </row>
    <row r="170" spans="1:4" ht="14.1" customHeight="1" outlineLevel="3" x14ac:dyDescent="0.2">
      <c r="A170" s="12" t="s">
        <v>18</v>
      </c>
      <c r="B170" s="10">
        <v>44650</v>
      </c>
      <c r="C170" s="11">
        <v>134.4</v>
      </c>
      <c r="D170" s="12" t="s">
        <v>195</v>
      </c>
    </row>
    <row r="171" spans="1:4" ht="14.1" customHeight="1" outlineLevel="3" x14ac:dyDescent="0.2">
      <c r="A171" s="12" t="s">
        <v>18</v>
      </c>
      <c r="B171" s="10">
        <v>44651</v>
      </c>
      <c r="C171" s="11">
        <v>281.41000000000003</v>
      </c>
      <c r="D171" s="12" t="s">
        <v>86</v>
      </c>
    </row>
    <row r="172" spans="1:4" ht="14.1" customHeight="1" outlineLevel="3" x14ac:dyDescent="0.2">
      <c r="A172" s="12" t="s">
        <v>18</v>
      </c>
      <c r="B172" s="10">
        <v>44651</v>
      </c>
      <c r="C172" s="11">
        <v>11.66</v>
      </c>
      <c r="D172" s="12" t="s">
        <v>87</v>
      </c>
    </row>
    <row r="173" spans="1:4" ht="14.1" customHeight="1" outlineLevel="3" x14ac:dyDescent="0.2">
      <c r="A173" s="12" t="s">
        <v>18</v>
      </c>
      <c r="B173" s="10">
        <v>44651</v>
      </c>
      <c r="C173" s="11">
        <v>195.09</v>
      </c>
      <c r="D173" s="12" t="s">
        <v>88</v>
      </c>
    </row>
    <row r="174" spans="1:4" ht="14.1" customHeight="1" outlineLevel="3" x14ac:dyDescent="0.2">
      <c r="A174" s="12" t="s">
        <v>18</v>
      </c>
      <c r="B174" s="10">
        <v>44651</v>
      </c>
      <c r="C174" s="11">
        <v>141.18</v>
      </c>
      <c r="D174" s="12" t="s">
        <v>89</v>
      </c>
    </row>
    <row r="175" spans="1:4" ht="14.1" customHeight="1" outlineLevel="3" x14ac:dyDescent="0.2">
      <c r="A175" s="12" t="s">
        <v>18</v>
      </c>
      <c r="B175" s="10">
        <v>44651</v>
      </c>
      <c r="C175" s="11">
        <v>28.23</v>
      </c>
      <c r="D175" s="12" t="s">
        <v>90</v>
      </c>
    </row>
    <row r="176" spans="1:4" ht="14.1" customHeight="1" outlineLevel="3" x14ac:dyDescent="0.2">
      <c r="A176" s="12" t="s">
        <v>18</v>
      </c>
      <c r="B176" s="10">
        <v>44651</v>
      </c>
      <c r="C176" s="11">
        <v>131.32</v>
      </c>
      <c r="D176" s="12" t="s">
        <v>91</v>
      </c>
    </row>
    <row r="177" spans="1:4" ht="14.1" customHeight="1" outlineLevel="3" x14ac:dyDescent="0.2">
      <c r="A177" s="12" t="s">
        <v>18</v>
      </c>
      <c r="B177" s="10">
        <v>44651</v>
      </c>
      <c r="C177" s="11">
        <v>-281.19</v>
      </c>
      <c r="D177" s="12" t="s">
        <v>70</v>
      </c>
    </row>
    <row r="178" spans="1:4" ht="14.1" customHeight="1" outlineLevel="3" x14ac:dyDescent="0.2">
      <c r="A178" s="12" t="s">
        <v>18</v>
      </c>
      <c r="B178" s="10">
        <v>44651</v>
      </c>
      <c r="C178" s="11">
        <v>-215.84</v>
      </c>
      <c r="D178" s="12" t="s">
        <v>6</v>
      </c>
    </row>
    <row r="179" spans="1:4" ht="14.1" customHeight="1" outlineLevel="3" x14ac:dyDescent="0.2">
      <c r="A179" s="14" t="s">
        <v>267</v>
      </c>
      <c r="B179" s="10"/>
      <c r="C179" s="17">
        <f>C180</f>
        <v>57460.67</v>
      </c>
      <c r="D179" s="12"/>
    </row>
    <row r="180" spans="1:4" ht="14.1" customHeight="1" outlineLevel="3" x14ac:dyDescent="0.2">
      <c r="A180" s="12" t="s">
        <v>92</v>
      </c>
      <c r="B180" s="10">
        <v>44644</v>
      </c>
      <c r="C180" s="11">
        <v>57460.67</v>
      </c>
      <c r="D180" s="12" t="s">
        <v>93</v>
      </c>
    </row>
    <row r="181" spans="1:4" ht="14.1" customHeight="1" outlineLevel="3" x14ac:dyDescent="0.2">
      <c r="A181" s="14" t="s">
        <v>268</v>
      </c>
      <c r="B181" s="10"/>
      <c r="C181" s="17">
        <f>SUM(C182:C193)</f>
        <v>106415.34999999998</v>
      </c>
      <c r="D181" s="12"/>
    </row>
    <row r="182" spans="1:4" ht="14.1" customHeight="1" outlineLevel="3" x14ac:dyDescent="0.2">
      <c r="A182" s="12" t="s">
        <v>94</v>
      </c>
      <c r="B182" s="10">
        <v>44624</v>
      </c>
      <c r="C182" s="11">
        <v>466.17</v>
      </c>
      <c r="D182" s="12" t="s">
        <v>95</v>
      </c>
    </row>
    <row r="183" spans="1:4" ht="14.1" customHeight="1" outlineLevel="3" x14ac:dyDescent="0.2">
      <c r="A183" s="12" t="s">
        <v>94</v>
      </c>
      <c r="B183" s="10">
        <v>44624</v>
      </c>
      <c r="C183" s="11">
        <v>877.17</v>
      </c>
      <c r="D183" s="12" t="s">
        <v>95</v>
      </c>
    </row>
    <row r="184" spans="1:4" ht="14.1" customHeight="1" outlineLevel="3" x14ac:dyDescent="0.2">
      <c r="A184" s="12" t="s">
        <v>94</v>
      </c>
      <c r="B184" s="10">
        <v>44624</v>
      </c>
      <c r="C184" s="11">
        <v>33.56</v>
      </c>
      <c r="D184" s="12" t="s">
        <v>95</v>
      </c>
    </row>
    <row r="185" spans="1:4" ht="14.1" customHeight="1" outlineLevel="3" x14ac:dyDescent="0.2">
      <c r="A185" s="12" t="s">
        <v>94</v>
      </c>
      <c r="B185" s="10">
        <v>44630</v>
      </c>
      <c r="C185" s="11">
        <v>-14</v>
      </c>
      <c r="D185" s="12" t="s">
        <v>191</v>
      </c>
    </row>
    <row r="186" spans="1:4" ht="14.1" customHeight="1" outlineLevel="3" x14ac:dyDescent="0.2">
      <c r="A186" s="12" t="s">
        <v>94</v>
      </c>
      <c r="B186" s="10">
        <v>44631</v>
      </c>
      <c r="C186" s="11">
        <v>2084.25</v>
      </c>
      <c r="D186" s="12" t="s">
        <v>96</v>
      </c>
    </row>
    <row r="187" spans="1:4" ht="14.1" customHeight="1" outlineLevel="3" x14ac:dyDescent="0.2">
      <c r="A187" s="12" t="s">
        <v>94</v>
      </c>
      <c r="B187" s="10">
        <v>44636</v>
      </c>
      <c r="C187" s="11">
        <v>52463.8</v>
      </c>
      <c r="D187" s="12" t="s">
        <v>97</v>
      </c>
    </row>
    <row r="188" spans="1:4" ht="14.1" customHeight="1" outlineLevel="3" x14ac:dyDescent="0.2">
      <c r="A188" s="12" t="s">
        <v>94</v>
      </c>
      <c r="B188" s="10">
        <v>44638</v>
      </c>
      <c r="C188" s="11">
        <v>30065.71</v>
      </c>
      <c r="D188" s="12" t="s">
        <v>98</v>
      </c>
    </row>
    <row r="189" spans="1:4" ht="14.1" customHeight="1" outlineLevel="3" x14ac:dyDescent="0.2">
      <c r="A189" s="12" t="s">
        <v>94</v>
      </c>
      <c r="B189" s="10">
        <v>44644</v>
      </c>
      <c r="C189" s="11">
        <v>16964.43</v>
      </c>
      <c r="D189" s="12" t="s">
        <v>99</v>
      </c>
    </row>
    <row r="190" spans="1:4" ht="14.1" customHeight="1" outlineLevel="3" x14ac:dyDescent="0.2">
      <c r="A190" s="12" t="s">
        <v>94</v>
      </c>
      <c r="B190" s="10">
        <v>44645</v>
      </c>
      <c r="C190" s="11">
        <v>2083.87</v>
      </c>
      <c r="D190" s="12" t="s">
        <v>100</v>
      </c>
    </row>
    <row r="191" spans="1:4" ht="14.1" customHeight="1" outlineLevel="3" x14ac:dyDescent="0.2">
      <c r="A191" s="12" t="s">
        <v>94</v>
      </c>
      <c r="B191" s="10">
        <v>44649</v>
      </c>
      <c r="C191" s="11">
        <v>479.4</v>
      </c>
      <c r="D191" s="12" t="s">
        <v>101</v>
      </c>
    </row>
    <row r="192" spans="1:4" ht="14.1" customHeight="1" outlineLevel="3" x14ac:dyDescent="0.2">
      <c r="A192" s="12" t="s">
        <v>94</v>
      </c>
      <c r="B192" s="10">
        <v>44649</v>
      </c>
      <c r="C192" s="11">
        <v>877.43</v>
      </c>
      <c r="D192" s="12" t="s">
        <v>101</v>
      </c>
    </row>
    <row r="193" spans="1:4" ht="14.1" customHeight="1" outlineLevel="3" x14ac:dyDescent="0.2">
      <c r="A193" s="12" t="s">
        <v>94</v>
      </c>
      <c r="B193" s="10">
        <v>44649</v>
      </c>
      <c r="C193" s="11">
        <v>33.56</v>
      </c>
      <c r="D193" s="12" t="s">
        <v>101</v>
      </c>
    </row>
    <row r="194" spans="1:4" ht="14.1" customHeight="1" outlineLevel="3" x14ac:dyDescent="0.2">
      <c r="A194" s="14" t="s">
        <v>269</v>
      </c>
      <c r="B194" s="10"/>
      <c r="C194" s="17">
        <f>SUM(C195:C218)</f>
        <v>131697.54</v>
      </c>
      <c r="D194" s="12"/>
    </row>
    <row r="195" spans="1:4" ht="14.1" customHeight="1" outlineLevel="3" x14ac:dyDescent="0.2">
      <c r="A195" s="12" t="s">
        <v>102</v>
      </c>
      <c r="B195" s="10">
        <v>44622</v>
      </c>
      <c r="C195" s="11">
        <v>-22.22</v>
      </c>
      <c r="D195" s="12" t="s">
        <v>6</v>
      </c>
    </row>
    <row r="196" spans="1:4" ht="14.1" customHeight="1" outlineLevel="3" x14ac:dyDescent="0.2">
      <c r="A196" s="12" t="s">
        <v>102</v>
      </c>
      <c r="B196" s="10">
        <v>44624</v>
      </c>
      <c r="C196" s="11">
        <v>22578.36</v>
      </c>
      <c r="D196" s="12" t="s">
        <v>103</v>
      </c>
    </row>
    <row r="197" spans="1:4" ht="14.1" customHeight="1" outlineLevel="3" x14ac:dyDescent="0.2">
      <c r="A197" s="12" t="s">
        <v>102</v>
      </c>
      <c r="B197" s="10">
        <v>44624</v>
      </c>
      <c r="C197" s="11">
        <v>3943.66</v>
      </c>
      <c r="D197" s="12" t="s">
        <v>104</v>
      </c>
    </row>
    <row r="198" spans="1:4" ht="14.1" customHeight="1" outlineLevel="3" x14ac:dyDescent="0.2">
      <c r="A198" s="12" t="s">
        <v>102</v>
      </c>
      <c r="B198" s="10">
        <v>44624</v>
      </c>
      <c r="C198" s="11">
        <v>1119.79</v>
      </c>
      <c r="D198" s="12" t="s">
        <v>105</v>
      </c>
    </row>
    <row r="199" spans="1:4" ht="14.1" customHeight="1" outlineLevel="3" x14ac:dyDescent="0.2">
      <c r="A199" s="12" t="s">
        <v>102</v>
      </c>
      <c r="B199" s="10">
        <v>44624</v>
      </c>
      <c r="C199" s="11">
        <v>86.22</v>
      </c>
      <c r="D199" s="12" t="s">
        <v>106</v>
      </c>
    </row>
    <row r="200" spans="1:4" ht="14.1" customHeight="1" outlineLevel="3" x14ac:dyDescent="0.2">
      <c r="A200" s="12" t="s">
        <v>102</v>
      </c>
      <c r="B200" s="10">
        <v>44624</v>
      </c>
      <c r="C200" s="11">
        <v>17.239999999999998</v>
      </c>
      <c r="D200" s="12" t="s">
        <v>106</v>
      </c>
    </row>
    <row r="201" spans="1:4" ht="14.1" customHeight="1" outlineLevel="3" x14ac:dyDescent="0.2">
      <c r="A201" s="12" t="s">
        <v>102</v>
      </c>
      <c r="B201" s="10">
        <v>44624</v>
      </c>
      <c r="C201" s="11">
        <v>120.7</v>
      </c>
      <c r="D201" s="12" t="s">
        <v>106</v>
      </c>
    </row>
    <row r="202" spans="1:4" ht="14.1" customHeight="1" outlineLevel="3" x14ac:dyDescent="0.2">
      <c r="A202" s="12" t="s">
        <v>102</v>
      </c>
      <c r="B202" s="10">
        <v>44624</v>
      </c>
      <c r="C202" s="11">
        <v>51.73</v>
      </c>
      <c r="D202" s="12" t="s">
        <v>106</v>
      </c>
    </row>
    <row r="203" spans="1:4" ht="14.1" customHeight="1" outlineLevel="3" x14ac:dyDescent="0.2">
      <c r="A203" s="12" t="s">
        <v>102</v>
      </c>
      <c r="B203" s="10">
        <v>44624</v>
      </c>
      <c r="C203" s="11">
        <v>1178.4100000000001</v>
      </c>
      <c r="D203" s="12" t="s">
        <v>107</v>
      </c>
    </row>
    <row r="204" spans="1:4" ht="14.1" customHeight="1" outlineLevel="3" x14ac:dyDescent="0.2">
      <c r="A204" s="12" t="s">
        <v>102</v>
      </c>
      <c r="B204" s="10">
        <v>44624</v>
      </c>
      <c r="C204" s="11">
        <v>-3.03</v>
      </c>
      <c r="D204" s="12" t="s">
        <v>8</v>
      </c>
    </row>
    <row r="205" spans="1:4" ht="14.1" customHeight="1" outlineLevel="3" x14ac:dyDescent="0.2">
      <c r="A205" s="12" t="s">
        <v>102</v>
      </c>
      <c r="B205" s="10">
        <v>44627</v>
      </c>
      <c r="C205" s="11">
        <v>2284.8000000000002</v>
      </c>
      <c r="D205" s="12" t="s">
        <v>108</v>
      </c>
    </row>
    <row r="206" spans="1:4" ht="14.1" customHeight="1" outlineLevel="3" x14ac:dyDescent="0.2">
      <c r="A206" s="12" t="s">
        <v>102</v>
      </c>
      <c r="B206" s="10">
        <v>44627</v>
      </c>
      <c r="C206" s="11">
        <v>3094</v>
      </c>
      <c r="D206" s="12" t="s">
        <v>109</v>
      </c>
    </row>
    <row r="207" spans="1:4" ht="14.1" customHeight="1" outlineLevel="3" x14ac:dyDescent="0.2">
      <c r="A207" s="12" t="s">
        <v>102</v>
      </c>
      <c r="B207" s="10">
        <v>44627</v>
      </c>
      <c r="C207" s="11">
        <v>968.56</v>
      </c>
      <c r="D207" s="12" t="s">
        <v>110</v>
      </c>
    </row>
    <row r="208" spans="1:4" ht="14.1" customHeight="1" outlineLevel="3" x14ac:dyDescent="0.2">
      <c r="A208" s="12" t="s">
        <v>102</v>
      </c>
      <c r="B208" s="10">
        <v>44636</v>
      </c>
      <c r="C208" s="11">
        <v>5788.61</v>
      </c>
      <c r="D208" s="12" t="s">
        <v>111</v>
      </c>
    </row>
    <row r="209" spans="1:4" ht="14.1" customHeight="1" outlineLevel="3" x14ac:dyDescent="0.2">
      <c r="A209" s="12" t="s">
        <v>102</v>
      </c>
      <c r="B209" s="10">
        <v>44636</v>
      </c>
      <c r="C209" s="11">
        <v>51.73</v>
      </c>
      <c r="D209" s="12" t="s">
        <v>106</v>
      </c>
    </row>
    <row r="210" spans="1:4" ht="14.1" customHeight="1" outlineLevel="3" x14ac:dyDescent="0.2">
      <c r="A210" s="12" t="s">
        <v>102</v>
      </c>
      <c r="B210" s="10">
        <v>44637</v>
      </c>
      <c r="C210" s="11">
        <v>48550.1</v>
      </c>
      <c r="D210" s="12" t="s">
        <v>112</v>
      </c>
    </row>
    <row r="211" spans="1:4" ht="14.1" customHeight="1" outlineLevel="3" x14ac:dyDescent="0.2">
      <c r="A211" s="12" t="s">
        <v>102</v>
      </c>
      <c r="B211" s="10">
        <v>44637</v>
      </c>
      <c r="C211" s="11">
        <v>1.47</v>
      </c>
      <c r="D211" s="12" t="s">
        <v>113</v>
      </c>
    </row>
    <row r="212" spans="1:4" ht="14.1" customHeight="1" outlineLevel="3" x14ac:dyDescent="0.2">
      <c r="A212" s="12" t="s">
        <v>102</v>
      </c>
      <c r="B212" s="10">
        <v>44641</v>
      </c>
      <c r="C212" s="11">
        <v>2214.83</v>
      </c>
      <c r="D212" s="12" t="s">
        <v>114</v>
      </c>
    </row>
    <row r="213" spans="1:4" ht="14.1" customHeight="1" outlineLevel="3" x14ac:dyDescent="0.2">
      <c r="A213" s="12" t="s">
        <v>102</v>
      </c>
      <c r="B213" s="10">
        <v>44641</v>
      </c>
      <c r="C213" s="11">
        <v>3716.91</v>
      </c>
      <c r="D213" s="12" t="s">
        <v>221</v>
      </c>
    </row>
    <row r="214" spans="1:4" ht="14.1" customHeight="1" outlineLevel="3" x14ac:dyDescent="0.2">
      <c r="A214" s="12" t="s">
        <v>102</v>
      </c>
      <c r="B214" s="10">
        <v>44642</v>
      </c>
      <c r="C214" s="11">
        <v>-714</v>
      </c>
      <c r="D214" s="12" t="s">
        <v>115</v>
      </c>
    </row>
    <row r="215" spans="1:4" ht="14.1" customHeight="1" outlineLevel="3" x14ac:dyDescent="0.2">
      <c r="A215" s="12" t="s">
        <v>102</v>
      </c>
      <c r="B215" s="10">
        <v>44648</v>
      </c>
      <c r="C215" s="11">
        <v>-3.03</v>
      </c>
      <c r="D215" s="12" t="s">
        <v>8</v>
      </c>
    </row>
    <row r="216" spans="1:4" ht="14.1" customHeight="1" outlineLevel="3" x14ac:dyDescent="0.2">
      <c r="A216" s="12" t="s">
        <v>102</v>
      </c>
      <c r="B216" s="10">
        <v>44649</v>
      </c>
      <c r="C216" s="11">
        <v>35726.1</v>
      </c>
      <c r="D216" s="12" t="s">
        <v>116</v>
      </c>
    </row>
    <row r="217" spans="1:4" ht="14.1" customHeight="1" outlineLevel="3" x14ac:dyDescent="0.2">
      <c r="A217" s="12" t="s">
        <v>102</v>
      </c>
      <c r="B217" s="10">
        <v>44651</v>
      </c>
      <c r="C217" s="11">
        <v>969.25</v>
      </c>
      <c r="D217" s="12" t="s">
        <v>117</v>
      </c>
    </row>
    <row r="218" spans="1:4" ht="14.1" customHeight="1" outlineLevel="3" x14ac:dyDescent="0.2">
      <c r="A218" s="12" t="s">
        <v>102</v>
      </c>
      <c r="B218" s="10">
        <v>44651</v>
      </c>
      <c r="C218" s="11">
        <v>-22.65</v>
      </c>
      <c r="D218" s="12" t="s">
        <v>6</v>
      </c>
    </row>
    <row r="219" spans="1:4" ht="14.1" customHeight="1" outlineLevel="3" x14ac:dyDescent="0.2">
      <c r="A219" s="14" t="s">
        <v>270</v>
      </c>
      <c r="B219" s="10"/>
      <c r="C219" s="17">
        <f>SUM(C220:C267)</f>
        <v>232534.03000000003</v>
      </c>
      <c r="D219" s="12"/>
    </row>
    <row r="220" spans="1:4" ht="14.1" customHeight="1" outlineLevel="3" x14ac:dyDescent="0.2">
      <c r="A220" s="12" t="s">
        <v>118</v>
      </c>
      <c r="B220" s="10">
        <v>44622</v>
      </c>
      <c r="C220" s="11">
        <v>651.66999999999996</v>
      </c>
      <c r="D220" s="6" t="s">
        <v>271</v>
      </c>
    </row>
    <row r="221" spans="1:4" ht="14.1" customHeight="1" outlineLevel="3" x14ac:dyDescent="0.2">
      <c r="A221" s="12" t="s">
        <v>118</v>
      </c>
      <c r="B221" s="10">
        <v>44622</v>
      </c>
      <c r="C221" s="11">
        <v>334.6</v>
      </c>
      <c r="D221" s="6" t="s">
        <v>272</v>
      </c>
    </row>
    <row r="222" spans="1:4" ht="14.1" customHeight="1" outlineLevel="3" x14ac:dyDescent="0.2">
      <c r="A222" s="12" t="s">
        <v>118</v>
      </c>
      <c r="B222" s="10">
        <v>44622</v>
      </c>
      <c r="C222" s="11">
        <v>616.54</v>
      </c>
      <c r="D222" s="6" t="s">
        <v>273</v>
      </c>
    </row>
    <row r="223" spans="1:4" ht="14.1" customHeight="1" outlineLevel="3" x14ac:dyDescent="0.2">
      <c r="A223" s="12" t="s">
        <v>118</v>
      </c>
      <c r="B223" s="10">
        <v>44622</v>
      </c>
      <c r="C223" s="11">
        <v>-1512.03</v>
      </c>
      <c r="D223" s="12" t="s">
        <v>6</v>
      </c>
    </row>
    <row r="224" spans="1:4" ht="14.1" customHeight="1" outlineLevel="3" x14ac:dyDescent="0.2">
      <c r="A224" s="12" t="s">
        <v>118</v>
      </c>
      <c r="B224" s="10">
        <v>44624</v>
      </c>
      <c r="C224" s="11">
        <v>178.5</v>
      </c>
      <c r="D224" s="12" t="s">
        <v>222</v>
      </c>
    </row>
    <row r="225" spans="1:4" ht="14.1" customHeight="1" outlineLevel="3" x14ac:dyDescent="0.2">
      <c r="A225" s="12" t="s">
        <v>118</v>
      </c>
      <c r="B225" s="10">
        <v>44624</v>
      </c>
      <c r="C225" s="11">
        <v>154.69999999999999</v>
      </c>
      <c r="D225" s="12" t="s">
        <v>223</v>
      </c>
    </row>
    <row r="226" spans="1:4" ht="14.1" customHeight="1" outlineLevel="3" x14ac:dyDescent="0.2">
      <c r="A226" s="12" t="s">
        <v>118</v>
      </c>
      <c r="B226" s="10">
        <v>44624</v>
      </c>
      <c r="C226" s="11">
        <v>154.69999999999999</v>
      </c>
      <c r="D226" s="12" t="s">
        <v>223</v>
      </c>
    </row>
    <row r="227" spans="1:4" ht="14.1" customHeight="1" outlineLevel="3" x14ac:dyDescent="0.2">
      <c r="A227" s="12" t="s">
        <v>118</v>
      </c>
      <c r="B227" s="10">
        <v>44624</v>
      </c>
      <c r="C227" s="11">
        <v>131.21</v>
      </c>
      <c r="D227" s="12" t="s">
        <v>119</v>
      </c>
    </row>
    <row r="228" spans="1:4" ht="14.1" customHeight="1" outlineLevel="3" x14ac:dyDescent="0.2">
      <c r="A228" s="12" t="s">
        <v>118</v>
      </c>
      <c r="B228" s="10">
        <v>44624</v>
      </c>
      <c r="C228" s="11">
        <v>476</v>
      </c>
      <c r="D228" s="12" t="s">
        <v>120</v>
      </c>
    </row>
    <row r="229" spans="1:4" ht="14.1" customHeight="1" outlineLevel="3" x14ac:dyDescent="0.2">
      <c r="A229" s="12" t="s">
        <v>118</v>
      </c>
      <c r="B229" s="10">
        <v>44624</v>
      </c>
      <c r="C229" s="11">
        <v>-129.53</v>
      </c>
      <c r="D229" s="12" t="s">
        <v>8</v>
      </c>
    </row>
    <row r="230" spans="1:4" ht="14.1" customHeight="1" outlineLevel="3" x14ac:dyDescent="0.2">
      <c r="A230" s="12" t="s">
        <v>118</v>
      </c>
      <c r="B230" s="10">
        <v>44627</v>
      </c>
      <c r="C230" s="11">
        <v>13080.65</v>
      </c>
      <c r="D230" s="6" t="s">
        <v>282</v>
      </c>
    </row>
    <row r="231" spans="1:4" ht="14.1" customHeight="1" outlineLevel="3" x14ac:dyDescent="0.2">
      <c r="A231" s="12" t="s">
        <v>118</v>
      </c>
      <c r="B231" s="10">
        <v>44627</v>
      </c>
      <c r="C231" s="11">
        <v>499.8</v>
      </c>
      <c r="D231" s="12" t="s">
        <v>121</v>
      </c>
    </row>
    <row r="232" spans="1:4" ht="14.1" customHeight="1" outlineLevel="3" x14ac:dyDescent="0.2">
      <c r="A232" s="12" t="s">
        <v>118</v>
      </c>
      <c r="B232" s="10">
        <v>44628</v>
      </c>
      <c r="C232" s="11">
        <v>701.62</v>
      </c>
      <c r="D232" s="12" t="s">
        <v>222</v>
      </c>
    </row>
    <row r="233" spans="1:4" ht="14.1" customHeight="1" outlineLevel="3" x14ac:dyDescent="0.2">
      <c r="A233" s="12" t="s">
        <v>118</v>
      </c>
      <c r="B233" s="10">
        <v>44628</v>
      </c>
      <c r="C233" s="11">
        <v>154.69999999999999</v>
      </c>
      <c r="D233" s="6" t="s">
        <v>274</v>
      </c>
    </row>
    <row r="234" spans="1:4" ht="14.1" customHeight="1" outlineLevel="3" x14ac:dyDescent="0.2">
      <c r="A234" s="12" t="s">
        <v>118</v>
      </c>
      <c r="B234" s="10">
        <v>44629</v>
      </c>
      <c r="C234" s="11">
        <v>154.69999999999999</v>
      </c>
      <c r="D234" s="6" t="s">
        <v>275</v>
      </c>
    </row>
    <row r="235" spans="1:4" ht="14.1" customHeight="1" outlineLevel="3" x14ac:dyDescent="0.2">
      <c r="A235" s="12" t="s">
        <v>118</v>
      </c>
      <c r="B235" s="10">
        <v>44629</v>
      </c>
      <c r="C235" s="11">
        <v>676.26</v>
      </c>
      <c r="D235" s="6" t="s">
        <v>276</v>
      </c>
    </row>
    <row r="236" spans="1:4" ht="14.1" customHeight="1" outlineLevel="3" x14ac:dyDescent="0.2">
      <c r="A236" s="12" t="s">
        <v>118</v>
      </c>
      <c r="B236" s="10">
        <v>44629</v>
      </c>
      <c r="C236" s="11">
        <v>535.45000000000005</v>
      </c>
      <c r="D236" s="6" t="s">
        <v>276</v>
      </c>
    </row>
    <row r="237" spans="1:4" ht="14.1" customHeight="1" outlineLevel="3" x14ac:dyDescent="0.2">
      <c r="A237" s="12" t="s">
        <v>118</v>
      </c>
      <c r="B237" s="10">
        <v>44629</v>
      </c>
      <c r="C237" s="11">
        <v>2940.22</v>
      </c>
      <c r="D237" s="6" t="s">
        <v>277</v>
      </c>
    </row>
    <row r="238" spans="1:4" ht="14.1" customHeight="1" outlineLevel="3" x14ac:dyDescent="0.2">
      <c r="A238" s="12" t="s">
        <v>118</v>
      </c>
      <c r="B238" s="10">
        <v>44631</v>
      </c>
      <c r="C238" s="11">
        <v>48.9</v>
      </c>
      <c r="D238" s="12" t="s">
        <v>224</v>
      </c>
    </row>
    <row r="239" spans="1:4" ht="14.1" customHeight="1" outlineLevel="3" x14ac:dyDescent="0.2">
      <c r="A239" s="12" t="s">
        <v>118</v>
      </c>
      <c r="B239" s="10">
        <v>44636</v>
      </c>
      <c r="C239" s="11">
        <v>952</v>
      </c>
      <c r="D239" s="12" t="s">
        <v>122</v>
      </c>
    </row>
    <row r="240" spans="1:4" ht="14.1" customHeight="1" outlineLevel="3" x14ac:dyDescent="0.2">
      <c r="A240" s="12" t="s">
        <v>118</v>
      </c>
      <c r="B240" s="10">
        <v>44636</v>
      </c>
      <c r="C240" s="11">
        <v>97.58</v>
      </c>
      <c r="D240" s="12" t="s">
        <v>123</v>
      </c>
    </row>
    <row r="241" spans="1:4" ht="14.1" customHeight="1" outlineLevel="3" x14ac:dyDescent="0.2">
      <c r="A241" s="12" t="s">
        <v>118</v>
      </c>
      <c r="B241" s="10">
        <v>44636</v>
      </c>
      <c r="C241" s="11">
        <v>70</v>
      </c>
      <c r="D241" s="12" t="s">
        <v>124</v>
      </c>
    </row>
    <row r="242" spans="1:4" ht="14.1" customHeight="1" outlineLevel="3" x14ac:dyDescent="0.2">
      <c r="A242" s="12" t="s">
        <v>118</v>
      </c>
      <c r="B242" s="10">
        <v>44636</v>
      </c>
      <c r="C242" s="11">
        <v>154.25</v>
      </c>
      <c r="D242" s="12" t="s">
        <v>125</v>
      </c>
    </row>
    <row r="243" spans="1:4" ht="14.1" customHeight="1" outlineLevel="3" x14ac:dyDescent="0.2">
      <c r="A243" s="12" t="s">
        <v>118</v>
      </c>
      <c r="B243" s="10">
        <v>44636</v>
      </c>
      <c r="C243" s="11">
        <v>2411</v>
      </c>
      <c r="D243" s="12" t="s">
        <v>126</v>
      </c>
    </row>
    <row r="244" spans="1:4" ht="14.1" customHeight="1" outlineLevel="3" x14ac:dyDescent="0.2">
      <c r="A244" s="12" t="s">
        <v>118</v>
      </c>
      <c r="B244" s="10">
        <v>44637</v>
      </c>
      <c r="C244" s="11">
        <v>167426.99</v>
      </c>
      <c r="D244" s="12" t="s">
        <v>127</v>
      </c>
    </row>
    <row r="245" spans="1:4" ht="14.1" customHeight="1" outlineLevel="3" x14ac:dyDescent="0.2">
      <c r="A245" s="12" t="s">
        <v>118</v>
      </c>
      <c r="B245" s="10">
        <v>44637</v>
      </c>
      <c r="C245" s="11">
        <v>64.760000000000005</v>
      </c>
      <c r="D245" s="12" t="s">
        <v>113</v>
      </c>
    </row>
    <row r="246" spans="1:4" ht="14.1" customHeight="1" outlineLevel="3" x14ac:dyDescent="0.2">
      <c r="A246" s="12" t="s">
        <v>118</v>
      </c>
      <c r="B246" s="10">
        <v>44642</v>
      </c>
      <c r="C246" s="11">
        <v>7109.06</v>
      </c>
      <c r="D246" s="12" t="s">
        <v>128</v>
      </c>
    </row>
    <row r="247" spans="1:4" ht="14.1" customHeight="1" outlineLevel="3" x14ac:dyDescent="0.2">
      <c r="A247" s="12" t="s">
        <v>118</v>
      </c>
      <c r="B247" s="10">
        <v>44644</v>
      </c>
      <c r="C247" s="11">
        <v>436.91</v>
      </c>
      <c r="D247" s="12" t="s">
        <v>129</v>
      </c>
    </row>
    <row r="248" spans="1:4" ht="14.1" customHeight="1" outlineLevel="3" x14ac:dyDescent="0.2">
      <c r="A248" s="12" t="s">
        <v>118</v>
      </c>
      <c r="B248" s="10">
        <v>44644</v>
      </c>
      <c r="C248" s="11">
        <v>1392.3</v>
      </c>
      <c r="D248" s="12" t="s">
        <v>130</v>
      </c>
    </row>
    <row r="249" spans="1:4" ht="14.1" customHeight="1" outlineLevel="3" x14ac:dyDescent="0.2">
      <c r="A249" s="12" t="s">
        <v>118</v>
      </c>
      <c r="B249" s="10">
        <v>44644</v>
      </c>
      <c r="C249" s="11">
        <v>476</v>
      </c>
      <c r="D249" s="12" t="s">
        <v>131</v>
      </c>
    </row>
    <row r="250" spans="1:4" ht="14.1" customHeight="1" outlineLevel="3" x14ac:dyDescent="0.2">
      <c r="A250" s="12" t="s">
        <v>118</v>
      </c>
      <c r="B250" s="10">
        <v>44644</v>
      </c>
      <c r="C250" s="11">
        <v>154.69999999999999</v>
      </c>
      <c r="D250" s="6" t="s">
        <v>278</v>
      </c>
    </row>
    <row r="251" spans="1:4" ht="14.1" customHeight="1" outlineLevel="3" x14ac:dyDescent="0.2">
      <c r="A251" s="12" t="s">
        <v>118</v>
      </c>
      <c r="B251" s="10">
        <v>44644</v>
      </c>
      <c r="C251" s="11">
        <v>154.69999999999999</v>
      </c>
      <c r="D251" s="6" t="s">
        <v>279</v>
      </c>
    </row>
    <row r="252" spans="1:4" ht="14.1" customHeight="1" outlineLevel="3" x14ac:dyDescent="0.2">
      <c r="A252" s="12" t="s">
        <v>118</v>
      </c>
      <c r="B252" s="10">
        <v>44644</v>
      </c>
      <c r="C252" s="11">
        <v>629.04999999999995</v>
      </c>
      <c r="D252" s="6" t="s">
        <v>280</v>
      </c>
    </row>
    <row r="253" spans="1:4" ht="14.1" customHeight="1" outlineLevel="3" x14ac:dyDescent="0.2">
      <c r="A253" s="12" t="s">
        <v>118</v>
      </c>
      <c r="B253" s="10">
        <v>44644</v>
      </c>
      <c r="C253" s="11">
        <v>627.38</v>
      </c>
      <c r="D253" s="6" t="s">
        <v>281</v>
      </c>
    </row>
    <row r="254" spans="1:4" ht="14.1" customHeight="1" outlineLevel="3" x14ac:dyDescent="0.2">
      <c r="A254" s="12" t="s">
        <v>118</v>
      </c>
      <c r="B254" s="10">
        <v>44644</v>
      </c>
      <c r="C254" s="11">
        <v>599.27</v>
      </c>
      <c r="D254" s="6" t="s">
        <v>281</v>
      </c>
    </row>
    <row r="255" spans="1:4" ht="14.1" customHeight="1" outlineLevel="3" x14ac:dyDescent="0.2">
      <c r="A255" s="12" t="s">
        <v>118</v>
      </c>
      <c r="B255" s="10">
        <v>44644</v>
      </c>
      <c r="C255" s="11">
        <v>490.95</v>
      </c>
      <c r="D255" s="6" t="s">
        <v>281</v>
      </c>
    </row>
    <row r="256" spans="1:4" ht="14.1" customHeight="1" outlineLevel="3" x14ac:dyDescent="0.2">
      <c r="A256" s="12" t="s">
        <v>118</v>
      </c>
      <c r="B256" s="10">
        <v>44644</v>
      </c>
      <c r="C256" s="11">
        <v>752.01</v>
      </c>
      <c r="D256" s="6" t="s">
        <v>281</v>
      </c>
    </row>
    <row r="257" spans="1:4" ht="14.1" customHeight="1" outlineLevel="3" x14ac:dyDescent="0.2">
      <c r="A257" s="12" t="s">
        <v>118</v>
      </c>
      <c r="B257" s="10">
        <v>44644</v>
      </c>
      <c r="C257" s="11">
        <v>533.92999999999995</v>
      </c>
      <c r="D257" s="12" t="s">
        <v>223</v>
      </c>
    </row>
    <row r="258" spans="1:4" ht="14.1" customHeight="1" outlineLevel="3" x14ac:dyDescent="0.2">
      <c r="A258" s="12" t="s">
        <v>118</v>
      </c>
      <c r="B258" s="10">
        <v>44644</v>
      </c>
      <c r="C258" s="11">
        <v>533.92999999999995</v>
      </c>
      <c r="D258" s="12" t="s">
        <v>223</v>
      </c>
    </row>
    <row r="259" spans="1:4" ht="14.1" customHeight="1" outlineLevel="3" x14ac:dyDescent="0.2">
      <c r="A259" s="12" t="s">
        <v>118</v>
      </c>
      <c r="B259" s="10">
        <v>44648</v>
      </c>
      <c r="C259" s="11">
        <v>148.16</v>
      </c>
      <c r="D259" s="12" t="s">
        <v>132</v>
      </c>
    </row>
    <row r="260" spans="1:4" ht="14.1" customHeight="1" outlineLevel="3" x14ac:dyDescent="0.2">
      <c r="A260" s="12" t="s">
        <v>118</v>
      </c>
      <c r="B260" s="10">
        <v>44648</v>
      </c>
      <c r="C260" s="11">
        <v>-129.53</v>
      </c>
      <c r="D260" s="12" t="s">
        <v>8</v>
      </c>
    </row>
    <row r="261" spans="1:4" ht="14.1" customHeight="1" outlineLevel="3" x14ac:dyDescent="0.2">
      <c r="A261" s="12" t="s">
        <v>118</v>
      </c>
      <c r="B261" s="10">
        <v>44649</v>
      </c>
      <c r="C261" s="11">
        <v>-7</v>
      </c>
      <c r="D261" s="12" t="s">
        <v>133</v>
      </c>
    </row>
    <row r="262" spans="1:4" ht="14.1" customHeight="1" outlineLevel="3" x14ac:dyDescent="0.2">
      <c r="A262" s="12" t="s">
        <v>118</v>
      </c>
      <c r="B262" s="10">
        <v>44650</v>
      </c>
      <c r="C262" s="11">
        <v>9936.5</v>
      </c>
      <c r="D262" s="12" t="s">
        <v>134</v>
      </c>
    </row>
    <row r="263" spans="1:4" ht="14.1" customHeight="1" outlineLevel="3" x14ac:dyDescent="0.2">
      <c r="A263" s="12" t="s">
        <v>118</v>
      </c>
      <c r="B263" s="10">
        <v>44650</v>
      </c>
      <c r="C263" s="11">
        <v>3160.64</v>
      </c>
      <c r="D263" s="12" t="s">
        <v>135</v>
      </c>
    </row>
    <row r="264" spans="1:4" ht="14.1" customHeight="1" outlineLevel="3" x14ac:dyDescent="0.2">
      <c r="A264" s="12" t="s">
        <v>118</v>
      </c>
      <c r="B264" s="10">
        <v>44650</v>
      </c>
      <c r="C264" s="11">
        <v>12288</v>
      </c>
      <c r="D264" s="12" t="s">
        <v>136</v>
      </c>
    </row>
    <row r="265" spans="1:4" ht="14.1" customHeight="1" outlineLevel="3" x14ac:dyDescent="0.2">
      <c r="A265" s="12" t="s">
        <v>118</v>
      </c>
      <c r="B265" s="10">
        <v>44650</v>
      </c>
      <c r="C265" s="11">
        <v>2643.32</v>
      </c>
      <c r="D265" s="12" t="s">
        <v>225</v>
      </c>
    </row>
    <row r="266" spans="1:4" ht="14.1" customHeight="1" outlineLevel="3" x14ac:dyDescent="0.2">
      <c r="A266" s="12" t="s">
        <v>118</v>
      </c>
      <c r="B266" s="10">
        <v>44650</v>
      </c>
      <c r="C266" s="11">
        <v>1116.48</v>
      </c>
      <c r="D266" s="12" t="s">
        <v>226</v>
      </c>
    </row>
    <row r="267" spans="1:4" ht="14.1" customHeight="1" outlineLevel="3" x14ac:dyDescent="0.2">
      <c r="A267" s="12" t="s">
        <v>118</v>
      </c>
      <c r="B267" s="10">
        <v>44651</v>
      </c>
      <c r="C267" s="11">
        <v>-1537.97</v>
      </c>
      <c r="D267" s="12" t="s">
        <v>6</v>
      </c>
    </row>
    <row r="268" spans="1:4" ht="14.1" customHeight="1" outlineLevel="3" x14ac:dyDescent="0.2">
      <c r="A268" s="14" t="s">
        <v>283</v>
      </c>
      <c r="B268" s="10"/>
      <c r="C268" s="17">
        <f>SUM(C269:C270)</f>
        <v>39807.699999999997</v>
      </c>
      <c r="D268" s="12"/>
    </row>
    <row r="269" spans="1:4" ht="14.1" customHeight="1" outlineLevel="3" x14ac:dyDescent="0.2">
      <c r="A269" s="12" t="s">
        <v>137</v>
      </c>
      <c r="B269" s="10">
        <v>44624</v>
      </c>
      <c r="C269" s="11">
        <v>39662.699999999997</v>
      </c>
      <c r="D269" s="12" t="s">
        <v>138</v>
      </c>
    </row>
    <row r="270" spans="1:4" ht="14.1" customHeight="1" outlineLevel="3" x14ac:dyDescent="0.2">
      <c r="A270" s="12" t="s">
        <v>137</v>
      </c>
      <c r="B270" s="10">
        <v>44628</v>
      </c>
      <c r="C270" s="11">
        <v>145</v>
      </c>
      <c r="D270" s="12" t="s">
        <v>139</v>
      </c>
    </row>
    <row r="271" spans="1:4" ht="14.1" customHeight="1" outlineLevel="3" x14ac:dyDescent="0.2">
      <c r="A271" s="14" t="s">
        <v>284</v>
      </c>
      <c r="B271" s="10"/>
      <c r="C271" s="17">
        <f>SUM(C272:C274)</f>
        <v>219.9</v>
      </c>
      <c r="D271" s="12"/>
    </row>
    <row r="272" spans="1:4" ht="14.1" customHeight="1" outlineLevel="3" x14ac:dyDescent="0.2">
      <c r="A272" s="12" t="s">
        <v>140</v>
      </c>
      <c r="B272" s="10">
        <v>44627</v>
      </c>
      <c r="C272" s="11">
        <v>50</v>
      </c>
      <c r="D272" s="12" t="s">
        <v>227</v>
      </c>
    </row>
    <row r="273" spans="1:4" ht="14.1" customHeight="1" outlineLevel="3" x14ac:dyDescent="0.2">
      <c r="A273" s="12" t="s">
        <v>140</v>
      </c>
      <c r="B273" s="10">
        <v>44627</v>
      </c>
      <c r="C273" s="11">
        <v>29.9</v>
      </c>
      <c r="D273" s="12" t="s">
        <v>141</v>
      </c>
    </row>
    <row r="274" spans="1:4" ht="14.1" customHeight="1" outlineLevel="3" x14ac:dyDescent="0.2">
      <c r="A274" s="12" t="s">
        <v>140</v>
      </c>
      <c r="B274" s="10">
        <v>44642</v>
      </c>
      <c r="C274" s="11">
        <v>140</v>
      </c>
      <c r="D274" s="12" t="s">
        <v>189</v>
      </c>
    </row>
    <row r="275" spans="1:4" ht="14.1" customHeight="1" outlineLevel="3" x14ac:dyDescent="0.2">
      <c r="A275" s="14" t="s">
        <v>285</v>
      </c>
      <c r="B275" s="10"/>
      <c r="C275" s="17">
        <f>C276</f>
        <v>800</v>
      </c>
      <c r="D275" s="12"/>
    </row>
    <row r="276" spans="1:4" ht="14.1" customHeight="1" outlineLevel="3" x14ac:dyDescent="0.2">
      <c r="A276" s="12" t="s">
        <v>142</v>
      </c>
      <c r="B276" s="10">
        <v>44651</v>
      </c>
      <c r="C276" s="11">
        <v>800</v>
      </c>
      <c r="D276" s="12" t="s">
        <v>228</v>
      </c>
    </row>
    <row r="277" spans="1:4" ht="14.1" customHeight="1" outlineLevel="3" x14ac:dyDescent="0.2">
      <c r="A277" s="14" t="s">
        <v>286</v>
      </c>
      <c r="B277" s="10"/>
      <c r="C277" s="17">
        <f>SUM(C278:C300)</f>
        <v>4539.82</v>
      </c>
      <c r="D277" s="12"/>
    </row>
    <row r="278" spans="1:4" ht="14.1" customHeight="1" outlineLevel="3" x14ac:dyDescent="0.2">
      <c r="A278" s="12" t="s">
        <v>143</v>
      </c>
      <c r="B278" s="10">
        <v>44622</v>
      </c>
      <c r="C278" s="11">
        <v>-80</v>
      </c>
      <c r="D278" s="6" t="s">
        <v>287</v>
      </c>
    </row>
    <row r="279" spans="1:4" ht="14.1" customHeight="1" outlineLevel="3" x14ac:dyDescent="0.2">
      <c r="A279" s="12" t="s">
        <v>143</v>
      </c>
      <c r="B279" s="10">
        <v>44624</v>
      </c>
      <c r="C279" s="11">
        <v>-139</v>
      </c>
      <c r="D279" s="6" t="s">
        <v>288</v>
      </c>
    </row>
    <row r="280" spans="1:4" ht="14.1" customHeight="1" outlineLevel="3" x14ac:dyDescent="0.2">
      <c r="A280" s="12" t="s">
        <v>143</v>
      </c>
      <c r="B280" s="10">
        <v>44624</v>
      </c>
      <c r="C280" s="11">
        <v>-139</v>
      </c>
      <c r="D280" s="6" t="s">
        <v>289</v>
      </c>
    </row>
    <row r="281" spans="1:4" ht="14.1" customHeight="1" outlineLevel="3" x14ac:dyDescent="0.2">
      <c r="A281" s="12" t="s">
        <v>143</v>
      </c>
      <c r="B281" s="10">
        <v>44624</v>
      </c>
      <c r="C281" s="11">
        <v>50</v>
      </c>
      <c r="D281" s="6" t="s">
        <v>290</v>
      </c>
    </row>
    <row r="282" spans="1:4" ht="14.1" customHeight="1" outlineLevel="3" x14ac:dyDescent="0.2">
      <c r="A282" s="12" t="s">
        <v>143</v>
      </c>
      <c r="B282" s="10">
        <v>44627</v>
      </c>
      <c r="C282" s="11">
        <v>-139</v>
      </c>
      <c r="D282" s="6" t="s">
        <v>291</v>
      </c>
    </row>
    <row r="283" spans="1:4" ht="14.1" customHeight="1" outlineLevel="3" x14ac:dyDescent="0.2">
      <c r="A283" s="12" t="s">
        <v>143</v>
      </c>
      <c r="B283" s="10">
        <v>44631</v>
      </c>
      <c r="C283" s="11">
        <v>157.21</v>
      </c>
      <c r="D283" s="6" t="s">
        <v>292</v>
      </c>
    </row>
    <row r="284" spans="1:4" ht="14.1" customHeight="1" outlineLevel="3" x14ac:dyDescent="0.2">
      <c r="A284" s="12" t="s">
        <v>143</v>
      </c>
      <c r="B284" s="10">
        <v>44635</v>
      </c>
      <c r="C284" s="11">
        <v>-139</v>
      </c>
      <c r="D284" s="6" t="s">
        <v>291</v>
      </c>
    </row>
    <row r="285" spans="1:4" ht="14.1" customHeight="1" outlineLevel="3" x14ac:dyDescent="0.2">
      <c r="A285" s="12" t="s">
        <v>143</v>
      </c>
      <c r="B285" s="10">
        <v>44635</v>
      </c>
      <c r="C285" s="11">
        <v>-119</v>
      </c>
      <c r="D285" s="6" t="s">
        <v>293</v>
      </c>
    </row>
    <row r="286" spans="1:4" ht="14.1" customHeight="1" outlineLevel="3" x14ac:dyDescent="0.2">
      <c r="A286" s="12" t="s">
        <v>143</v>
      </c>
      <c r="B286" s="10">
        <v>44635</v>
      </c>
      <c r="C286" s="11">
        <v>-20</v>
      </c>
      <c r="D286" s="6" t="s">
        <v>290</v>
      </c>
    </row>
    <row r="287" spans="1:4" ht="14.1" customHeight="1" outlineLevel="3" x14ac:dyDescent="0.2">
      <c r="A287" s="12" t="s">
        <v>143</v>
      </c>
      <c r="B287" s="10">
        <v>44636</v>
      </c>
      <c r="C287" s="11">
        <v>-139</v>
      </c>
      <c r="D287" s="6" t="s">
        <v>288</v>
      </c>
    </row>
    <row r="288" spans="1:4" ht="14.1" customHeight="1" outlineLevel="3" x14ac:dyDescent="0.2">
      <c r="A288" s="12" t="s">
        <v>143</v>
      </c>
      <c r="B288" s="10">
        <v>44637</v>
      </c>
      <c r="C288" s="11">
        <v>-40</v>
      </c>
      <c r="D288" s="6" t="s">
        <v>294</v>
      </c>
    </row>
    <row r="289" spans="1:4" ht="14.1" customHeight="1" outlineLevel="3" x14ac:dyDescent="0.2">
      <c r="A289" s="12" t="s">
        <v>143</v>
      </c>
      <c r="B289" s="10">
        <v>44638</v>
      </c>
      <c r="C289" s="11">
        <v>1230</v>
      </c>
      <c r="D289" s="6" t="s">
        <v>292</v>
      </c>
    </row>
    <row r="290" spans="1:4" ht="14.1" customHeight="1" outlineLevel="3" x14ac:dyDescent="0.2">
      <c r="A290" s="12" t="s">
        <v>143</v>
      </c>
      <c r="B290" s="10">
        <v>44641</v>
      </c>
      <c r="C290" s="11">
        <v>-40</v>
      </c>
      <c r="D290" s="6" t="s">
        <v>294</v>
      </c>
    </row>
    <row r="291" spans="1:4" ht="14.1" customHeight="1" outlineLevel="3" x14ac:dyDescent="0.2">
      <c r="A291" s="12" t="s">
        <v>143</v>
      </c>
      <c r="B291" s="10">
        <v>44642</v>
      </c>
      <c r="C291" s="11">
        <v>300</v>
      </c>
      <c r="D291" s="6" t="s">
        <v>295</v>
      </c>
    </row>
    <row r="292" spans="1:4" ht="14.1" customHeight="1" outlineLevel="3" x14ac:dyDescent="0.2">
      <c r="A292" s="12" t="s">
        <v>143</v>
      </c>
      <c r="B292" s="10">
        <v>44642</v>
      </c>
      <c r="C292" s="11">
        <v>50</v>
      </c>
      <c r="D292" s="6" t="s">
        <v>296</v>
      </c>
    </row>
    <row r="293" spans="1:4" ht="14.1" customHeight="1" outlineLevel="3" x14ac:dyDescent="0.2">
      <c r="A293" s="12" t="s">
        <v>143</v>
      </c>
      <c r="B293" s="10">
        <v>44643</v>
      </c>
      <c r="C293" s="11">
        <v>139</v>
      </c>
      <c r="D293" s="6" t="s">
        <v>297</v>
      </c>
    </row>
    <row r="294" spans="1:4" ht="14.1" customHeight="1" outlineLevel="3" x14ac:dyDescent="0.2">
      <c r="A294" s="12" t="s">
        <v>143</v>
      </c>
      <c r="B294" s="10">
        <v>44643</v>
      </c>
      <c r="C294" s="11">
        <v>139</v>
      </c>
      <c r="D294" s="6" t="s">
        <v>297</v>
      </c>
    </row>
    <row r="295" spans="1:4" ht="14.1" customHeight="1" outlineLevel="3" x14ac:dyDescent="0.2">
      <c r="A295" s="12" t="s">
        <v>143</v>
      </c>
      <c r="B295" s="10">
        <v>44643</v>
      </c>
      <c r="C295" s="11">
        <v>139</v>
      </c>
      <c r="D295" s="6" t="s">
        <v>297</v>
      </c>
    </row>
    <row r="296" spans="1:4" ht="14.1" customHeight="1" outlineLevel="3" x14ac:dyDescent="0.2">
      <c r="A296" s="12" t="s">
        <v>143</v>
      </c>
      <c r="B296" s="10">
        <v>44643</v>
      </c>
      <c r="C296" s="11">
        <v>139</v>
      </c>
      <c r="D296" s="12" t="s">
        <v>229</v>
      </c>
    </row>
    <row r="297" spans="1:4" ht="14.1" customHeight="1" outlineLevel="3" x14ac:dyDescent="0.2">
      <c r="A297" s="12" t="s">
        <v>143</v>
      </c>
      <c r="B297" s="10">
        <v>44643</v>
      </c>
      <c r="C297" s="11">
        <v>80</v>
      </c>
      <c r="D297" s="12" t="s">
        <v>230</v>
      </c>
    </row>
    <row r="298" spans="1:4" ht="14.1" customHeight="1" outlineLevel="3" x14ac:dyDescent="0.2">
      <c r="A298" s="12" t="s">
        <v>143</v>
      </c>
      <c r="B298" s="10">
        <v>44649</v>
      </c>
      <c r="C298" s="11">
        <v>2832.61</v>
      </c>
      <c r="D298" s="6" t="s">
        <v>292</v>
      </c>
    </row>
    <row r="299" spans="1:4" ht="14.1" customHeight="1" outlineLevel="3" x14ac:dyDescent="0.2">
      <c r="A299" s="12" t="s">
        <v>143</v>
      </c>
      <c r="B299" s="10">
        <v>44650</v>
      </c>
      <c r="C299" s="11">
        <v>139</v>
      </c>
      <c r="D299" s="12" t="s">
        <v>231</v>
      </c>
    </row>
    <row r="300" spans="1:4" ht="14.1" customHeight="1" outlineLevel="3" x14ac:dyDescent="0.2">
      <c r="A300" s="12" t="s">
        <v>143</v>
      </c>
      <c r="B300" s="10">
        <v>44650</v>
      </c>
      <c r="C300" s="11">
        <v>139</v>
      </c>
      <c r="D300" s="12" t="s">
        <v>232</v>
      </c>
    </row>
    <row r="301" spans="1:4" ht="14.1" customHeight="1" outlineLevel="3" x14ac:dyDescent="0.2">
      <c r="A301" s="14" t="s">
        <v>298</v>
      </c>
      <c r="B301" s="10"/>
      <c r="C301" s="17">
        <f>C302</f>
        <v>1082</v>
      </c>
      <c r="D301" s="12"/>
    </row>
    <row r="302" spans="1:4" ht="14.1" customHeight="1" outlineLevel="3" x14ac:dyDescent="0.2">
      <c r="A302" s="12" t="s">
        <v>144</v>
      </c>
      <c r="B302" s="10">
        <v>44643</v>
      </c>
      <c r="C302" s="11">
        <v>1082</v>
      </c>
      <c r="D302" s="12" t="s">
        <v>188</v>
      </c>
    </row>
    <row r="303" spans="1:4" ht="14.1" customHeight="1" outlineLevel="3" x14ac:dyDescent="0.2">
      <c r="A303" s="14" t="s">
        <v>299</v>
      </c>
      <c r="B303" s="10"/>
      <c r="C303" s="17">
        <f>SUM(C304:C334)</f>
        <v>100821.71</v>
      </c>
      <c r="D303" s="12"/>
    </row>
    <row r="304" spans="1:4" ht="14.1" customHeight="1" outlineLevel="3" x14ac:dyDescent="0.2">
      <c r="A304" s="12" t="s">
        <v>145</v>
      </c>
      <c r="B304" s="10">
        <v>44621</v>
      </c>
      <c r="C304" s="11">
        <v>108.98</v>
      </c>
      <c r="D304" s="12" t="s">
        <v>233</v>
      </c>
    </row>
    <row r="305" spans="1:4" ht="14.1" customHeight="1" outlineLevel="3" x14ac:dyDescent="0.2">
      <c r="A305" s="12" t="s">
        <v>145</v>
      </c>
      <c r="B305" s="10">
        <v>44621</v>
      </c>
      <c r="C305" s="11">
        <v>564.47</v>
      </c>
      <c r="D305" s="12" t="s">
        <v>234</v>
      </c>
    </row>
    <row r="306" spans="1:4" ht="14.1" customHeight="1" outlineLevel="3" x14ac:dyDescent="0.2">
      <c r="A306" s="12" t="s">
        <v>145</v>
      </c>
      <c r="B306" s="10">
        <v>44622</v>
      </c>
      <c r="C306" s="11">
        <v>150.62</v>
      </c>
      <c r="D306" s="12" t="s">
        <v>235</v>
      </c>
    </row>
    <row r="307" spans="1:4" ht="14.1" customHeight="1" outlineLevel="3" x14ac:dyDescent="0.2">
      <c r="A307" s="12" t="s">
        <v>145</v>
      </c>
      <c r="B307" s="10">
        <v>44622</v>
      </c>
      <c r="C307" s="11">
        <v>4708</v>
      </c>
      <c r="D307" s="12" t="s">
        <v>236</v>
      </c>
    </row>
    <row r="308" spans="1:4" ht="14.1" customHeight="1" outlineLevel="3" x14ac:dyDescent="0.2">
      <c r="A308" s="12" t="s">
        <v>145</v>
      </c>
      <c r="B308" s="10">
        <v>44622</v>
      </c>
      <c r="C308" s="11">
        <v>116.6</v>
      </c>
      <c r="D308" s="12" t="s">
        <v>146</v>
      </c>
    </row>
    <row r="309" spans="1:4" ht="14.1" customHeight="1" outlineLevel="3" x14ac:dyDescent="0.2">
      <c r="A309" s="12" t="s">
        <v>145</v>
      </c>
      <c r="B309" s="10">
        <v>44622</v>
      </c>
      <c r="C309" s="11">
        <v>9.2799999999999994</v>
      </c>
      <c r="D309" s="12" t="s">
        <v>147</v>
      </c>
    </row>
    <row r="310" spans="1:4" ht="14.1" customHeight="1" outlineLevel="3" x14ac:dyDescent="0.2">
      <c r="A310" s="12" t="s">
        <v>145</v>
      </c>
      <c r="B310" s="10">
        <v>44622</v>
      </c>
      <c r="C310" s="11">
        <v>30.13</v>
      </c>
      <c r="D310" s="12" t="s">
        <v>148</v>
      </c>
    </row>
    <row r="311" spans="1:4" ht="14.1" customHeight="1" outlineLevel="3" x14ac:dyDescent="0.2">
      <c r="A311" s="12" t="s">
        <v>145</v>
      </c>
      <c r="B311" s="10">
        <v>44622</v>
      </c>
      <c r="C311" s="11">
        <v>-57.36</v>
      </c>
      <c r="D311" s="12" t="s">
        <v>6</v>
      </c>
    </row>
    <row r="312" spans="1:4" ht="14.1" customHeight="1" outlineLevel="3" x14ac:dyDescent="0.2">
      <c r="A312" s="12" t="s">
        <v>145</v>
      </c>
      <c r="B312" s="10">
        <v>44623</v>
      </c>
      <c r="C312" s="11">
        <v>-2.52</v>
      </c>
      <c r="D312" s="12" t="s">
        <v>149</v>
      </c>
    </row>
    <row r="313" spans="1:4" ht="14.1" customHeight="1" outlineLevel="3" x14ac:dyDescent="0.2">
      <c r="A313" s="12" t="s">
        <v>145</v>
      </c>
      <c r="B313" s="10">
        <v>44627</v>
      </c>
      <c r="C313" s="11">
        <v>-2.4</v>
      </c>
      <c r="D313" s="12" t="s">
        <v>149</v>
      </c>
    </row>
    <row r="314" spans="1:4" ht="14.1" customHeight="1" outlineLevel="3" x14ac:dyDescent="0.2">
      <c r="A314" s="12" t="s">
        <v>145</v>
      </c>
      <c r="B314" s="10">
        <v>44629</v>
      </c>
      <c r="C314" s="11">
        <v>1732.04</v>
      </c>
      <c r="D314" s="6" t="s">
        <v>300</v>
      </c>
    </row>
    <row r="315" spans="1:4" ht="14.1" customHeight="1" outlineLevel="3" x14ac:dyDescent="0.2">
      <c r="A315" s="12" t="s">
        <v>145</v>
      </c>
      <c r="B315" s="10">
        <v>44629</v>
      </c>
      <c r="C315" s="11">
        <v>1831.02</v>
      </c>
      <c r="D315" s="12" t="s">
        <v>150</v>
      </c>
    </row>
    <row r="316" spans="1:4" ht="14.1" customHeight="1" outlineLevel="3" x14ac:dyDescent="0.2">
      <c r="A316" s="12" t="s">
        <v>145</v>
      </c>
      <c r="B316" s="10">
        <v>44630</v>
      </c>
      <c r="C316" s="11">
        <v>-12.53</v>
      </c>
      <c r="D316" s="12" t="s">
        <v>191</v>
      </c>
    </row>
    <row r="317" spans="1:4" ht="14.1" customHeight="1" outlineLevel="3" x14ac:dyDescent="0.2">
      <c r="A317" s="12" t="s">
        <v>145</v>
      </c>
      <c r="B317" s="10">
        <v>44631</v>
      </c>
      <c r="C317" s="11">
        <v>827.76</v>
      </c>
      <c r="D317" s="12" t="s">
        <v>151</v>
      </c>
    </row>
    <row r="318" spans="1:4" ht="14.1" customHeight="1" outlineLevel="3" x14ac:dyDescent="0.2">
      <c r="A318" s="12" t="s">
        <v>145</v>
      </c>
      <c r="B318" s="10">
        <v>44631</v>
      </c>
      <c r="C318" s="11">
        <v>827.76</v>
      </c>
      <c r="D318" s="12" t="s">
        <v>152</v>
      </c>
    </row>
    <row r="319" spans="1:4" ht="14.1" customHeight="1" outlineLevel="3" x14ac:dyDescent="0.2">
      <c r="A319" s="12" t="s">
        <v>145</v>
      </c>
      <c r="B319" s="10">
        <v>44634</v>
      </c>
      <c r="C319" s="11">
        <v>-2.4</v>
      </c>
      <c r="D319" s="12" t="s">
        <v>153</v>
      </c>
    </row>
    <row r="320" spans="1:4" ht="14.1" customHeight="1" outlineLevel="3" x14ac:dyDescent="0.2">
      <c r="A320" s="12" t="s">
        <v>145</v>
      </c>
      <c r="B320" s="10">
        <v>44636</v>
      </c>
      <c r="C320" s="11">
        <v>5015.51</v>
      </c>
      <c r="D320" s="12" t="s">
        <v>154</v>
      </c>
    </row>
    <row r="321" spans="1:4" ht="14.1" customHeight="1" outlineLevel="3" x14ac:dyDescent="0.2">
      <c r="A321" s="12" t="s">
        <v>145</v>
      </c>
      <c r="B321" s="10">
        <v>44637</v>
      </c>
      <c r="C321" s="11">
        <v>70107.98</v>
      </c>
      <c r="D321" s="12" t="s">
        <v>155</v>
      </c>
    </row>
    <row r="322" spans="1:4" ht="14.1" customHeight="1" outlineLevel="3" x14ac:dyDescent="0.2">
      <c r="A322" s="12" t="s">
        <v>145</v>
      </c>
      <c r="B322" s="10">
        <v>44638</v>
      </c>
      <c r="C322" s="11">
        <v>2.89</v>
      </c>
      <c r="D322" s="12" t="s">
        <v>214</v>
      </c>
    </row>
    <row r="323" spans="1:4" ht="14.1" customHeight="1" outlineLevel="3" x14ac:dyDescent="0.2">
      <c r="A323" s="12" t="s">
        <v>145</v>
      </c>
      <c r="B323" s="10">
        <v>44638</v>
      </c>
      <c r="C323" s="11">
        <v>6649.49</v>
      </c>
      <c r="D323" s="12" t="s">
        <v>237</v>
      </c>
    </row>
    <row r="324" spans="1:4" ht="14.1" customHeight="1" outlineLevel="3" x14ac:dyDescent="0.2">
      <c r="A324" s="12" t="s">
        <v>145</v>
      </c>
      <c r="B324" s="10">
        <v>44641</v>
      </c>
      <c r="C324" s="11">
        <v>2831.82</v>
      </c>
      <c r="D324" s="12" t="s">
        <v>156</v>
      </c>
    </row>
    <row r="325" spans="1:4" ht="14.1" customHeight="1" outlineLevel="3" x14ac:dyDescent="0.2">
      <c r="A325" s="12" t="s">
        <v>145</v>
      </c>
      <c r="B325" s="10">
        <v>44641</v>
      </c>
      <c r="C325" s="11">
        <v>9.2799999999999994</v>
      </c>
      <c r="D325" s="12" t="s">
        <v>157</v>
      </c>
    </row>
    <row r="326" spans="1:4" ht="14.1" customHeight="1" outlineLevel="3" x14ac:dyDescent="0.2">
      <c r="A326" s="12" t="s">
        <v>145</v>
      </c>
      <c r="B326" s="10">
        <v>44642</v>
      </c>
      <c r="C326" s="11">
        <v>71.400000000000006</v>
      </c>
      <c r="D326" s="12" t="s">
        <v>219</v>
      </c>
    </row>
    <row r="327" spans="1:4" ht="14.1" customHeight="1" outlineLevel="3" x14ac:dyDescent="0.2">
      <c r="A327" s="12" t="s">
        <v>145</v>
      </c>
      <c r="B327" s="10">
        <v>44642</v>
      </c>
      <c r="C327" s="11">
        <v>109.41</v>
      </c>
      <c r="D327" s="12" t="s">
        <v>199</v>
      </c>
    </row>
    <row r="328" spans="1:4" ht="14.1" customHeight="1" outlineLevel="3" x14ac:dyDescent="0.2">
      <c r="A328" s="12" t="s">
        <v>145</v>
      </c>
      <c r="B328" s="10">
        <v>44645</v>
      </c>
      <c r="C328" s="11">
        <v>827.76</v>
      </c>
      <c r="D328" s="12" t="s">
        <v>158</v>
      </c>
    </row>
    <row r="329" spans="1:4" ht="14.1" customHeight="1" outlineLevel="3" x14ac:dyDescent="0.2">
      <c r="A329" s="12" t="s">
        <v>145</v>
      </c>
      <c r="B329" s="10">
        <v>44648</v>
      </c>
      <c r="C329" s="11">
        <v>16.5</v>
      </c>
      <c r="D329" s="12" t="s">
        <v>159</v>
      </c>
    </row>
    <row r="330" spans="1:4" ht="14.1" customHeight="1" outlineLevel="3" x14ac:dyDescent="0.2">
      <c r="A330" s="12" t="s">
        <v>145</v>
      </c>
      <c r="B330" s="10">
        <v>44648</v>
      </c>
      <c r="C330" s="11">
        <v>30.13</v>
      </c>
      <c r="D330" s="12" t="s">
        <v>160</v>
      </c>
    </row>
    <row r="331" spans="1:4" ht="14.1" customHeight="1" outlineLevel="3" x14ac:dyDescent="0.2">
      <c r="A331" s="12" t="s">
        <v>145</v>
      </c>
      <c r="B331" s="10">
        <v>44650</v>
      </c>
      <c r="C331" s="11">
        <v>-827.76</v>
      </c>
      <c r="D331" s="12" t="s">
        <v>161</v>
      </c>
    </row>
    <row r="332" spans="1:4" ht="14.1" customHeight="1" outlineLevel="3" x14ac:dyDescent="0.2">
      <c r="A332" s="12" t="s">
        <v>145</v>
      </c>
      <c r="B332" s="10">
        <v>44650</v>
      </c>
      <c r="C332" s="11">
        <v>1904.45</v>
      </c>
      <c r="D332" s="12" t="s">
        <v>238</v>
      </c>
    </row>
    <row r="333" spans="1:4" ht="14.1" customHeight="1" outlineLevel="3" x14ac:dyDescent="0.2">
      <c r="A333" s="12" t="s">
        <v>145</v>
      </c>
      <c r="B333" s="10">
        <v>44650</v>
      </c>
      <c r="C333" s="11">
        <v>3300.76</v>
      </c>
      <c r="D333" s="12" t="s">
        <v>238</v>
      </c>
    </row>
    <row r="334" spans="1:4" ht="14.1" customHeight="1" outlineLevel="3" x14ac:dyDescent="0.2">
      <c r="A334" s="12" t="s">
        <v>145</v>
      </c>
      <c r="B334" s="10">
        <v>44651</v>
      </c>
      <c r="C334" s="11">
        <v>-57.36</v>
      </c>
      <c r="D334" s="12" t="s">
        <v>6</v>
      </c>
    </row>
    <row r="335" spans="1:4" ht="14.1" customHeight="1" outlineLevel="3" x14ac:dyDescent="0.2">
      <c r="A335" s="14" t="s">
        <v>301</v>
      </c>
      <c r="B335" s="10"/>
      <c r="C335" s="17">
        <f>SUM(C336:C346)</f>
        <v>795</v>
      </c>
      <c r="D335" s="12"/>
    </row>
    <row r="336" spans="1:4" ht="14.1" customHeight="1" outlineLevel="3" x14ac:dyDescent="0.2">
      <c r="A336" s="12" t="s">
        <v>162</v>
      </c>
      <c r="B336" s="10">
        <v>44622</v>
      </c>
      <c r="C336" s="11">
        <v>60</v>
      </c>
      <c r="D336" s="6" t="s">
        <v>302</v>
      </c>
    </row>
    <row r="337" spans="1:4" ht="14.1" customHeight="1" outlineLevel="3" x14ac:dyDescent="0.2">
      <c r="A337" s="12" t="s">
        <v>162</v>
      </c>
      <c r="B337" s="10">
        <v>44627</v>
      </c>
      <c r="C337" s="11">
        <v>60</v>
      </c>
      <c r="D337" s="6" t="s">
        <v>303</v>
      </c>
    </row>
    <row r="338" spans="1:4" ht="14.1" customHeight="1" outlineLevel="3" x14ac:dyDescent="0.2">
      <c r="A338" s="12" t="s">
        <v>162</v>
      </c>
      <c r="B338" s="10">
        <v>44627</v>
      </c>
      <c r="C338" s="11">
        <v>119</v>
      </c>
      <c r="D338" s="6" t="s">
        <v>304</v>
      </c>
    </row>
    <row r="339" spans="1:4" ht="14.1" customHeight="1" outlineLevel="3" x14ac:dyDescent="0.2">
      <c r="A339" s="12" t="s">
        <v>162</v>
      </c>
      <c r="B339" s="10">
        <v>44627</v>
      </c>
      <c r="C339" s="11">
        <v>119</v>
      </c>
      <c r="D339" s="6" t="s">
        <v>305</v>
      </c>
    </row>
    <row r="340" spans="1:4" ht="14.1" customHeight="1" outlineLevel="3" x14ac:dyDescent="0.2">
      <c r="A340" s="12" t="s">
        <v>162</v>
      </c>
      <c r="B340" s="10">
        <v>44636</v>
      </c>
      <c r="C340" s="11">
        <v>119</v>
      </c>
      <c r="D340" s="6" t="s">
        <v>306</v>
      </c>
    </row>
    <row r="341" spans="1:4" ht="14.1" customHeight="1" outlineLevel="3" x14ac:dyDescent="0.2">
      <c r="A341" s="12" t="s">
        <v>162</v>
      </c>
      <c r="B341" s="10">
        <v>44636</v>
      </c>
      <c r="C341" s="11">
        <v>119</v>
      </c>
      <c r="D341" s="6" t="s">
        <v>307</v>
      </c>
    </row>
    <row r="342" spans="1:4" ht="14.1" customHeight="1" outlineLevel="3" x14ac:dyDescent="0.2">
      <c r="A342" s="12" t="s">
        <v>162</v>
      </c>
      <c r="B342" s="10">
        <v>44643</v>
      </c>
      <c r="C342" s="11">
        <v>20</v>
      </c>
      <c r="D342" s="6" t="s">
        <v>239</v>
      </c>
    </row>
    <row r="343" spans="1:4" ht="14.1" customHeight="1" outlineLevel="3" x14ac:dyDescent="0.2">
      <c r="A343" s="12" t="s">
        <v>162</v>
      </c>
      <c r="B343" s="10">
        <v>44648</v>
      </c>
      <c r="C343" s="11">
        <v>20</v>
      </c>
      <c r="D343" s="6" t="s">
        <v>308</v>
      </c>
    </row>
    <row r="344" spans="1:4" ht="14.1" customHeight="1" outlineLevel="3" x14ac:dyDescent="0.2">
      <c r="A344" s="12" t="s">
        <v>162</v>
      </c>
      <c r="B344" s="10">
        <v>44648</v>
      </c>
      <c r="C344" s="11">
        <v>20</v>
      </c>
      <c r="D344" s="12" t="s">
        <v>240</v>
      </c>
    </row>
    <row r="345" spans="1:4" ht="14.1" customHeight="1" outlineLevel="3" x14ac:dyDescent="0.2">
      <c r="A345" s="12" t="s">
        <v>162</v>
      </c>
      <c r="B345" s="10">
        <v>44649</v>
      </c>
      <c r="C345" s="11">
        <v>119</v>
      </c>
      <c r="D345" s="6" t="s">
        <v>309</v>
      </c>
    </row>
    <row r="346" spans="1:4" ht="14.1" customHeight="1" outlineLevel="3" x14ac:dyDescent="0.2">
      <c r="A346" s="12" t="s">
        <v>162</v>
      </c>
      <c r="B346" s="10">
        <v>44651</v>
      </c>
      <c r="C346" s="11">
        <v>20</v>
      </c>
      <c r="D346" s="6" t="s">
        <v>310</v>
      </c>
    </row>
    <row r="347" spans="1:4" ht="14.1" customHeight="1" outlineLevel="3" x14ac:dyDescent="0.2">
      <c r="A347" s="14" t="s">
        <v>311</v>
      </c>
      <c r="B347" s="10"/>
      <c r="C347" s="17">
        <f>SUM(C348:C356)</f>
        <v>95838.06</v>
      </c>
      <c r="D347" s="12"/>
    </row>
    <row r="348" spans="1:4" ht="14.1" customHeight="1" outlineLevel="3" x14ac:dyDescent="0.2">
      <c r="A348" s="12" t="s">
        <v>163</v>
      </c>
      <c r="B348" s="10">
        <v>44624</v>
      </c>
      <c r="C348" s="11">
        <v>389.4</v>
      </c>
      <c r="D348" s="12" t="s">
        <v>164</v>
      </c>
    </row>
    <row r="349" spans="1:4" ht="14.1" customHeight="1" outlineLevel="3" x14ac:dyDescent="0.2">
      <c r="A349" s="12" t="s">
        <v>163</v>
      </c>
      <c r="B349" s="10">
        <v>44627</v>
      </c>
      <c r="C349" s="11">
        <v>32</v>
      </c>
      <c r="D349" s="12" t="s">
        <v>241</v>
      </c>
    </row>
    <row r="350" spans="1:4" ht="14.1" customHeight="1" outlineLevel="3" x14ac:dyDescent="0.2">
      <c r="A350" s="12" t="s">
        <v>163</v>
      </c>
      <c r="B350" s="10">
        <v>44627</v>
      </c>
      <c r="C350" s="11">
        <v>732.49</v>
      </c>
      <c r="D350" s="12" t="s">
        <v>165</v>
      </c>
    </row>
    <row r="351" spans="1:4" ht="14.1" customHeight="1" outlineLevel="3" x14ac:dyDescent="0.2">
      <c r="A351" s="12" t="s">
        <v>163</v>
      </c>
      <c r="B351" s="10">
        <v>44627</v>
      </c>
      <c r="C351" s="11">
        <v>531.47</v>
      </c>
      <c r="D351" s="12" t="s">
        <v>166</v>
      </c>
    </row>
    <row r="352" spans="1:4" ht="14.1" customHeight="1" outlineLevel="3" x14ac:dyDescent="0.2">
      <c r="A352" s="12" t="s">
        <v>163</v>
      </c>
      <c r="B352" s="10">
        <v>44627</v>
      </c>
      <c r="C352" s="11">
        <v>12987</v>
      </c>
      <c r="D352" s="12" t="s">
        <v>167</v>
      </c>
    </row>
    <row r="353" spans="1:4" ht="14.1" customHeight="1" outlineLevel="3" x14ac:dyDescent="0.2">
      <c r="A353" s="12" t="s">
        <v>163</v>
      </c>
      <c r="B353" s="10">
        <v>44649</v>
      </c>
      <c r="C353" s="11">
        <v>324.5</v>
      </c>
      <c r="D353" s="12" t="s">
        <v>164</v>
      </c>
    </row>
    <row r="354" spans="1:4" ht="14.1" customHeight="1" outlineLevel="3" x14ac:dyDescent="0.2">
      <c r="A354" s="12" t="s">
        <v>163</v>
      </c>
      <c r="B354" s="10">
        <v>44651</v>
      </c>
      <c r="C354" s="11">
        <v>873.17</v>
      </c>
      <c r="D354" s="12" t="s">
        <v>168</v>
      </c>
    </row>
    <row r="355" spans="1:4" ht="14.1" customHeight="1" outlineLevel="3" x14ac:dyDescent="0.2">
      <c r="A355" s="12" t="s">
        <v>163</v>
      </c>
      <c r="B355" s="10">
        <v>44651</v>
      </c>
      <c r="C355" s="11">
        <v>1030.05</v>
      </c>
      <c r="D355" s="12" t="s">
        <v>169</v>
      </c>
    </row>
    <row r="356" spans="1:4" ht="14.1" customHeight="1" outlineLevel="3" x14ac:dyDescent="0.2">
      <c r="A356" s="12" t="s">
        <v>163</v>
      </c>
      <c r="B356" s="10">
        <v>44651</v>
      </c>
      <c r="C356" s="11">
        <v>78937.98</v>
      </c>
      <c r="D356" s="12" t="s">
        <v>242</v>
      </c>
    </row>
    <row r="357" spans="1:4" ht="14.1" customHeight="1" outlineLevel="3" x14ac:dyDescent="0.2">
      <c r="A357" s="15" t="s">
        <v>312</v>
      </c>
      <c r="B357" s="15"/>
      <c r="C357" s="15"/>
      <c r="D357" s="15"/>
    </row>
    <row r="358" spans="1:4" ht="40.5" customHeight="1" outlineLevel="3" x14ac:dyDescent="0.2">
      <c r="A358" s="16" t="s">
        <v>313</v>
      </c>
      <c r="B358" s="16"/>
      <c r="C358" s="17">
        <f>SUM(C359:C371)</f>
        <v>13797.669999999998</v>
      </c>
      <c r="D358" s="14"/>
    </row>
    <row r="359" spans="1:4" ht="14.1" customHeight="1" outlineLevel="3" x14ac:dyDescent="0.2">
      <c r="A359" s="12" t="s">
        <v>170</v>
      </c>
      <c r="B359" s="10">
        <v>44629</v>
      </c>
      <c r="C359" s="11">
        <v>11236.41</v>
      </c>
      <c r="D359" s="12" t="s">
        <v>243</v>
      </c>
    </row>
    <row r="360" spans="1:4" ht="14.1" customHeight="1" outlineLevel="3" x14ac:dyDescent="0.2">
      <c r="A360" s="12" t="s">
        <v>170</v>
      </c>
      <c r="B360" s="10">
        <v>44631</v>
      </c>
      <c r="C360" s="11">
        <v>333.94</v>
      </c>
      <c r="D360" s="12" t="s">
        <v>244</v>
      </c>
    </row>
    <row r="361" spans="1:4" ht="14.1" customHeight="1" outlineLevel="3" x14ac:dyDescent="0.2">
      <c r="A361" s="12" t="s">
        <v>170</v>
      </c>
      <c r="B361" s="10">
        <v>44634</v>
      </c>
      <c r="C361" s="11">
        <v>72.92</v>
      </c>
      <c r="D361" s="12" t="s">
        <v>171</v>
      </c>
    </row>
    <row r="362" spans="1:4" ht="14.1" customHeight="1" outlineLevel="3" x14ac:dyDescent="0.2">
      <c r="A362" s="12" t="s">
        <v>170</v>
      </c>
      <c r="B362" s="10">
        <v>44634</v>
      </c>
      <c r="C362" s="11">
        <v>52.82</v>
      </c>
      <c r="D362" s="12" t="s">
        <v>171</v>
      </c>
    </row>
    <row r="363" spans="1:4" ht="14.1" customHeight="1" outlineLevel="3" x14ac:dyDescent="0.2">
      <c r="A363" s="12" t="s">
        <v>170</v>
      </c>
      <c r="B363" s="10">
        <v>44634</v>
      </c>
      <c r="C363" s="11">
        <v>11.42</v>
      </c>
      <c r="D363" s="12" t="s">
        <v>171</v>
      </c>
    </row>
    <row r="364" spans="1:4" ht="14.1" customHeight="1" outlineLevel="3" x14ac:dyDescent="0.2">
      <c r="A364" s="12" t="s">
        <v>170</v>
      </c>
      <c r="B364" s="10">
        <v>44634</v>
      </c>
      <c r="C364" s="11">
        <v>44.88</v>
      </c>
      <c r="D364" s="12" t="s">
        <v>171</v>
      </c>
    </row>
    <row r="365" spans="1:4" ht="14.1" customHeight="1" outlineLevel="3" x14ac:dyDescent="0.2">
      <c r="A365" s="12" t="s">
        <v>170</v>
      </c>
      <c r="B365" s="10">
        <v>44634</v>
      </c>
      <c r="C365" s="11">
        <v>46.38</v>
      </c>
      <c r="D365" s="12" t="s">
        <v>171</v>
      </c>
    </row>
    <row r="366" spans="1:4" ht="14.1" customHeight="1" outlineLevel="3" x14ac:dyDescent="0.2">
      <c r="A366" s="12" t="s">
        <v>170</v>
      </c>
      <c r="B366" s="10">
        <v>44634</v>
      </c>
      <c r="C366" s="11">
        <v>49.66</v>
      </c>
      <c r="D366" s="12" t="s">
        <v>171</v>
      </c>
    </row>
    <row r="367" spans="1:4" ht="14.1" customHeight="1" outlineLevel="3" x14ac:dyDescent="0.2">
      <c r="A367" s="12" t="s">
        <v>170</v>
      </c>
      <c r="B367" s="10">
        <v>44642</v>
      </c>
      <c r="C367" s="11">
        <v>118.88</v>
      </c>
      <c r="D367" s="12" t="s">
        <v>172</v>
      </c>
    </row>
    <row r="368" spans="1:4" ht="14.1" customHeight="1" outlineLevel="3" x14ac:dyDescent="0.2">
      <c r="A368" s="12" t="s">
        <v>170</v>
      </c>
      <c r="B368" s="10">
        <v>44642</v>
      </c>
      <c r="C368" s="11">
        <v>47.56</v>
      </c>
      <c r="D368" s="12" t="s">
        <v>172</v>
      </c>
    </row>
    <row r="369" spans="1:4" ht="14.1" customHeight="1" outlineLevel="3" x14ac:dyDescent="0.2">
      <c r="A369" s="12" t="s">
        <v>170</v>
      </c>
      <c r="B369" s="10">
        <v>44642</v>
      </c>
      <c r="C369" s="11">
        <v>30.9</v>
      </c>
      <c r="D369" s="12" t="s">
        <v>173</v>
      </c>
    </row>
    <row r="370" spans="1:4" ht="14.1" customHeight="1" outlineLevel="3" x14ac:dyDescent="0.2">
      <c r="A370" s="12" t="s">
        <v>170</v>
      </c>
      <c r="B370" s="10">
        <v>44642</v>
      </c>
      <c r="C370" s="11">
        <v>10.7</v>
      </c>
      <c r="D370" s="12" t="s">
        <v>174</v>
      </c>
    </row>
    <row r="371" spans="1:4" ht="14.1" customHeight="1" outlineLevel="3" x14ac:dyDescent="0.2">
      <c r="A371" s="12" t="s">
        <v>170</v>
      </c>
      <c r="B371" s="10">
        <v>44650</v>
      </c>
      <c r="C371" s="11">
        <v>1741.2</v>
      </c>
      <c r="D371" s="12" t="s">
        <v>245</v>
      </c>
    </row>
    <row r="372" spans="1:4" ht="14.1" customHeight="1" outlineLevel="3" x14ac:dyDescent="0.2">
      <c r="A372" s="15" t="s">
        <v>314</v>
      </c>
      <c r="B372" s="15"/>
      <c r="C372" s="15"/>
      <c r="D372" s="15"/>
    </row>
    <row r="373" spans="1:4" ht="42.75" customHeight="1" outlineLevel="3" x14ac:dyDescent="0.2">
      <c r="A373" s="16" t="s">
        <v>315</v>
      </c>
      <c r="B373" s="16"/>
      <c r="C373" s="17">
        <f>SUM(C374:C386)</f>
        <v>676085.71</v>
      </c>
      <c r="D373" s="14"/>
    </row>
    <row r="374" spans="1:4" ht="14.1" customHeight="1" outlineLevel="3" x14ac:dyDescent="0.2">
      <c r="A374" s="12" t="s">
        <v>175</v>
      </c>
      <c r="B374" s="10">
        <v>44629</v>
      </c>
      <c r="C374" s="11">
        <v>550584.01</v>
      </c>
      <c r="D374" s="12" t="s">
        <v>243</v>
      </c>
    </row>
    <row r="375" spans="1:4" ht="14.1" customHeight="1" outlineLevel="3" x14ac:dyDescent="0.2">
      <c r="A375" s="12" t="s">
        <v>175</v>
      </c>
      <c r="B375" s="10">
        <v>44631</v>
      </c>
      <c r="C375" s="11">
        <v>16363.26</v>
      </c>
      <c r="D375" s="12" t="s">
        <v>244</v>
      </c>
    </row>
    <row r="376" spans="1:4" ht="14.1" customHeight="1" outlineLevel="3" x14ac:dyDescent="0.2">
      <c r="A376" s="12" t="s">
        <v>175</v>
      </c>
      <c r="B376" s="10">
        <v>44634</v>
      </c>
      <c r="C376" s="11">
        <v>3573.08</v>
      </c>
      <c r="D376" s="12" t="s">
        <v>176</v>
      </c>
    </row>
    <row r="377" spans="1:4" ht="14.1" customHeight="1" outlineLevel="3" x14ac:dyDescent="0.2">
      <c r="A377" s="12" t="s">
        <v>175</v>
      </c>
      <c r="B377" s="10">
        <v>44634</v>
      </c>
      <c r="C377" s="11">
        <v>2588.1799999999998</v>
      </c>
      <c r="D377" s="12" t="s">
        <v>176</v>
      </c>
    </row>
    <row r="378" spans="1:4" ht="14.1" customHeight="1" outlineLevel="3" x14ac:dyDescent="0.2">
      <c r="A378" s="12" t="s">
        <v>175</v>
      </c>
      <c r="B378" s="10">
        <v>44634</v>
      </c>
      <c r="C378" s="11">
        <v>559.58000000000004</v>
      </c>
      <c r="D378" s="12" t="s">
        <v>176</v>
      </c>
    </row>
    <row r="379" spans="1:4" ht="14.1" customHeight="1" outlineLevel="3" x14ac:dyDescent="0.2">
      <c r="A379" s="12" t="s">
        <v>175</v>
      </c>
      <c r="B379" s="10">
        <v>44634</v>
      </c>
      <c r="C379" s="11">
        <v>2272.62</v>
      </c>
      <c r="D379" s="12" t="s">
        <v>176</v>
      </c>
    </row>
    <row r="380" spans="1:4" ht="14.1" customHeight="1" outlineLevel="3" x14ac:dyDescent="0.2">
      <c r="A380" s="12" t="s">
        <v>175</v>
      </c>
      <c r="B380" s="10">
        <v>44634</v>
      </c>
      <c r="C380" s="11">
        <v>2199.12</v>
      </c>
      <c r="D380" s="12" t="s">
        <v>176</v>
      </c>
    </row>
    <row r="381" spans="1:4" ht="14.1" customHeight="1" outlineLevel="3" x14ac:dyDescent="0.2">
      <c r="A381" s="12" t="s">
        <v>175</v>
      </c>
      <c r="B381" s="10">
        <v>44634</v>
      </c>
      <c r="C381" s="11">
        <v>2433.34</v>
      </c>
      <c r="D381" s="12" t="s">
        <v>176</v>
      </c>
    </row>
    <row r="382" spans="1:4" ht="14.1" customHeight="1" outlineLevel="3" x14ac:dyDescent="0.2">
      <c r="A382" s="12" t="s">
        <v>175</v>
      </c>
      <c r="B382" s="10">
        <v>44642</v>
      </c>
      <c r="C382" s="11">
        <v>5825.12</v>
      </c>
      <c r="D382" s="12" t="s">
        <v>177</v>
      </c>
    </row>
    <row r="383" spans="1:4" ht="14.1" customHeight="1" outlineLevel="3" x14ac:dyDescent="0.2">
      <c r="A383" s="12" t="s">
        <v>175</v>
      </c>
      <c r="B383" s="10">
        <v>44642</v>
      </c>
      <c r="C383" s="11">
        <v>2330.44</v>
      </c>
      <c r="D383" s="12" t="s">
        <v>177</v>
      </c>
    </row>
    <row r="384" spans="1:4" ht="14.1" customHeight="1" outlineLevel="3" x14ac:dyDescent="0.2">
      <c r="A384" s="12" t="s">
        <v>175</v>
      </c>
      <c r="B384" s="10">
        <v>44642</v>
      </c>
      <c r="C384" s="11">
        <v>1514.1</v>
      </c>
      <c r="D384" s="12" t="s">
        <v>178</v>
      </c>
    </row>
    <row r="385" spans="1:4" ht="14.1" customHeight="1" outlineLevel="3" x14ac:dyDescent="0.2">
      <c r="A385" s="12" t="s">
        <v>175</v>
      </c>
      <c r="B385" s="10">
        <v>44642</v>
      </c>
      <c r="C385" s="11">
        <v>524.29999999999995</v>
      </c>
      <c r="D385" s="12" t="s">
        <v>179</v>
      </c>
    </row>
    <row r="386" spans="1:4" ht="14.1" customHeight="1" outlineLevel="3" x14ac:dyDescent="0.2">
      <c r="A386" s="12" t="s">
        <v>175</v>
      </c>
      <c r="B386" s="10">
        <v>44650</v>
      </c>
      <c r="C386" s="11">
        <v>85318.56</v>
      </c>
      <c r="D386" s="12" t="s">
        <v>245</v>
      </c>
    </row>
    <row r="387" spans="1:4" ht="14.1" customHeight="1" outlineLevel="3" x14ac:dyDescent="0.2">
      <c r="A387" s="15" t="s">
        <v>316</v>
      </c>
      <c r="B387" s="15"/>
      <c r="C387" s="15"/>
      <c r="D387" s="15"/>
    </row>
    <row r="388" spans="1:4" ht="27" customHeight="1" outlineLevel="3" x14ac:dyDescent="0.2">
      <c r="A388" s="16" t="s">
        <v>317</v>
      </c>
      <c r="B388" s="16"/>
      <c r="C388" s="17">
        <f>C389</f>
        <v>56355</v>
      </c>
      <c r="D388" s="14"/>
    </row>
    <row r="389" spans="1:4" ht="14.1" customHeight="1" outlineLevel="3" x14ac:dyDescent="0.2">
      <c r="A389" s="12" t="s">
        <v>180</v>
      </c>
      <c r="B389" s="10">
        <v>44642</v>
      </c>
      <c r="C389" s="11">
        <v>56355</v>
      </c>
      <c r="D389" s="12" t="s">
        <v>181</v>
      </c>
    </row>
    <row r="390" spans="1:4" ht="14.1" customHeight="1" outlineLevel="3" x14ac:dyDescent="0.2">
      <c r="A390" s="15" t="s">
        <v>320</v>
      </c>
      <c r="B390" s="15"/>
      <c r="C390" s="15"/>
      <c r="D390" s="15"/>
    </row>
    <row r="391" spans="1:4" ht="14.1" customHeight="1" outlineLevel="3" x14ac:dyDescent="0.2">
      <c r="A391" s="15" t="s">
        <v>321</v>
      </c>
      <c r="B391" s="15"/>
      <c r="C391" s="17">
        <f>C392</f>
        <v>31781.85</v>
      </c>
      <c r="D391" s="14"/>
    </row>
    <row r="392" spans="1:4" ht="14.1" customHeight="1" outlineLevel="3" x14ac:dyDescent="0.2">
      <c r="A392" s="12" t="s">
        <v>182</v>
      </c>
      <c r="B392" s="10">
        <v>44624</v>
      </c>
      <c r="C392" s="11">
        <v>31781.85</v>
      </c>
      <c r="D392" s="12" t="s">
        <v>183</v>
      </c>
    </row>
    <row r="393" spans="1:4" ht="14.1" customHeight="1" outlineLevel="3" x14ac:dyDescent="0.2">
      <c r="A393" s="15" t="s">
        <v>318</v>
      </c>
      <c r="B393" s="15"/>
      <c r="C393" s="15"/>
      <c r="D393" s="15"/>
    </row>
    <row r="394" spans="1:4" ht="14.1" customHeight="1" outlineLevel="3" x14ac:dyDescent="0.2">
      <c r="A394" s="16" t="s">
        <v>319</v>
      </c>
      <c r="B394" s="16"/>
      <c r="C394" s="17">
        <f>SUM(C395:C400)</f>
        <v>-3741.19</v>
      </c>
      <c r="D394" s="14"/>
    </row>
    <row r="395" spans="1:4" ht="14.1" customHeight="1" outlineLevel="3" x14ac:dyDescent="0.2">
      <c r="A395" s="12" t="s">
        <v>184</v>
      </c>
      <c r="B395" s="10">
        <v>44635</v>
      </c>
      <c r="C395" s="11">
        <v>135.9</v>
      </c>
      <c r="D395" s="12" t="s">
        <v>246</v>
      </c>
    </row>
    <row r="396" spans="1:4" ht="14.1" customHeight="1" outlineLevel="3" x14ac:dyDescent="0.2">
      <c r="A396" s="12" t="s">
        <v>184</v>
      </c>
      <c r="B396" s="10">
        <v>44637</v>
      </c>
      <c r="C396" s="11">
        <v>-64.760000000000005</v>
      </c>
      <c r="D396" s="12" t="s">
        <v>247</v>
      </c>
    </row>
    <row r="397" spans="1:4" ht="14.1" customHeight="1" outlineLevel="3" x14ac:dyDescent="0.2">
      <c r="A397" s="12" t="s">
        <v>184</v>
      </c>
      <c r="B397" s="10">
        <v>44637</v>
      </c>
      <c r="C397" s="11">
        <v>-1.47</v>
      </c>
      <c r="D397" s="12" t="s">
        <v>247</v>
      </c>
    </row>
    <row r="398" spans="1:4" ht="14.1" customHeight="1" outlineLevel="3" x14ac:dyDescent="0.2">
      <c r="A398" s="12" t="s">
        <v>184</v>
      </c>
      <c r="B398" s="10">
        <v>44645</v>
      </c>
      <c r="C398" s="11">
        <v>-3360</v>
      </c>
      <c r="D398" s="12" t="s">
        <v>185</v>
      </c>
    </row>
    <row r="399" spans="1:4" ht="14.1" customHeight="1" outlineLevel="3" x14ac:dyDescent="0.2">
      <c r="A399" s="12" t="s">
        <v>184</v>
      </c>
      <c r="B399" s="10">
        <v>44645</v>
      </c>
      <c r="C399" s="11">
        <v>-80</v>
      </c>
      <c r="D399" s="12" t="s">
        <v>186</v>
      </c>
    </row>
    <row r="400" spans="1:4" ht="14.1" customHeight="1" outlineLevel="3" x14ac:dyDescent="0.2">
      <c r="A400" s="12" t="s">
        <v>184</v>
      </c>
      <c r="B400" s="10">
        <v>44650</v>
      </c>
      <c r="C400" s="11">
        <v>-370.86</v>
      </c>
      <c r="D400" s="12" t="s">
        <v>187</v>
      </c>
    </row>
  </sheetData>
  <mergeCells count="15">
    <mergeCell ref="A394:B394"/>
    <mergeCell ref="A390:D390"/>
    <mergeCell ref="A391:B391"/>
    <mergeCell ref="A358:B358"/>
    <mergeCell ref="A372:D372"/>
    <mergeCell ref="A373:B373"/>
    <mergeCell ref="A387:D387"/>
    <mergeCell ref="A388:B388"/>
    <mergeCell ref="A393:D393"/>
    <mergeCell ref="A2:D2"/>
    <mergeCell ref="A6:D6"/>
    <mergeCell ref="A7:B7"/>
    <mergeCell ref="A13:D13"/>
    <mergeCell ref="A14:B14"/>
    <mergeCell ref="A357:D357"/>
  </mergeCells>
  <pageMargins left="0.7" right="0.7" top="0.75" bottom="0.75" header="0.3" footer="0.3"/>
  <pageSetup paperSize="9" scale="82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MARTIE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Capruciu Mihaela, ISC</cp:lastModifiedBy>
  <cp:revision>1</cp:revision>
  <cp:lastPrinted>2022-04-19T11:53:36Z</cp:lastPrinted>
  <dcterms:created xsi:type="dcterms:W3CDTF">2022-04-19T11:59:36Z</dcterms:created>
  <dcterms:modified xsi:type="dcterms:W3CDTF">2022-04-19T12:00:50Z</dcterms:modified>
  <cp:category/>
</cp:coreProperties>
</file>