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1\Executii pe site\"/>
    </mc:Choice>
  </mc:AlternateContent>
  <bookViews>
    <workbookView xWindow="0" yWindow="0" windowWidth="21855" windowHeight="14940"/>
  </bookViews>
  <sheets>
    <sheet name="IANUARIE 2021" sheetId="2" r:id="rId1"/>
  </sheets>
  <definedNames>
    <definedName name="_xlnm._FilterDatabase" localSheetId="0" hidden="1">'IANUARIE 2021'!$A$5:$D$274</definedName>
  </definedNames>
  <calcPr calcId="162913"/>
</workbook>
</file>

<file path=xl/calcChain.xml><?xml version="1.0" encoding="utf-8"?>
<calcChain xmlns="http://schemas.openxmlformats.org/spreadsheetml/2006/main">
  <c r="C15" i="2" l="1"/>
  <c r="C104" i="2"/>
  <c r="C163" i="2"/>
  <c r="C166" i="2"/>
  <c r="C169" i="2"/>
  <c r="C184" i="2"/>
  <c r="C199" i="2"/>
  <c r="C202" i="2"/>
  <c r="C206" i="2"/>
  <c r="C218" i="2"/>
  <c r="C216" i="2"/>
  <c r="C238" i="2"/>
  <c r="C12" i="2"/>
  <c r="C11" i="2"/>
  <c r="C10" i="2"/>
  <c r="C9" i="2"/>
  <c r="C8" i="2"/>
  <c r="C7" i="2" s="1"/>
  <c r="C241" i="2"/>
  <c r="C252" i="2"/>
  <c r="C263" i="2"/>
  <c r="C266" i="2"/>
  <c r="C14" i="2" l="1"/>
</calcChain>
</file>

<file path=xl/sharedStrings.xml><?xml version="1.0" encoding="utf-8"?>
<sst xmlns="http://schemas.openxmlformats.org/spreadsheetml/2006/main" count="519" uniqueCount="215">
  <si>
    <t>INDEMNIZATIE HRANA</t>
  </si>
  <si>
    <t>5101.03.20.01.03</t>
  </si>
  <si>
    <t>PLATA CONSUM GAZE CL</t>
  </si>
  <si>
    <t>GAZ COVASNA</t>
  </si>
  <si>
    <t>GAZ ALBA</t>
  </si>
  <si>
    <t>GAZ BRASOV</t>
  </si>
  <si>
    <t>PLATA CONSUM GAZE GR</t>
  </si>
  <si>
    <t>PLATA CONSUM GAZE DB</t>
  </si>
  <si>
    <t>PLATA CONSUM GAZE AG</t>
  </si>
  <si>
    <t>PLATA CONSUM GAZE PH</t>
  </si>
  <si>
    <t>PLATA CONSUM GAZE  GJ</t>
  </si>
  <si>
    <t>PLATA CONSUM GAZE DJ</t>
  </si>
  <si>
    <t>PLATA CONSUM GAZE VS</t>
  </si>
  <si>
    <t>PLATA CONSUM GAZE IS</t>
  </si>
  <si>
    <t>PLATA CONSUM GAZE NT</t>
  </si>
  <si>
    <t>PLATA CONSUM GAZE BC</t>
  </si>
  <si>
    <t>PLATA CONSUM GAZE SV</t>
  </si>
  <si>
    <t>INC COTA PARTE ENERGIE ELECTRICA GNM BV</t>
  </si>
  <si>
    <t>INC COTA PARTE GAZ GNM BV</t>
  </si>
  <si>
    <t>GAZ HARGHITA</t>
  </si>
  <si>
    <t>ENERGIE ELECTRICA HARGHITA</t>
  </si>
  <si>
    <t>PLATA CONSUM GAZE IL</t>
  </si>
  <si>
    <t>PLATA CONSUM GAZE TR</t>
  </si>
  <si>
    <t>PLATA CONSUM GAZE MH</t>
  </si>
  <si>
    <t>PLATA EN ELECTRICA OT</t>
  </si>
  <si>
    <t>GAZ MURES</t>
  </si>
  <si>
    <t>GAZ SIBIU</t>
  </si>
  <si>
    <t>ENERGIE TERMICA SPLAI</t>
  </si>
  <si>
    <t>PLATA CONSUM GAZE BT</t>
  </si>
  <si>
    <t>VIR SUME GAZ GNM BV IN 85</t>
  </si>
  <si>
    <t>VIR SUME ENERGIE ELECTRICA GNM BV IN 85</t>
  </si>
  <si>
    <t>INC COTA PARTE GAZ AFIR BV</t>
  </si>
  <si>
    <t>INCASARE CJP GALATI</t>
  </si>
  <si>
    <t>INCAS EN ELECTR OCPI TR</t>
  </si>
  <si>
    <t>5101.03.20.01.04</t>
  </si>
  <si>
    <t>INC COTA PARTE APA, CANAL GNM BV</t>
  </si>
  <si>
    <t>APA, CANAL HARGHITA</t>
  </si>
  <si>
    <t>SALUBRITATE HARGHITA</t>
  </si>
  <si>
    <t>PLATA SALUBRITATE PH</t>
  </si>
  <si>
    <t>PLATA SALUBRITATE CL</t>
  </si>
  <si>
    <t>PLATA APA CANAL PH</t>
  </si>
  <si>
    <t>PLATA APA CANAL AG</t>
  </si>
  <si>
    <t>PLATA APA CANAL GJ</t>
  </si>
  <si>
    <t>PLATA APA CANAL MH</t>
  </si>
  <si>
    <t>PLATA SALUBRITATE MH</t>
  </si>
  <si>
    <t>PLATA SALUBRITATE OT</t>
  </si>
  <si>
    <t>PLATA APA CANAL OT</t>
  </si>
  <si>
    <t>PLATA SALUBRITATE GJ</t>
  </si>
  <si>
    <t>PLATA APA CANAL GR</t>
  </si>
  <si>
    <t>PLATA SALUBRITATE GR</t>
  </si>
  <si>
    <t>PLATA SALUBRITATE TR</t>
  </si>
  <si>
    <t>PLATA APA CANAL DB</t>
  </si>
  <si>
    <t>PLATA SALUBRITATE DB</t>
  </si>
  <si>
    <t>PLATA SALUBRITATE IS</t>
  </si>
  <si>
    <t>PLATA APA CANAL VS</t>
  </si>
  <si>
    <t>PLATA APA CANAL BC</t>
  </si>
  <si>
    <t>PLATA APA CANAL SV</t>
  </si>
  <si>
    <t>APA, CANAL COVASNA</t>
  </si>
  <si>
    <t>SALUBRITATE COVASNA</t>
  </si>
  <si>
    <t>APA, CANAL BRASOV</t>
  </si>
  <si>
    <t>APA, CANAL SPLAI</t>
  </si>
  <si>
    <t>APA, CANAL ISC</t>
  </si>
  <si>
    <t>PLATA APA CANAL TR</t>
  </si>
  <si>
    <t>PLATA APA CANAL BT</t>
  </si>
  <si>
    <t>PLATA APA CANAL NT</t>
  </si>
  <si>
    <t>PLATA APA CANAL IS</t>
  </si>
  <si>
    <t>VIR SUME APA CANAL GNM BV IN 85</t>
  </si>
  <si>
    <t>INC COTA PARTE APA, CANAL AFIR BV</t>
  </si>
  <si>
    <t>INCASARE SALUBRIT OCPI TR</t>
  </si>
  <si>
    <t>5101.03.20.01.05</t>
  </si>
  <si>
    <t>CARBURANT</t>
  </si>
  <si>
    <t>PLATA DEC CARBURANT DJ</t>
  </si>
  <si>
    <t>5101.03.20.01.08</t>
  </si>
  <si>
    <t>INC DEB TEL IN 20 DIN 10</t>
  </si>
  <si>
    <t>VIR SUME DEB TEL IN 85</t>
  </si>
  <si>
    <t>5101.03.20.01.09</t>
  </si>
  <si>
    <t>SINTACT.RO</t>
  </si>
  <si>
    <t>LEX FORCE</t>
  </si>
  <si>
    <t>INC COTA PARTE RSVTI GNM BV</t>
  </si>
  <si>
    <t>DEPOZITARE ARHIVA</t>
  </si>
  <si>
    <t>SERVICII PAZA</t>
  </si>
  <si>
    <t>SERV SUPORT SIMA - SAP</t>
  </si>
  <si>
    <t>SERV INFRASTRUCTURA IT</t>
  </si>
  <si>
    <t>VIR SUME RSVTI GNM BV IN 85</t>
  </si>
  <si>
    <t>5101.03.20.01.30</t>
  </si>
  <si>
    <t>REST COTA PARTE ROVIGNETA</t>
  </si>
  <si>
    <t>REST COTA PARTE RCA</t>
  </si>
  <si>
    <t>INC COTA PARTE DEZINSECTIE GNM BV</t>
  </si>
  <si>
    <t>INC COTA PARTE DEZINFECTIE GNM BV</t>
  </si>
  <si>
    <t>SERV CURATENIE</t>
  </si>
  <si>
    <t>VIR SUME DESINF GNM BV IN 85</t>
  </si>
  <si>
    <t>VIR SUME DESINS GNM BV IN 85</t>
  </si>
  <si>
    <t>INC COTA PARTE RSVTI AFIR BV</t>
  </si>
  <si>
    <t>5101.03.20.05.30</t>
  </si>
  <si>
    <t>MOBILIER</t>
  </si>
  <si>
    <t>5101.03.20.06.01</t>
  </si>
  <si>
    <t>PLATA DECONT CH DEPLAS PH</t>
  </si>
  <si>
    <t>5101.03.20.25.00</t>
  </si>
  <si>
    <t>5101.03.20.30.02</t>
  </si>
  <si>
    <t>5101.03.20.30.04</t>
  </si>
  <si>
    <t>INCASARE MDAGLOBAL</t>
  </si>
  <si>
    <t>SERV PRINTARE - COPIERE</t>
  </si>
  <si>
    <t>INC COTA PARTE CHIRIE PUBELE GNM BV</t>
  </si>
  <si>
    <t>PLATA CONCES TRIM I TR</t>
  </si>
  <si>
    <t>PLATA CHIRIE SPATIU OT</t>
  </si>
  <si>
    <t>PLATA CONCESIUNE IS</t>
  </si>
  <si>
    <t>CHIRIE PUBELE COVASNA</t>
  </si>
  <si>
    <t>CHIRIE PUBELE BRASOV</t>
  </si>
  <si>
    <t>VIR SUME CHIRIE PUB GNM BV IN 85</t>
  </si>
  <si>
    <t>INC COTA PARTE CHIRIE PUBELE AFIR BV</t>
  </si>
  <si>
    <t>5101.03.20.30.30</t>
  </si>
  <si>
    <t>MEDICINA MUNCII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</si>
  <si>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</si>
  <si>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</si>
  <si>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</si>
  <si>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</si>
  <si>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</si>
  <si>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</si>
  <si>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</si>
  <si>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</si>
  <si>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</si>
  <si>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</si>
  <si>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5101.03.59.40.00</t>
  </si>
  <si>
    <t>FD HANDICAP</t>
  </si>
  <si>
    <t>5101.03.85.01.03</t>
  </si>
  <si>
    <t>RIDICARE NUMERAR</t>
  </si>
  <si>
    <t>PLATA GAZ SM</t>
  </si>
  <si>
    <t>PLATA GAZ SJ</t>
  </si>
  <si>
    <t>PLATA GAZ MM</t>
  </si>
  <si>
    <t>PLATA GAZ HD</t>
  </si>
  <si>
    <t>PLATA GAZ TM</t>
  </si>
  <si>
    <t>PLATA GAZ CS</t>
  </si>
  <si>
    <t>PLATA GAZ GL</t>
  </si>
  <si>
    <t>PLATA GAZ CT</t>
  </si>
  <si>
    <t>PLATA GAZ TL</t>
  </si>
  <si>
    <t>PLATA GAZ BR</t>
  </si>
  <si>
    <t>PLATA GAZ VN</t>
  </si>
  <si>
    <t>PLATA GAZ BZ</t>
  </si>
  <si>
    <t>PLATA GAZ BN</t>
  </si>
  <si>
    <t>PLATA AS LOC CJ</t>
  </si>
  <si>
    <t>PLATA GAZ AR</t>
  </si>
  <si>
    <t>PLATA APA CANAL SJ</t>
  </si>
  <si>
    <t>PLATA APA CANAL GL</t>
  </si>
  <si>
    <t>PLATA SALUBRITATE TL</t>
  </si>
  <si>
    <t>PLATA SALUBRITATE BR</t>
  </si>
  <si>
    <t>PLATA APA CANAL TL</t>
  </si>
  <si>
    <t>PLATA SALUBRITATE BZ</t>
  </si>
  <si>
    <t>PLATA APA CANAL CS</t>
  </si>
  <si>
    <t>PLATA APA CANAL AR</t>
  </si>
  <si>
    <t>PLATA SALUBRITATE AR</t>
  </si>
  <si>
    <t>PLATA SALUBRITATE HD</t>
  </si>
  <si>
    <t>PLATA SALUBRITATE BN</t>
  </si>
  <si>
    <t>PLATA APA CANAL MM</t>
  </si>
  <si>
    <t>PLATA SALUBRITATE MM</t>
  </si>
  <si>
    <t>PLATA APA CANAL SM</t>
  </si>
  <si>
    <t>PLATA APA CANAL BN</t>
  </si>
  <si>
    <t>PLATA PARCARE CJ</t>
  </si>
  <si>
    <t>PLATA ARHIVA CT</t>
  </si>
  <si>
    <t>PLATA PARCARE MM</t>
  </si>
  <si>
    <t>PLATA SPECTRU SALUPA TL</t>
  </si>
  <si>
    <t>PLATA TRANSPORT CS</t>
  </si>
  <si>
    <t>PLATA CHELT JUDECATA AR</t>
  </si>
  <si>
    <t>PLATA TX TIMBRU CJ</t>
  </si>
  <si>
    <t>PLATA CHELT JUD CJ</t>
  </si>
  <si>
    <t>PLATA CONCESIUNE CJ</t>
  </si>
  <si>
    <t>PLATA CHIRIE PUBELE CJ</t>
  </si>
  <si>
    <t>PLATA CHIRIE PUBELE BZ</t>
  </si>
  <si>
    <t>DEPUNERE NUMERAR</t>
  </si>
  <si>
    <t>SITUAŢIA PLĂŢILOR PE LUNA IANUARIE 2021,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</si>
  <si>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</si>
  <si>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</si>
  <si>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</si>
  <si>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</si>
  <si>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</si>
  <si>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</si>
  <si>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</si>
  <si>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</si>
  <si>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</si>
  <si>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</si>
  <si>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</si>
  <si>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</si>
  <si>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</si>
  <si>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SUME AFERENTE PERSOANELOR CU HANDICAP NEINCADRATE</t>
  </si>
  <si>
    <t>TOTAL SUME AFERENTE PERSOANELOR CU HANDICAP NEINCADRATE</t>
  </si>
  <si>
    <t>PLĂŢI EFECTUATE ÎN ANII PRECEDENŢI ŞI RECUPERATE ÎN ANUL CURENT</t>
  </si>
  <si>
    <t>TOTAL PLĂŢI EFECTUATE ÎN ANII PRECEDENŢI ŞI RECUPERATE ÎN ANUL CURENT</t>
  </si>
  <si>
    <t>TOTAL 10.03.07</t>
  </si>
  <si>
    <t>TOTAL 10.01.17</t>
  </si>
  <si>
    <t>TOTAL 10.01.13</t>
  </si>
  <si>
    <t>TOTAL 10.01.05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</si>
  <si>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</si>
  <si>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</si>
  <si>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</si>
  <si>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</si>
  <si>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</si>
  <si>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</si>
  <si>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</si>
  <si>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</si>
  <si>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20.25.00</t>
  </si>
  <si>
    <t>TOTAL 20.30.02</t>
  </si>
  <si>
    <t>TOTAL 20.30.04</t>
  </si>
  <si>
    <t>TOTAL 20.30.30</t>
  </si>
  <si>
    <t>SALARII, IMPOZITE, CONTRIBUȚII, REȚINERI</t>
  </si>
  <si>
    <t>SPORURI PENTRU CONDITII DE MUNCA</t>
  </si>
  <si>
    <t>DIURNA, CAZARE</t>
  </si>
  <si>
    <t>CONTRIBUTII</t>
  </si>
  <si>
    <t>PLATA DEC DEPL DJ</t>
  </si>
  <si>
    <t>INC DEB ONOR EXEC SILITA</t>
  </si>
  <si>
    <t>INC DEB TX JUDIC TIMBRU</t>
  </si>
  <si>
    <t xml:space="preserve">CH JUD </t>
  </si>
  <si>
    <t>ONOR EXPERT</t>
  </si>
  <si>
    <t>PLATA TX TIMBRU PH</t>
  </si>
  <si>
    <t>PLATA CHIRIE SP DB</t>
  </si>
  <si>
    <t>PLATA CHIRIE SP DJ</t>
  </si>
  <si>
    <t>INC SUME PL ANI PRECED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</si>
</sst>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4"/>
  <sheetViews>
    <sheetView tabSelected="1" zoomScaleNormal="100" workbookViewId="0">
      <selection activeCell="D5" sqref="D5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44" bestFit="1" customWidth="1"/>
  </cols>
  <sheetData>
    <row r="2" spans="1:4" ht="27" customHeight="1" x14ac:dyDescent="0.2">
      <c r="A2" s="20" t="s">
        <v>168</v>
      </c>
      <c r="B2" s="21"/>
      <c r="C2" s="21"/>
      <c r="D2" s="21"/>
    </row>
    <row r="4" spans="1:4" x14ac:dyDescent="0.2">
      <c r="D4" s="1"/>
    </row>
    <row r="5" spans="1:4" ht="25.5" x14ac:dyDescent="0.2">
      <c r="A5" s="2" t="s">
        <v>169</v>
      </c>
      <c r="B5" s="3" t="s">
        <v>170</v>
      </c>
      <c r="C5" s="4" t="s">
        <v>171</v>
      </c>
      <c r="D5" s="2" t="s">
        <v>172</v>
      </c>
    </row>
    <row r="6" spans="1:4" x14ac:dyDescent="0.2">
      <c r="A6" s="22" t="s">
        <v>173</v>
      </c>
      <c r="B6" s="22"/>
      <c r="C6" s="22"/>
      <c r="D6" s="22"/>
    </row>
    <row r="7" spans="1:4" x14ac:dyDescent="0.2">
      <c r="A7" s="22" t="s">
        <v>174</v>
      </c>
      <c r="B7" s="22"/>
      <c r="C7" s="13">
        <f>SUM(C8:C12)</f>
        <v>7293737</v>
      </c>
      <c r="D7" s="2"/>
    </row>
    <row r="8" spans="1:4" s="7" customFormat="1" x14ac:dyDescent="0.2">
      <c r="A8" s="5" t="s">
        <v>175</v>
      </c>
      <c r="B8" s="14"/>
      <c r="C8" s="15">
        <f>6237566</f>
        <v>6237566</v>
      </c>
      <c r="D8" s="12" t="s">
        <v>202</v>
      </c>
    </row>
    <row r="9" spans="1:4" ht="14.1" customHeight="1" outlineLevel="3" x14ac:dyDescent="0.2">
      <c r="A9" s="5" t="s">
        <v>189</v>
      </c>
      <c r="B9" s="16"/>
      <c r="C9" s="17">
        <f>670378</f>
        <v>670378</v>
      </c>
      <c r="D9" s="5" t="s">
        <v>203</v>
      </c>
    </row>
    <row r="10" spans="1:4" ht="14.1" customHeight="1" outlineLevel="3" x14ac:dyDescent="0.2">
      <c r="A10" s="5" t="s">
        <v>188</v>
      </c>
      <c r="B10" s="16"/>
      <c r="C10" s="17">
        <f>4080</f>
        <v>4080</v>
      </c>
      <c r="D10" s="5" t="s">
        <v>204</v>
      </c>
    </row>
    <row r="11" spans="1:4" ht="14.1" customHeight="1" outlineLevel="3" x14ac:dyDescent="0.2">
      <c r="A11" s="5" t="s">
        <v>187</v>
      </c>
      <c r="B11" s="16"/>
      <c r="C11" s="17">
        <f>223408</f>
        <v>223408</v>
      </c>
      <c r="D11" s="5" t="s">
        <v>0</v>
      </c>
    </row>
    <row r="12" spans="1:4" ht="14.1" customHeight="1" outlineLevel="3" x14ac:dyDescent="0.2">
      <c r="A12" s="5" t="s">
        <v>186</v>
      </c>
      <c r="B12" s="16"/>
      <c r="C12" s="17">
        <f>158305</f>
        <v>158305</v>
      </c>
      <c r="D12" s="5" t="s">
        <v>205</v>
      </c>
    </row>
    <row r="13" spans="1:4" ht="14.1" customHeight="1" outlineLevel="3" x14ac:dyDescent="0.2">
      <c r="A13" s="19" t="s">
        <v>176</v>
      </c>
      <c r="B13" s="19"/>
      <c r="C13" s="19"/>
      <c r="D13" s="19"/>
    </row>
    <row r="14" spans="1:4" ht="14.1" customHeight="1" outlineLevel="3" x14ac:dyDescent="0.2">
      <c r="A14" s="19" t="s">
        <v>177</v>
      </c>
      <c r="B14" s="19"/>
      <c r="C14" s="8">
        <f>C15+C104+C163+C166+C169+C184+C199+C202+C206+C216+C218+C238</f>
        <v>572177.45000000007</v>
      </c>
      <c r="D14" s="6"/>
    </row>
    <row r="15" spans="1:4" ht="14.1" customHeight="1" outlineLevel="3" x14ac:dyDescent="0.2">
      <c r="A15" s="6" t="s">
        <v>190</v>
      </c>
      <c r="B15" s="18"/>
      <c r="C15" s="8">
        <f>SUM(C16:C103)</f>
        <v>152000.66000000009</v>
      </c>
      <c r="D15" s="6"/>
    </row>
    <row r="16" spans="1:4" ht="14.1" customHeight="1" outlineLevel="3" x14ac:dyDescent="0.2">
      <c r="A16" s="9" t="s">
        <v>1</v>
      </c>
      <c r="B16" s="10">
        <v>44209</v>
      </c>
      <c r="C16" s="11">
        <v>644.98</v>
      </c>
      <c r="D16" s="9" t="s">
        <v>2</v>
      </c>
    </row>
    <row r="17" spans="1:4" ht="14.1" customHeight="1" outlineLevel="3" x14ac:dyDescent="0.2">
      <c r="A17" s="9" t="s">
        <v>1</v>
      </c>
      <c r="B17" s="10">
        <v>44209</v>
      </c>
      <c r="C17" s="11">
        <v>276.45999999999998</v>
      </c>
      <c r="D17" s="9" t="s">
        <v>3</v>
      </c>
    </row>
    <row r="18" spans="1:4" ht="14.1" customHeight="1" outlineLevel="3" x14ac:dyDescent="0.2">
      <c r="A18" s="9" t="s">
        <v>1</v>
      </c>
      <c r="B18" s="10">
        <v>44209</v>
      </c>
      <c r="C18" s="11">
        <v>2107.7399999999998</v>
      </c>
      <c r="D18" s="9" t="s">
        <v>4</v>
      </c>
    </row>
    <row r="19" spans="1:4" ht="14.1" customHeight="1" outlineLevel="3" x14ac:dyDescent="0.2">
      <c r="A19" s="9" t="s">
        <v>1</v>
      </c>
      <c r="B19" s="10">
        <v>44209</v>
      </c>
      <c r="C19" s="11">
        <v>4003.73</v>
      </c>
      <c r="D19" s="9" t="s">
        <v>5</v>
      </c>
    </row>
    <row r="20" spans="1:4" ht="14.1" customHeight="1" outlineLevel="3" x14ac:dyDescent="0.2">
      <c r="A20" s="9" t="s">
        <v>1</v>
      </c>
      <c r="B20" s="10">
        <v>44209</v>
      </c>
      <c r="C20" s="11">
        <v>760.55</v>
      </c>
      <c r="D20" s="9" t="s">
        <v>6</v>
      </c>
    </row>
    <row r="21" spans="1:4" ht="14.1" customHeight="1" outlineLevel="3" x14ac:dyDescent="0.2">
      <c r="A21" s="9" t="s">
        <v>1</v>
      </c>
      <c r="B21" s="10">
        <v>44209</v>
      </c>
      <c r="C21" s="11">
        <v>1243.3399999999999</v>
      </c>
      <c r="D21" s="9" t="s">
        <v>6</v>
      </c>
    </row>
    <row r="22" spans="1:4" ht="14.1" customHeight="1" outlineLevel="3" x14ac:dyDescent="0.2">
      <c r="A22" s="9" t="s">
        <v>1</v>
      </c>
      <c r="B22" s="10">
        <v>44209</v>
      </c>
      <c r="C22" s="11">
        <v>2015.54</v>
      </c>
      <c r="D22" s="9" t="s">
        <v>7</v>
      </c>
    </row>
    <row r="23" spans="1:4" ht="14.1" customHeight="1" outlineLevel="3" x14ac:dyDescent="0.2">
      <c r="A23" s="9" t="s">
        <v>1</v>
      </c>
      <c r="B23" s="10">
        <v>44209</v>
      </c>
      <c r="C23" s="11">
        <v>749.06</v>
      </c>
      <c r="D23" s="9" t="s">
        <v>8</v>
      </c>
    </row>
    <row r="24" spans="1:4" ht="14.1" customHeight="1" outlineLevel="3" x14ac:dyDescent="0.2">
      <c r="A24" s="9" t="s">
        <v>1</v>
      </c>
      <c r="B24" s="10">
        <v>44209</v>
      </c>
      <c r="C24" s="11">
        <v>1150.8399999999999</v>
      </c>
      <c r="D24" s="9" t="s">
        <v>9</v>
      </c>
    </row>
    <row r="25" spans="1:4" ht="14.1" customHeight="1" outlineLevel="3" x14ac:dyDescent="0.2">
      <c r="A25" s="9" t="s">
        <v>1</v>
      </c>
      <c r="B25" s="10">
        <v>44209</v>
      </c>
      <c r="C25" s="11">
        <v>2741.51</v>
      </c>
      <c r="D25" s="9" t="s">
        <v>9</v>
      </c>
    </row>
    <row r="26" spans="1:4" ht="14.1" customHeight="1" outlineLevel="3" x14ac:dyDescent="0.2">
      <c r="A26" s="9" t="s">
        <v>1</v>
      </c>
      <c r="B26" s="10">
        <v>44209</v>
      </c>
      <c r="C26" s="11">
        <v>574.12</v>
      </c>
      <c r="D26" s="9" t="s">
        <v>10</v>
      </c>
    </row>
    <row r="27" spans="1:4" ht="14.1" customHeight="1" outlineLevel="3" x14ac:dyDescent="0.2">
      <c r="A27" s="9" t="s">
        <v>1</v>
      </c>
      <c r="B27" s="10">
        <v>44209</v>
      </c>
      <c r="C27" s="11">
        <v>2102.77</v>
      </c>
      <c r="D27" s="9" t="s">
        <v>11</v>
      </c>
    </row>
    <row r="28" spans="1:4" ht="14.1" customHeight="1" outlineLevel="3" x14ac:dyDescent="0.2">
      <c r="A28" s="9" t="s">
        <v>1</v>
      </c>
      <c r="B28" s="10">
        <v>44209</v>
      </c>
      <c r="C28" s="11">
        <v>1020.1</v>
      </c>
      <c r="D28" s="9" t="s">
        <v>12</v>
      </c>
    </row>
    <row r="29" spans="1:4" ht="14.1" customHeight="1" outlineLevel="3" x14ac:dyDescent="0.2">
      <c r="A29" s="9" t="s">
        <v>1</v>
      </c>
      <c r="B29" s="10">
        <v>44209</v>
      </c>
      <c r="C29" s="11">
        <v>12.28</v>
      </c>
      <c r="D29" s="9" t="s">
        <v>13</v>
      </c>
    </row>
    <row r="30" spans="1:4" ht="14.1" customHeight="1" outlineLevel="3" x14ac:dyDescent="0.2">
      <c r="A30" s="9" t="s">
        <v>1</v>
      </c>
      <c r="B30" s="10">
        <v>44209</v>
      </c>
      <c r="C30" s="11">
        <v>1313.56</v>
      </c>
      <c r="D30" s="9" t="s">
        <v>14</v>
      </c>
    </row>
    <row r="31" spans="1:4" ht="14.1" customHeight="1" outlineLevel="3" x14ac:dyDescent="0.2">
      <c r="A31" s="9" t="s">
        <v>1</v>
      </c>
      <c r="B31" s="10">
        <v>44209</v>
      </c>
      <c r="C31" s="11">
        <v>1346.82</v>
      </c>
      <c r="D31" s="9" t="s">
        <v>13</v>
      </c>
    </row>
    <row r="32" spans="1:4" ht="14.1" customHeight="1" outlineLevel="3" x14ac:dyDescent="0.2">
      <c r="A32" s="9" t="s">
        <v>1</v>
      </c>
      <c r="B32" s="10">
        <v>44209</v>
      </c>
      <c r="C32" s="11">
        <v>2664.96</v>
      </c>
      <c r="D32" s="9" t="s">
        <v>15</v>
      </c>
    </row>
    <row r="33" spans="1:4" ht="14.1" customHeight="1" outlineLevel="3" x14ac:dyDescent="0.2">
      <c r="A33" s="9" t="s">
        <v>1</v>
      </c>
      <c r="B33" s="10">
        <v>44209</v>
      </c>
      <c r="C33" s="11">
        <v>482.64</v>
      </c>
      <c r="D33" s="9" t="s">
        <v>16</v>
      </c>
    </row>
    <row r="34" spans="1:4" ht="14.1" customHeight="1" outlineLevel="3" x14ac:dyDescent="0.2">
      <c r="A34" s="9" t="s">
        <v>1</v>
      </c>
      <c r="B34" s="10">
        <v>44209</v>
      </c>
      <c r="C34" s="11">
        <v>694.32</v>
      </c>
      <c r="D34" s="9" t="s">
        <v>126</v>
      </c>
    </row>
    <row r="35" spans="1:4" ht="14.1" customHeight="1" outlineLevel="3" x14ac:dyDescent="0.2">
      <c r="A35" s="9" t="s">
        <v>1</v>
      </c>
      <c r="B35" s="10">
        <v>44209</v>
      </c>
      <c r="C35" s="11">
        <v>412.25</v>
      </c>
      <c r="D35" s="9" t="s">
        <v>127</v>
      </c>
    </row>
    <row r="36" spans="1:4" ht="14.1" customHeight="1" outlineLevel="3" x14ac:dyDescent="0.2">
      <c r="A36" s="9" t="s">
        <v>1</v>
      </c>
      <c r="B36" s="10">
        <v>44209</v>
      </c>
      <c r="C36" s="11">
        <v>82.93</v>
      </c>
      <c r="D36" s="9" t="s">
        <v>128</v>
      </c>
    </row>
    <row r="37" spans="1:4" ht="14.1" customHeight="1" outlineLevel="3" x14ac:dyDescent="0.2">
      <c r="A37" s="9" t="s">
        <v>1</v>
      </c>
      <c r="B37" s="10">
        <v>44209</v>
      </c>
      <c r="C37" s="11">
        <v>548.34</v>
      </c>
      <c r="D37" s="9" t="s">
        <v>128</v>
      </c>
    </row>
    <row r="38" spans="1:4" ht="14.1" customHeight="1" outlineLevel="3" x14ac:dyDescent="0.2">
      <c r="A38" s="9" t="s">
        <v>1</v>
      </c>
      <c r="B38" s="10">
        <v>44209</v>
      </c>
      <c r="C38" s="11">
        <v>825.88</v>
      </c>
      <c r="D38" s="9" t="s">
        <v>129</v>
      </c>
    </row>
    <row r="39" spans="1:4" ht="14.1" customHeight="1" outlineLevel="3" x14ac:dyDescent="0.2">
      <c r="A39" s="9" t="s">
        <v>1</v>
      </c>
      <c r="B39" s="10">
        <v>44209</v>
      </c>
      <c r="C39" s="11">
        <v>2619.9299999999998</v>
      </c>
      <c r="D39" s="9" t="s">
        <v>130</v>
      </c>
    </row>
    <row r="40" spans="1:4" ht="14.1" customHeight="1" outlineLevel="3" x14ac:dyDescent="0.2">
      <c r="A40" s="9" t="s">
        <v>1</v>
      </c>
      <c r="B40" s="10">
        <v>44209</v>
      </c>
      <c r="C40" s="11">
        <v>779.44</v>
      </c>
      <c r="D40" s="9" t="s">
        <v>131</v>
      </c>
    </row>
    <row r="41" spans="1:4" ht="14.1" customHeight="1" outlineLevel="3" x14ac:dyDescent="0.2">
      <c r="A41" s="9" t="s">
        <v>1</v>
      </c>
      <c r="B41" s="10">
        <v>44209</v>
      </c>
      <c r="C41" s="11">
        <v>4482.4799999999996</v>
      </c>
      <c r="D41" s="9" t="s">
        <v>132</v>
      </c>
    </row>
    <row r="42" spans="1:4" ht="14.1" customHeight="1" outlineLevel="3" x14ac:dyDescent="0.2">
      <c r="A42" s="9" t="s">
        <v>1</v>
      </c>
      <c r="B42" s="10">
        <v>44209</v>
      </c>
      <c r="C42" s="11">
        <v>294.48</v>
      </c>
      <c r="D42" s="9" t="s">
        <v>133</v>
      </c>
    </row>
    <row r="43" spans="1:4" ht="14.1" customHeight="1" outlineLevel="3" x14ac:dyDescent="0.2">
      <c r="A43" s="9" t="s">
        <v>1</v>
      </c>
      <c r="B43" s="10">
        <v>44209</v>
      </c>
      <c r="C43" s="11">
        <v>186.54</v>
      </c>
      <c r="D43" s="9" t="s">
        <v>132</v>
      </c>
    </row>
    <row r="44" spans="1:4" ht="14.1" customHeight="1" outlineLevel="3" x14ac:dyDescent="0.2">
      <c r="A44" s="9" t="s">
        <v>1</v>
      </c>
      <c r="B44" s="10">
        <v>44209</v>
      </c>
      <c r="C44" s="11">
        <v>1132.17</v>
      </c>
      <c r="D44" s="9" t="s">
        <v>134</v>
      </c>
    </row>
    <row r="45" spans="1:4" ht="14.1" customHeight="1" outlineLevel="3" x14ac:dyDescent="0.2">
      <c r="A45" s="9" t="s">
        <v>1</v>
      </c>
      <c r="B45" s="10">
        <v>44209</v>
      </c>
      <c r="C45" s="11">
        <v>1706.84</v>
      </c>
      <c r="D45" s="9" t="s">
        <v>135</v>
      </c>
    </row>
    <row r="46" spans="1:4" ht="14.1" customHeight="1" outlineLevel="3" x14ac:dyDescent="0.2">
      <c r="A46" s="9" t="s">
        <v>1</v>
      </c>
      <c r="B46" s="10">
        <v>44209</v>
      </c>
      <c r="C46" s="11">
        <v>505.9</v>
      </c>
      <c r="D46" s="9" t="s">
        <v>136</v>
      </c>
    </row>
    <row r="47" spans="1:4" ht="14.1" customHeight="1" outlineLevel="3" x14ac:dyDescent="0.2">
      <c r="A47" s="9" t="s">
        <v>1</v>
      </c>
      <c r="B47" s="10">
        <v>44209</v>
      </c>
      <c r="C47" s="11">
        <v>603.97</v>
      </c>
      <c r="D47" s="9" t="s">
        <v>137</v>
      </c>
    </row>
    <row r="48" spans="1:4" ht="14.1" customHeight="1" outlineLevel="3" x14ac:dyDescent="0.2">
      <c r="A48" s="9" t="s">
        <v>1</v>
      </c>
      <c r="B48" s="10">
        <v>44211</v>
      </c>
      <c r="C48" s="11">
        <v>-1266.54</v>
      </c>
      <c r="D48" s="9" t="s">
        <v>17</v>
      </c>
    </row>
    <row r="49" spans="1:4" ht="14.1" customHeight="1" outlineLevel="3" x14ac:dyDescent="0.2">
      <c r="A49" s="9" t="s">
        <v>1</v>
      </c>
      <c r="B49" s="10">
        <v>44211</v>
      </c>
      <c r="C49" s="11">
        <v>-377.14</v>
      </c>
      <c r="D49" s="9" t="s">
        <v>18</v>
      </c>
    </row>
    <row r="50" spans="1:4" ht="14.1" customHeight="1" outlineLevel="3" x14ac:dyDescent="0.2">
      <c r="A50" s="9" t="s">
        <v>1</v>
      </c>
      <c r="B50" s="10">
        <v>44214</v>
      </c>
      <c r="C50" s="11">
        <v>821.18</v>
      </c>
      <c r="D50" s="9" t="s">
        <v>19</v>
      </c>
    </row>
    <row r="51" spans="1:4" ht="14.1" customHeight="1" outlineLevel="3" x14ac:dyDescent="0.2">
      <c r="A51" s="9" t="s">
        <v>1</v>
      </c>
      <c r="B51" s="10">
        <v>44214</v>
      </c>
      <c r="C51" s="11">
        <v>395.74</v>
      </c>
      <c r="D51" s="9" t="s">
        <v>20</v>
      </c>
    </row>
    <row r="52" spans="1:4" ht="14.1" customHeight="1" outlineLevel="3" x14ac:dyDescent="0.2">
      <c r="A52" s="9" t="s">
        <v>1</v>
      </c>
      <c r="B52" s="10">
        <v>44214</v>
      </c>
      <c r="C52" s="11">
        <v>617.51</v>
      </c>
      <c r="D52" s="9" t="s">
        <v>3</v>
      </c>
    </row>
    <row r="53" spans="1:4" ht="14.1" customHeight="1" outlineLevel="3" x14ac:dyDescent="0.2">
      <c r="A53" s="9" t="s">
        <v>1</v>
      </c>
      <c r="B53" s="10">
        <v>44214</v>
      </c>
      <c r="C53" s="11">
        <v>10831.36</v>
      </c>
      <c r="D53" s="9" t="s">
        <v>5</v>
      </c>
    </row>
    <row r="54" spans="1:4" ht="14.1" customHeight="1" outlineLevel="3" x14ac:dyDescent="0.2">
      <c r="A54" s="9" t="s">
        <v>1</v>
      </c>
      <c r="B54" s="10">
        <v>44214</v>
      </c>
      <c r="C54" s="11">
        <v>3400.98</v>
      </c>
      <c r="D54" s="9" t="s">
        <v>135</v>
      </c>
    </row>
    <row r="55" spans="1:4" ht="14.1" customHeight="1" outlineLevel="3" x14ac:dyDescent="0.2">
      <c r="A55" s="9" t="s">
        <v>1</v>
      </c>
      <c r="B55" s="10">
        <v>44214</v>
      </c>
      <c r="C55" s="11">
        <v>2173.65</v>
      </c>
      <c r="D55" s="9" t="s">
        <v>137</v>
      </c>
    </row>
    <row r="56" spans="1:4" ht="14.1" customHeight="1" outlineLevel="3" x14ac:dyDescent="0.2">
      <c r="A56" s="9" t="s">
        <v>1</v>
      </c>
      <c r="B56" s="10">
        <v>44214</v>
      </c>
      <c r="C56" s="11">
        <v>2866.78</v>
      </c>
      <c r="D56" s="9" t="s">
        <v>133</v>
      </c>
    </row>
    <row r="57" spans="1:4" ht="14.1" customHeight="1" outlineLevel="3" x14ac:dyDescent="0.2">
      <c r="A57" s="9" t="s">
        <v>1</v>
      </c>
      <c r="B57" s="10">
        <v>44214</v>
      </c>
      <c r="C57" s="11">
        <v>1400.68</v>
      </c>
      <c r="D57" s="9" t="s">
        <v>136</v>
      </c>
    </row>
    <row r="58" spans="1:4" ht="14.1" customHeight="1" outlineLevel="3" x14ac:dyDescent="0.2">
      <c r="A58" s="9" t="s">
        <v>1</v>
      </c>
      <c r="B58" s="10">
        <v>44214</v>
      </c>
      <c r="C58" s="11">
        <v>314.12</v>
      </c>
      <c r="D58" s="9" t="s">
        <v>132</v>
      </c>
    </row>
    <row r="59" spans="1:4" ht="14.1" customHeight="1" outlineLevel="3" x14ac:dyDescent="0.2">
      <c r="A59" s="9" t="s">
        <v>1</v>
      </c>
      <c r="B59" s="10">
        <v>44214</v>
      </c>
      <c r="C59" s="11">
        <v>5777.32</v>
      </c>
      <c r="D59" s="9" t="s">
        <v>132</v>
      </c>
    </row>
    <row r="60" spans="1:4" ht="14.1" customHeight="1" outlineLevel="3" x14ac:dyDescent="0.2">
      <c r="A60" s="9" t="s">
        <v>1</v>
      </c>
      <c r="B60" s="10">
        <v>44214</v>
      </c>
      <c r="C60" s="11">
        <v>7350.14</v>
      </c>
      <c r="D60" s="9" t="s">
        <v>9</v>
      </c>
    </row>
    <row r="61" spans="1:4" ht="14.1" customHeight="1" outlineLevel="3" x14ac:dyDescent="0.2">
      <c r="A61" s="9" t="s">
        <v>1</v>
      </c>
      <c r="B61" s="10">
        <v>44214</v>
      </c>
      <c r="C61" s="11">
        <v>3079.37</v>
      </c>
      <c r="D61" s="9" t="s">
        <v>9</v>
      </c>
    </row>
    <row r="62" spans="1:4" ht="14.1" customHeight="1" outlineLevel="3" x14ac:dyDescent="0.2">
      <c r="A62" s="9" t="s">
        <v>1</v>
      </c>
      <c r="B62" s="10">
        <v>44214</v>
      </c>
      <c r="C62" s="11">
        <v>1724.98</v>
      </c>
      <c r="D62" s="9" t="s">
        <v>2</v>
      </c>
    </row>
    <row r="63" spans="1:4" ht="14.1" customHeight="1" outlineLevel="3" x14ac:dyDescent="0.2">
      <c r="A63" s="9" t="s">
        <v>1</v>
      </c>
      <c r="B63" s="10">
        <v>44214</v>
      </c>
      <c r="C63" s="11">
        <v>1948.86</v>
      </c>
      <c r="D63" s="9" t="s">
        <v>21</v>
      </c>
    </row>
    <row r="64" spans="1:4" ht="14.1" customHeight="1" outlineLevel="3" x14ac:dyDescent="0.2">
      <c r="A64" s="9" t="s">
        <v>1</v>
      </c>
      <c r="B64" s="10">
        <v>44214</v>
      </c>
      <c r="C64" s="11">
        <v>2480</v>
      </c>
      <c r="D64" s="9" t="s">
        <v>8</v>
      </c>
    </row>
    <row r="65" spans="1:4" ht="14.1" customHeight="1" outlineLevel="3" x14ac:dyDescent="0.2">
      <c r="A65" s="9" t="s">
        <v>1</v>
      </c>
      <c r="B65" s="10">
        <v>44214</v>
      </c>
      <c r="C65" s="11">
        <v>3957.4</v>
      </c>
      <c r="D65" s="9" t="s">
        <v>7</v>
      </c>
    </row>
    <row r="66" spans="1:4" ht="14.1" customHeight="1" outlineLevel="3" x14ac:dyDescent="0.2">
      <c r="A66" s="9" t="s">
        <v>1</v>
      </c>
      <c r="B66" s="10">
        <v>44214</v>
      </c>
      <c r="C66" s="11">
        <v>1124.56</v>
      </c>
      <c r="D66" s="9" t="s">
        <v>6</v>
      </c>
    </row>
    <row r="67" spans="1:4" ht="14.1" customHeight="1" outlineLevel="3" x14ac:dyDescent="0.2">
      <c r="A67" s="9" t="s">
        <v>1</v>
      </c>
      <c r="B67" s="10">
        <v>44214</v>
      </c>
      <c r="C67" s="11">
        <v>5158.45</v>
      </c>
      <c r="D67" s="9" t="s">
        <v>22</v>
      </c>
    </row>
    <row r="68" spans="1:4" ht="14.1" customHeight="1" outlineLevel="3" x14ac:dyDescent="0.2">
      <c r="A68" s="9" t="s">
        <v>1</v>
      </c>
      <c r="B68" s="10">
        <v>44214</v>
      </c>
      <c r="C68" s="11">
        <v>5434.58</v>
      </c>
      <c r="D68" s="9" t="s">
        <v>11</v>
      </c>
    </row>
    <row r="69" spans="1:4" ht="14.1" customHeight="1" outlineLevel="3" x14ac:dyDescent="0.2">
      <c r="A69" s="9" t="s">
        <v>1</v>
      </c>
      <c r="B69" s="10">
        <v>44214</v>
      </c>
      <c r="C69" s="11">
        <v>1572.8</v>
      </c>
      <c r="D69" s="9" t="s">
        <v>23</v>
      </c>
    </row>
    <row r="70" spans="1:4" ht="14.1" customHeight="1" outlineLevel="3" x14ac:dyDescent="0.2">
      <c r="A70" s="9" t="s">
        <v>1</v>
      </c>
      <c r="B70" s="10">
        <v>44214</v>
      </c>
      <c r="C70" s="11">
        <v>1270.74</v>
      </c>
      <c r="D70" s="9" t="s">
        <v>10</v>
      </c>
    </row>
    <row r="71" spans="1:4" ht="14.1" customHeight="1" outlineLevel="3" x14ac:dyDescent="0.2">
      <c r="A71" s="9" t="s">
        <v>1</v>
      </c>
      <c r="B71" s="10">
        <v>44218</v>
      </c>
      <c r="C71" s="11">
        <v>1296</v>
      </c>
      <c r="D71" s="9" t="s">
        <v>24</v>
      </c>
    </row>
    <row r="72" spans="1:4" ht="14.1" customHeight="1" outlineLevel="3" x14ac:dyDescent="0.2">
      <c r="A72" s="9" t="s">
        <v>1</v>
      </c>
      <c r="B72" s="10">
        <v>44221</v>
      </c>
      <c r="C72" s="11">
        <v>2354.9499999999998</v>
      </c>
      <c r="D72" s="9" t="s">
        <v>25</v>
      </c>
    </row>
    <row r="73" spans="1:4" ht="14.1" customHeight="1" outlineLevel="3" x14ac:dyDescent="0.2">
      <c r="A73" s="9" t="s">
        <v>1</v>
      </c>
      <c r="B73" s="10">
        <v>44221</v>
      </c>
      <c r="C73" s="11">
        <v>2162.35</v>
      </c>
      <c r="D73" s="9" t="s">
        <v>26</v>
      </c>
    </row>
    <row r="74" spans="1:4" ht="14.1" customHeight="1" outlineLevel="3" x14ac:dyDescent="0.2">
      <c r="A74" s="9" t="s">
        <v>1</v>
      </c>
      <c r="B74" s="10">
        <v>44221</v>
      </c>
      <c r="C74" s="11">
        <v>3388.13</v>
      </c>
      <c r="D74" s="9" t="s">
        <v>4</v>
      </c>
    </row>
    <row r="75" spans="1:4" ht="14.1" customHeight="1" outlineLevel="3" x14ac:dyDescent="0.2">
      <c r="A75" s="9" t="s">
        <v>1</v>
      </c>
      <c r="B75" s="10">
        <v>44221</v>
      </c>
      <c r="C75" s="11">
        <v>2850.35</v>
      </c>
      <c r="D75" s="9" t="s">
        <v>134</v>
      </c>
    </row>
    <row r="76" spans="1:4" ht="14.1" customHeight="1" outlineLevel="3" x14ac:dyDescent="0.2">
      <c r="A76" s="9" t="s">
        <v>1</v>
      </c>
      <c r="B76" s="10">
        <v>44221</v>
      </c>
      <c r="C76" s="11">
        <v>2937.34</v>
      </c>
      <c r="D76" s="9" t="s">
        <v>131</v>
      </c>
    </row>
    <row r="77" spans="1:4" ht="14.1" customHeight="1" outlineLevel="3" x14ac:dyDescent="0.2">
      <c r="A77" s="9" t="s">
        <v>1</v>
      </c>
      <c r="B77" s="10">
        <v>44221</v>
      </c>
      <c r="C77" s="11">
        <v>5905.91</v>
      </c>
      <c r="D77" s="9" t="s">
        <v>130</v>
      </c>
    </row>
    <row r="78" spans="1:4" ht="14.1" customHeight="1" outlineLevel="3" x14ac:dyDescent="0.2">
      <c r="A78" s="9" t="s">
        <v>1</v>
      </c>
      <c r="B78" s="10">
        <v>44221</v>
      </c>
      <c r="C78" s="11">
        <v>3839.31</v>
      </c>
      <c r="D78" s="9" t="s">
        <v>138</v>
      </c>
    </row>
    <row r="79" spans="1:4" ht="14.1" customHeight="1" outlineLevel="3" x14ac:dyDescent="0.2">
      <c r="A79" s="9" t="s">
        <v>1</v>
      </c>
      <c r="B79" s="10">
        <v>44221</v>
      </c>
      <c r="C79" s="11">
        <v>608.03</v>
      </c>
      <c r="D79" s="9" t="s">
        <v>127</v>
      </c>
    </row>
    <row r="80" spans="1:4" ht="14.1" customHeight="1" outlineLevel="3" x14ac:dyDescent="0.2">
      <c r="A80" s="9" t="s">
        <v>1</v>
      </c>
      <c r="B80" s="10">
        <v>44221</v>
      </c>
      <c r="C80" s="11">
        <v>233.12</v>
      </c>
      <c r="D80" s="9" t="s">
        <v>128</v>
      </c>
    </row>
    <row r="81" spans="1:4" ht="14.1" customHeight="1" outlineLevel="3" x14ac:dyDescent="0.2">
      <c r="A81" s="9" t="s">
        <v>1</v>
      </c>
      <c r="B81" s="10">
        <v>44221</v>
      </c>
      <c r="C81" s="11">
        <v>621.85</v>
      </c>
      <c r="D81" s="9" t="s">
        <v>139</v>
      </c>
    </row>
    <row r="82" spans="1:4" ht="14.1" customHeight="1" outlineLevel="3" x14ac:dyDescent="0.2">
      <c r="A82" s="9" t="s">
        <v>1</v>
      </c>
      <c r="B82" s="10">
        <v>44221</v>
      </c>
      <c r="C82" s="11">
        <v>600.41</v>
      </c>
      <c r="D82" s="9" t="s">
        <v>139</v>
      </c>
    </row>
    <row r="83" spans="1:4" ht="14.1" customHeight="1" outlineLevel="3" x14ac:dyDescent="0.2">
      <c r="A83" s="9" t="s">
        <v>1</v>
      </c>
      <c r="B83" s="10">
        <v>44221</v>
      </c>
      <c r="C83" s="11">
        <v>1130.52</v>
      </c>
      <c r="D83" s="9" t="s">
        <v>126</v>
      </c>
    </row>
    <row r="84" spans="1:4" ht="14.1" customHeight="1" outlineLevel="3" x14ac:dyDescent="0.2">
      <c r="A84" s="9" t="s">
        <v>1</v>
      </c>
      <c r="B84" s="10">
        <v>44221</v>
      </c>
      <c r="C84" s="11">
        <v>349.9</v>
      </c>
      <c r="D84" s="9" t="s">
        <v>128</v>
      </c>
    </row>
    <row r="85" spans="1:4" ht="14.1" customHeight="1" outlineLevel="3" x14ac:dyDescent="0.2">
      <c r="A85" s="9" t="s">
        <v>1</v>
      </c>
      <c r="B85" s="10">
        <v>44221</v>
      </c>
      <c r="C85" s="11">
        <v>552.52</v>
      </c>
      <c r="D85" s="9" t="s">
        <v>129</v>
      </c>
    </row>
    <row r="86" spans="1:4" ht="14.1" customHeight="1" outlineLevel="3" x14ac:dyDescent="0.2">
      <c r="A86" s="9" t="s">
        <v>1</v>
      </c>
      <c r="B86" s="10">
        <v>44221</v>
      </c>
      <c r="C86" s="11">
        <v>3376.17</v>
      </c>
      <c r="D86" s="9" t="s">
        <v>140</v>
      </c>
    </row>
    <row r="87" spans="1:4" ht="14.1" customHeight="1" outlineLevel="3" x14ac:dyDescent="0.2">
      <c r="A87" s="9" t="s">
        <v>1</v>
      </c>
      <c r="B87" s="10">
        <v>44221</v>
      </c>
      <c r="C87" s="11">
        <v>984.92</v>
      </c>
      <c r="D87" s="9" t="s">
        <v>129</v>
      </c>
    </row>
    <row r="88" spans="1:4" ht="14.1" customHeight="1" outlineLevel="3" x14ac:dyDescent="0.2">
      <c r="A88" s="9" t="s">
        <v>1</v>
      </c>
      <c r="B88" s="10">
        <v>44221</v>
      </c>
      <c r="C88" s="11">
        <v>479.39</v>
      </c>
      <c r="D88" s="9" t="s">
        <v>23</v>
      </c>
    </row>
    <row r="89" spans="1:4" ht="14.1" customHeight="1" outlineLevel="3" x14ac:dyDescent="0.2">
      <c r="A89" s="9" t="s">
        <v>1</v>
      </c>
      <c r="B89" s="10">
        <v>44223</v>
      </c>
      <c r="C89" s="11">
        <v>5953.04</v>
      </c>
      <c r="D89" s="9" t="s">
        <v>27</v>
      </c>
    </row>
    <row r="90" spans="1:4" ht="14.1" customHeight="1" outlineLevel="3" x14ac:dyDescent="0.2">
      <c r="A90" s="9" t="s">
        <v>1</v>
      </c>
      <c r="B90" s="10">
        <v>44224</v>
      </c>
      <c r="C90" s="11">
        <v>2835.39</v>
      </c>
      <c r="D90" s="9" t="s">
        <v>16</v>
      </c>
    </row>
    <row r="91" spans="1:4" ht="14.1" customHeight="1" outlineLevel="3" x14ac:dyDescent="0.2">
      <c r="A91" s="9" t="s">
        <v>1</v>
      </c>
      <c r="B91" s="10">
        <v>44224</v>
      </c>
      <c r="C91" s="11">
        <v>2009.49</v>
      </c>
      <c r="D91" s="9" t="s">
        <v>15</v>
      </c>
    </row>
    <row r="92" spans="1:4" ht="14.1" customHeight="1" outlineLevel="3" x14ac:dyDescent="0.2">
      <c r="A92" s="9" t="s">
        <v>1</v>
      </c>
      <c r="B92" s="10">
        <v>44224</v>
      </c>
      <c r="C92" s="11">
        <v>1999.51</v>
      </c>
      <c r="D92" s="9" t="s">
        <v>12</v>
      </c>
    </row>
    <row r="93" spans="1:4" ht="14.1" customHeight="1" outlineLevel="3" x14ac:dyDescent="0.2">
      <c r="A93" s="9" t="s">
        <v>1</v>
      </c>
      <c r="B93" s="10">
        <v>44224</v>
      </c>
      <c r="C93" s="11">
        <v>2519.2399999999998</v>
      </c>
      <c r="D93" s="9" t="s">
        <v>28</v>
      </c>
    </row>
    <row r="94" spans="1:4" ht="14.1" customHeight="1" outlineLevel="3" x14ac:dyDescent="0.2">
      <c r="A94" s="9" t="s">
        <v>1</v>
      </c>
      <c r="B94" s="10">
        <v>44224</v>
      </c>
      <c r="C94" s="11">
        <v>4098.5</v>
      </c>
      <c r="D94" s="9" t="s">
        <v>13</v>
      </c>
    </row>
    <row r="95" spans="1:4" ht="14.1" customHeight="1" outlineLevel="3" x14ac:dyDescent="0.2">
      <c r="A95" s="9" t="s">
        <v>1</v>
      </c>
      <c r="B95" s="10">
        <v>44224</v>
      </c>
      <c r="C95" s="11">
        <v>239.69</v>
      </c>
      <c r="D95" s="9" t="s">
        <v>13</v>
      </c>
    </row>
    <row r="96" spans="1:4" ht="14.1" customHeight="1" outlineLevel="3" x14ac:dyDescent="0.2">
      <c r="A96" s="9" t="s">
        <v>1</v>
      </c>
      <c r="B96" s="10">
        <v>44224</v>
      </c>
      <c r="C96" s="11">
        <v>377.14</v>
      </c>
      <c r="D96" s="9" t="s">
        <v>29</v>
      </c>
    </row>
    <row r="97" spans="1:4" ht="14.1" customHeight="1" outlineLevel="3" x14ac:dyDescent="0.2">
      <c r="A97" s="9" t="s">
        <v>1</v>
      </c>
      <c r="B97" s="10">
        <v>44224</v>
      </c>
      <c r="C97" s="11">
        <v>377.14</v>
      </c>
      <c r="D97" s="9" t="s">
        <v>29</v>
      </c>
    </row>
    <row r="98" spans="1:4" ht="14.1" customHeight="1" outlineLevel="3" x14ac:dyDescent="0.2">
      <c r="A98" s="9" t="s">
        <v>1</v>
      </c>
      <c r="B98" s="10">
        <v>44224</v>
      </c>
      <c r="C98" s="11">
        <v>1266.54</v>
      </c>
      <c r="D98" s="9" t="s">
        <v>30</v>
      </c>
    </row>
    <row r="99" spans="1:4" ht="14.1" customHeight="1" outlineLevel="3" x14ac:dyDescent="0.2">
      <c r="A99" s="9" t="s">
        <v>1</v>
      </c>
      <c r="B99" s="10">
        <v>44224</v>
      </c>
      <c r="C99" s="11">
        <v>-377.14</v>
      </c>
      <c r="D99" s="9" t="s">
        <v>29</v>
      </c>
    </row>
    <row r="100" spans="1:4" ht="14.1" customHeight="1" outlineLevel="3" x14ac:dyDescent="0.2">
      <c r="A100" s="9" t="s">
        <v>1</v>
      </c>
      <c r="B100" s="10">
        <v>44225</v>
      </c>
      <c r="C100" s="11">
        <v>-490.28</v>
      </c>
      <c r="D100" s="9" t="s">
        <v>31</v>
      </c>
    </row>
    <row r="101" spans="1:4" ht="14.1" customHeight="1" outlineLevel="3" x14ac:dyDescent="0.2">
      <c r="A101" s="9" t="s">
        <v>1</v>
      </c>
      <c r="B101" s="10">
        <v>44225</v>
      </c>
      <c r="C101" s="11">
        <v>-400.37</v>
      </c>
      <c r="D101" s="9" t="s">
        <v>18</v>
      </c>
    </row>
    <row r="102" spans="1:4" ht="14.1" customHeight="1" outlineLevel="3" x14ac:dyDescent="0.2">
      <c r="A102" s="9" t="s">
        <v>1</v>
      </c>
      <c r="B102" s="10">
        <v>44225</v>
      </c>
      <c r="C102" s="11">
        <v>-2108.34</v>
      </c>
      <c r="D102" s="9" t="s">
        <v>32</v>
      </c>
    </row>
    <row r="103" spans="1:4" ht="14.1" customHeight="1" outlineLevel="3" x14ac:dyDescent="0.2">
      <c r="A103" s="9" t="s">
        <v>1</v>
      </c>
      <c r="B103" s="10">
        <v>44225</v>
      </c>
      <c r="C103" s="11">
        <v>-2114.0500000000002</v>
      </c>
      <c r="D103" s="9" t="s">
        <v>33</v>
      </c>
    </row>
    <row r="104" spans="1:4" ht="14.1" customHeight="1" outlineLevel="3" x14ac:dyDescent="0.2">
      <c r="A104" s="6" t="s">
        <v>191</v>
      </c>
      <c r="B104" s="10"/>
      <c r="C104" s="8">
        <f>SUM(C105:C162)</f>
        <v>7922.7300000000023</v>
      </c>
      <c r="D104" s="9"/>
    </row>
    <row r="105" spans="1:4" ht="14.1" customHeight="1" outlineLevel="3" x14ac:dyDescent="0.2">
      <c r="A105" s="9" t="s">
        <v>34</v>
      </c>
      <c r="B105" s="10">
        <v>44211</v>
      </c>
      <c r="C105" s="11">
        <v>-360.1</v>
      </c>
      <c r="D105" s="9" t="s">
        <v>35</v>
      </c>
    </row>
    <row r="106" spans="1:4" ht="14.1" customHeight="1" outlineLevel="3" x14ac:dyDescent="0.2">
      <c r="A106" s="9" t="s">
        <v>34</v>
      </c>
      <c r="B106" s="10">
        <v>44214</v>
      </c>
      <c r="C106" s="11">
        <v>21.28</v>
      </c>
      <c r="D106" s="9" t="s">
        <v>36</v>
      </c>
    </row>
    <row r="107" spans="1:4" ht="14.1" customHeight="1" outlineLevel="3" x14ac:dyDescent="0.2">
      <c r="A107" s="9" t="s">
        <v>34</v>
      </c>
      <c r="B107" s="10">
        <v>44214</v>
      </c>
      <c r="C107" s="11">
        <v>28.29</v>
      </c>
      <c r="D107" s="9" t="s">
        <v>37</v>
      </c>
    </row>
    <row r="108" spans="1:4" ht="14.1" customHeight="1" outlineLevel="3" x14ac:dyDescent="0.2">
      <c r="A108" s="9" t="s">
        <v>34</v>
      </c>
      <c r="B108" s="10">
        <v>44214</v>
      </c>
      <c r="C108" s="11">
        <v>39.68</v>
      </c>
      <c r="D108" s="9" t="s">
        <v>141</v>
      </c>
    </row>
    <row r="109" spans="1:4" ht="14.1" customHeight="1" outlineLevel="3" x14ac:dyDescent="0.2">
      <c r="A109" s="9" t="s">
        <v>34</v>
      </c>
      <c r="B109" s="10">
        <v>44214</v>
      </c>
      <c r="C109" s="11">
        <v>17.329999999999998</v>
      </c>
      <c r="D109" s="9" t="s">
        <v>142</v>
      </c>
    </row>
    <row r="110" spans="1:4" ht="14.1" customHeight="1" outlineLevel="3" x14ac:dyDescent="0.2">
      <c r="A110" s="9" t="s">
        <v>34</v>
      </c>
      <c r="B110" s="10">
        <v>44214</v>
      </c>
      <c r="C110" s="11">
        <v>406.9</v>
      </c>
      <c r="D110" s="9" t="s">
        <v>142</v>
      </c>
    </row>
    <row r="111" spans="1:4" ht="14.1" customHeight="1" outlineLevel="3" x14ac:dyDescent="0.2">
      <c r="A111" s="9" t="s">
        <v>34</v>
      </c>
      <c r="B111" s="10">
        <v>44216</v>
      </c>
      <c r="C111" s="11">
        <v>16.96</v>
      </c>
      <c r="D111" s="9" t="s">
        <v>38</v>
      </c>
    </row>
    <row r="112" spans="1:4" ht="14.1" customHeight="1" outlineLevel="3" x14ac:dyDescent="0.2">
      <c r="A112" s="9" t="s">
        <v>34</v>
      </c>
      <c r="B112" s="10">
        <v>44216</v>
      </c>
      <c r="C112" s="11">
        <v>129.33000000000001</v>
      </c>
      <c r="D112" s="9" t="s">
        <v>38</v>
      </c>
    </row>
    <row r="113" spans="1:4" ht="14.1" customHeight="1" outlineLevel="3" x14ac:dyDescent="0.2">
      <c r="A113" s="9" t="s">
        <v>34</v>
      </c>
      <c r="B113" s="10">
        <v>44216</v>
      </c>
      <c r="C113" s="11">
        <v>82.26</v>
      </c>
      <c r="D113" s="9" t="s">
        <v>39</v>
      </c>
    </row>
    <row r="114" spans="1:4" ht="14.1" customHeight="1" outlineLevel="3" x14ac:dyDescent="0.2">
      <c r="A114" s="9" t="s">
        <v>34</v>
      </c>
      <c r="B114" s="10">
        <v>44216</v>
      </c>
      <c r="C114" s="11">
        <v>148.83000000000001</v>
      </c>
      <c r="D114" s="9" t="s">
        <v>40</v>
      </c>
    </row>
    <row r="115" spans="1:4" ht="14.1" customHeight="1" outlineLevel="3" x14ac:dyDescent="0.2">
      <c r="A115" s="9" t="s">
        <v>34</v>
      </c>
      <c r="B115" s="10">
        <v>44216</v>
      </c>
      <c r="C115" s="11">
        <v>260.68</v>
      </c>
      <c r="D115" s="9" t="s">
        <v>41</v>
      </c>
    </row>
    <row r="116" spans="1:4" ht="14.1" customHeight="1" outlineLevel="3" x14ac:dyDescent="0.2">
      <c r="A116" s="9" t="s">
        <v>34</v>
      </c>
      <c r="B116" s="10">
        <v>44216</v>
      </c>
      <c r="C116" s="11">
        <v>156.93</v>
      </c>
      <c r="D116" s="9" t="s">
        <v>40</v>
      </c>
    </row>
    <row r="117" spans="1:4" ht="14.1" customHeight="1" outlineLevel="3" x14ac:dyDescent="0.2">
      <c r="A117" s="9" t="s">
        <v>34</v>
      </c>
      <c r="B117" s="10">
        <v>44218</v>
      </c>
      <c r="C117" s="11">
        <v>134.4</v>
      </c>
      <c r="D117" s="9" t="s">
        <v>143</v>
      </c>
    </row>
    <row r="118" spans="1:4" ht="14.1" customHeight="1" outlineLevel="3" x14ac:dyDescent="0.2">
      <c r="A118" s="9" t="s">
        <v>34</v>
      </c>
      <c r="B118" s="10">
        <v>44218</v>
      </c>
      <c r="C118" s="11">
        <v>126.56</v>
      </c>
      <c r="D118" s="9" t="s">
        <v>144</v>
      </c>
    </row>
    <row r="119" spans="1:4" ht="14.1" customHeight="1" outlineLevel="3" x14ac:dyDescent="0.2">
      <c r="A119" s="9" t="s">
        <v>34</v>
      </c>
      <c r="B119" s="10">
        <v>44218</v>
      </c>
      <c r="C119" s="11">
        <v>128.13999999999999</v>
      </c>
      <c r="D119" s="9" t="s">
        <v>145</v>
      </c>
    </row>
    <row r="120" spans="1:4" ht="14.1" customHeight="1" outlineLevel="3" x14ac:dyDescent="0.2">
      <c r="A120" s="9" t="s">
        <v>34</v>
      </c>
      <c r="B120" s="10">
        <v>44218</v>
      </c>
      <c r="C120" s="11">
        <v>141</v>
      </c>
      <c r="D120" s="9" t="s">
        <v>146</v>
      </c>
    </row>
    <row r="121" spans="1:4" ht="14.1" customHeight="1" outlineLevel="3" x14ac:dyDescent="0.2">
      <c r="A121" s="9" t="s">
        <v>34</v>
      </c>
      <c r="B121" s="10">
        <v>44218</v>
      </c>
      <c r="C121" s="11">
        <v>69.55</v>
      </c>
      <c r="D121" s="9" t="s">
        <v>147</v>
      </c>
    </row>
    <row r="122" spans="1:4" ht="14.1" customHeight="1" outlineLevel="3" x14ac:dyDescent="0.2">
      <c r="A122" s="9" t="s">
        <v>34</v>
      </c>
      <c r="B122" s="10">
        <v>44218</v>
      </c>
      <c r="C122" s="11">
        <v>94.79</v>
      </c>
      <c r="D122" s="9" t="s">
        <v>148</v>
      </c>
    </row>
    <row r="123" spans="1:4" ht="14.1" customHeight="1" outlineLevel="3" x14ac:dyDescent="0.2">
      <c r="A123" s="9" t="s">
        <v>34</v>
      </c>
      <c r="B123" s="10">
        <v>44218</v>
      </c>
      <c r="C123" s="11">
        <v>406.75</v>
      </c>
      <c r="D123" s="9" t="s">
        <v>149</v>
      </c>
    </row>
    <row r="124" spans="1:4" ht="14.1" customHeight="1" outlineLevel="3" x14ac:dyDescent="0.2">
      <c r="A124" s="9" t="s">
        <v>34</v>
      </c>
      <c r="B124" s="10">
        <v>44218</v>
      </c>
      <c r="C124" s="11">
        <v>100.69</v>
      </c>
      <c r="D124" s="9" t="s">
        <v>150</v>
      </c>
    </row>
    <row r="125" spans="1:4" ht="14.1" customHeight="1" outlineLevel="3" x14ac:dyDescent="0.2">
      <c r="A125" s="9" t="s">
        <v>34</v>
      </c>
      <c r="B125" s="10">
        <v>44218</v>
      </c>
      <c r="C125" s="11">
        <v>30.1</v>
      </c>
      <c r="D125" s="9" t="s">
        <v>42</v>
      </c>
    </row>
    <row r="126" spans="1:4" ht="14.1" customHeight="1" outlineLevel="3" x14ac:dyDescent="0.2">
      <c r="A126" s="9" t="s">
        <v>34</v>
      </c>
      <c r="B126" s="10">
        <v>44218</v>
      </c>
      <c r="C126" s="11">
        <v>3.18</v>
      </c>
      <c r="D126" s="9" t="s">
        <v>43</v>
      </c>
    </row>
    <row r="127" spans="1:4" ht="14.1" customHeight="1" outlineLevel="3" x14ac:dyDescent="0.2">
      <c r="A127" s="9" t="s">
        <v>34</v>
      </c>
      <c r="B127" s="10">
        <v>44218</v>
      </c>
      <c r="C127" s="11">
        <v>70.92</v>
      </c>
      <c r="D127" s="9" t="s">
        <v>44</v>
      </c>
    </row>
    <row r="128" spans="1:4" ht="14.1" customHeight="1" outlineLevel="3" x14ac:dyDescent="0.2">
      <c r="A128" s="9" t="s">
        <v>34</v>
      </c>
      <c r="B128" s="10">
        <v>44218</v>
      </c>
      <c r="C128" s="11">
        <v>68.430000000000007</v>
      </c>
      <c r="D128" s="9" t="s">
        <v>45</v>
      </c>
    </row>
    <row r="129" spans="1:4" ht="14.1" customHeight="1" outlineLevel="3" x14ac:dyDescent="0.2">
      <c r="A129" s="9" t="s">
        <v>34</v>
      </c>
      <c r="B129" s="10">
        <v>44218</v>
      </c>
      <c r="C129" s="11">
        <v>79.72</v>
      </c>
      <c r="D129" s="9" t="s">
        <v>46</v>
      </c>
    </row>
    <row r="130" spans="1:4" ht="14.1" customHeight="1" outlineLevel="3" x14ac:dyDescent="0.2">
      <c r="A130" s="9" t="s">
        <v>34</v>
      </c>
      <c r="B130" s="10">
        <v>44218</v>
      </c>
      <c r="C130" s="11">
        <v>148.46</v>
      </c>
      <c r="D130" s="9" t="s">
        <v>47</v>
      </c>
    </row>
    <row r="131" spans="1:4" ht="14.1" customHeight="1" outlineLevel="3" x14ac:dyDescent="0.2">
      <c r="A131" s="9" t="s">
        <v>34</v>
      </c>
      <c r="B131" s="10">
        <v>44218</v>
      </c>
      <c r="C131" s="11">
        <v>18</v>
      </c>
      <c r="D131" s="9" t="s">
        <v>46</v>
      </c>
    </row>
    <row r="132" spans="1:4" ht="14.1" customHeight="1" outlineLevel="3" x14ac:dyDescent="0.2">
      <c r="A132" s="9" t="s">
        <v>34</v>
      </c>
      <c r="B132" s="10">
        <v>44218</v>
      </c>
      <c r="C132" s="11">
        <v>39.950000000000003</v>
      </c>
      <c r="D132" s="9" t="s">
        <v>48</v>
      </c>
    </row>
    <row r="133" spans="1:4" ht="14.1" customHeight="1" outlineLevel="3" x14ac:dyDescent="0.2">
      <c r="A133" s="9" t="s">
        <v>34</v>
      </c>
      <c r="B133" s="10">
        <v>44218</v>
      </c>
      <c r="C133" s="11">
        <v>71.88</v>
      </c>
      <c r="D133" s="9" t="s">
        <v>49</v>
      </c>
    </row>
    <row r="134" spans="1:4" ht="14.1" customHeight="1" outlineLevel="3" x14ac:dyDescent="0.2">
      <c r="A134" s="9" t="s">
        <v>34</v>
      </c>
      <c r="B134" s="10">
        <v>44218</v>
      </c>
      <c r="C134" s="11">
        <v>181.3</v>
      </c>
      <c r="D134" s="9" t="s">
        <v>50</v>
      </c>
    </row>
    <row r="135" spans="1:4" ht="14.1" customHeight="1" outlineLevel="3" x14ac:dyDescent="0.2">
      <c r="A135" s="9" t="s">
        <v>34</v>
      </c>
      <c r="B135" s="10">
        <v>44218</v>
      </c>
      <c r="C135" s="11">
        <v>59.42</v>
      </c>
      <c r="D135" s="9" t="s">
        <v>51</v>
      </c>
    </row>
    <row r="136" spans="1:4" ht="14.1" customHeight="1" outlineLevel="3" x14ac:dyDescent="0.2">
      <c r="A136" s="9" t="s">
        <v>34</v>
      </c>
      <c r="B136" s="10">
        <v>44218</v>
      </c>
      <c r="C136" s="11">
        <v>20</v>
      </c>
      <c r="D136" s="9" t="s">
        <v>52</v>
      </c>
    </row>
    <row r="137" spans="1:4" ht="14.1" customHeight="1" outlineLevel="3" x14ac:dyDescent="0.2">
      <c r="A137" s="9" t="s">
        <v>34</v>
      </c>
      <c r="B137" s="10">
        <v>44218</v>
      </c>
      <c r="C137" s="11">
        <v>248.17</v>
      </c>
      <c r="D137" s="9" t="s">
        <v>53</v>
      </c>
    </row>
    <row r="138" spans="1:4" ht="14.1" customHeight="1" outlineLevel="3" x14ac:dyDescent="0.2">
      <c r="A138" s="9" t="s">
        <v>34</v>
      </c>
      <c r="B138" s="10">
        <v>44218</v>
      </c>
      <c r="C138" s="11">
        <v>118.3</v>
      </c>
      <c r="D138" s="9" t="s">
        <v>54</v>
      </c>
    </row>
    <row r="139" spans="1:4" ht="14.1" customHeight="1" outlineLevel="3" x14ac:dyDescent="0.2">
      <c r="A139" s="9" t="s">
        <v>34</v>
      </c>
      <c r="B139" s="10">
        <v>44218</v>
      </c>
      <c r="C139" s="11">
        <v>101.82</v>
      </c>
      <c r="D139" s="9" t="s">
        <v>55</v>
      </c>
    </row>
    <row r="140" spans="1:4" ht="14.1" customHeight="1" outlineLevel="3" x14ac:dyDescent="0.2">
      <c r="A140" s="9" t="s">
        <v>34</v>
      </c>
      <c r="B140" s="10">
        <v>44218</v>
      </c>
      <c r="C140" s="11">
        <v>98.11</v>
      </c>
      <c r="D140" s="9" t="s">
        <v>56</v>
      </c>
    </row>
    <row r="141" spans="1:4" ht="14.1" customHeight="1" outlineLevel="3" x14ac:dyDescent="0.2">
      <c r="A141" s="9" t="s">
        <v>34</v>
      </c>
      <c r="B141" s="10">
        <v>44221</v>
      </c>
      <c r="C141" s="11">
        <v>3.92</v>
      </c>
      <c r="D141" s="9" t="s">
        <v>57</v>
      </c>
    </row>
    <row r="142" spans="1:4" ht="14.1" customHeight="1" outlineLevel="3" x14ac:dyDescent="0.2">
      <c r="A142" s="9" t="s">
        <v>34</v>
      </c>
      <c r="B142" s="10">
        <v>44221</v>
      </c>
      <c r="C142" s="11">
        <v>98</v>
      </c>
      <c r="D142" s="9" t="s">
        <v>58</v>
      </c>
    </row>
    <row r="143" spans="1:4" ht="14.1" customHeight="1" outlineLevel="3" x14ac:dyDescent="0.2">
      <c r="A143" s="9" t="s">
        <v>34</v>
      </c>
      <c r="B143" s="10">
        <v>44221</v>
      </c>
      <c r="C143" s="11">
        <v>1250.54</v>
      </c>
      <c r="D143" s="9" t="s">
        <v>59</v>
      </c>
    </row>
    <row r="144" spans="1:4" ht="14.1" customHeight="1" outlineLevel="3" x14ac:dyDescent="0.2">
      <c r="A144" s="9" t="s">
        <v>34</v>
      </c>
      <c r="B144" s="10">
        <v>44221</v>
      </c>
      <c r="C144" s="11">
        <v>124</v>
      </c>
      <c r="D144" s="9" t="s">
        <v>151</v>
      </c>
    </row>
    <row r="145" spans="1:4" ht="14.1" customHeight="1" outlineLevel="3" x14ac:dyDescent="0.2">
      <c r="A145" s="9" t="s">
        <v>34</v>
      </c>
      <c r="B145" s="10">
        <v>44221</v>
      </c>
      <c r="C145" s="11">
        <v>1.42</v>
      </c>
      <c r="D145" s="9" t="s">
        <v>152</v>
      </c>
    </row>
    <row r="146" spans="1:4" ht="14.1" customHeight="1" outlineLevel="3" x14ac:dyDescent="0.2">
      <c r="A146" s="9" t="s">
        <v>34</v>
      </c>
      <c r="B146" s="10">
        <v>44221</v>
      </c>
      <c r="C146" s="11">
        <v>65.02</v>
      </c>
      <c r="D146" s="9" t="s">
        <v>153</v>
      </c>
    </row>
    <row r="147" spans="1:4" ht="14.1" customHeight="1" outlineLevel="3" x14ac:dyDescent="0.2">
      <c r="A147" s="9" t="s">
        <v>34</v>
      </c>
      <c r="B147" s="10">
        <v>44221</v>
      </c>
      <c r="C147" s="11">
        <v>271.56</v>
      </c>
      <c r="D147" s="9" t="s">
        <v>139</v>
      </c>
    </row>
    <row r="148" spans="1:4" ht="14.1" customHeight="1" outlineLevel="3" x14ac:dyDescent="0.2">
      <c r="A148" s="9" t="s">
        <v>34</v>
      </c>
      <c r="B148" s="10">
        <v>44221</v>
      </c>
      <c r="C148" s="11">
        <v>204.49</v>
      </c>
      <c r="D148" s="9" t="s">
        <v>139</v>
      </c>
    </row>
    <row r="149" spans="1:4" ht="14.1" customHeight="1" outlineLevel="3" x14ac:dyDescent="0.2">
      <c r="A149" s="9" t="s">
        <v>34</v>
      </c>
      <c r="B149" s="10">
        <v>44221</v>
      </c>
      <c r="C149" s="11">
        <v>33.44</v>
      </c>
      <c r="D149" s="9" t="s">
        <v>154</v>
      </c>
    </row>
    <row r="150" spans="1:4" ht="14.1" customHeight="1" outlineLevel="3" x14ac:dyDescent="0.2">
      <c r="A150" s="9" t="s">
        <v>34</v>
      </c>
      <c r="B150" s="10">
        <v>44221</v>
      </c>
      <c r="C150" s="11">
        <v>55.09</v>
      </c>
      <c r="D150" s="9" t="s">
        <v>155</v>
      </c>
    </row>
    <row r="151" spans="1:4" ht="14.1" customHeight="1" outlineLevel="3" x14ac:dyDescent="0.2">
      <c r="A151" s="9" t="s">
        <v>34</v>
      </c>
      <c r="B151" s="10">
        <v>44221</v>
      </c>
      <c r="C151" s="11">
        <v>189.75</v>
      </c>
      <c r="D151" s="9" t="s">
        <v>139</v>
      </c>
    </row>
    <row r="152" spans="1:4" ht="14.1" customHeight="1" outlineLevel="3" x14ac:dyDescent="0.2">
      <c r="A152" s="9" t="s">
        <v>34</v>
      </c>
      <c r="B152" s="10">
        <v>44223</v>
      </c>
      <c r="C152" s="11">
        <v>331.67</v>
      </c>
      <c r="D152" s="9" t="s">
        <v>60</v>
      </c>
    </row>
    <row r="153" spans="1:4" ht="14.1" customHeight="1" outlineLevel="3" x14ac:dyDescent="0.2">
      <c r="A153" s="9" t="s">
        <v>34</v>
      </c>
      <c r="B153" s="10">
        <v>44223</v>
      </c>
      <c r="C153" s="11">
        <v>1460.77</v>
      </c>
      <c r="D153" s="9" t="s">
        <v>61</v>
      </c>
    </row>
    <row r="154" spans="1:4" ht="14.1" customHeight="1" outlineLevel="3" x14ac:dyDescent="0.2">
      <c r="A154" s="9" t="s">
        <v>34</v>
      </c>
      <c r="B154" s="10">
        <v>44224</v>
      </c>
      <c r="C154" s="11">
        <v>220.66</v>
      </c>
      <c r="D154" s="9" t="s">
        <v>62</v>
      </c>
    </row>
    <row r="155" spans="1:4" ht="14.1" customHeight="1" outlineLevel="3" x14ac:dyDescent="0.2">
      <c r="A155" s="9" t="s">
        <v>34</v>
      </c>
      <c r="B155" s="10">
        <v>44224</v>
      </c>
      <c r="C155" s="11">
        <v>122.08</v>
      </c>
      <c r="D155" s="9" t="s">
        <v>63</v>
      </c>
    </row>
    <row r="156" spans="1:4" ht="14.1" customHeight="1" outlineLevel="3" x14ac:dyDescent="0.2">
      <c r="A156" s="9" t="s">
        <v>34</v>
      </c>
      <c r="B156" s="10">
        <v>44224</v>
      </c>
      <c r="C156" s="11">
        <v>112.75</v>
      </c>
      <c r="D156" s="9" t="s">
        <v>64</v>
      </c>
    </row>
    <row r="157" spans="1:4" ht="14.1" customHeight="1" outlineLevel="3" x14ac:dyDescent="0.2">
      <c r="A157" s="9" t="s">
        <v>34</v>
      </c>
      <c r="B157" s="10">
        <v>44224</v>
      </c>
      <c r="C157" s="11">
        <v>20.059999999999999</v>
      </c>
      <c r="D157" s="9" t="s">
        <v>65</v>
      </c>
    </row>
    <row r="158" spans="1:4" ht="14.1" customHeight="1" outlineLevel="3" x14ac:dyDescent="0.2">
      <c r="A158" s="9" t="s">
        <v>34</v>
      </c>
      <c r="B158" s="10">
        <v>44224</v>
      </c>
      <c r="C158" s="11">
        <v>408.56</v>
      </c>
      <c r="D158" s="9" t="s">
        <v>65</v>
      </c>
    </row>
    <row r="159" spans="1:4" ht="14.1" customHeight="1" outlineLevel="3" x14ac:dyDescent="0.2">
      <c r="A159" s="9" t="s">
        <v>34</v>
      </c>
      <c r="B159" s="10">
        <v>44224</v>
      </c>
      <c r="C159" s="11">
        <v>360.1</v>
      </c>
      <c r="D159" s="9" t="s">
        <v>66</v>
      </c>
    </row>
    <row r="160" spans="1:4" ht="14.1" customHeight="1" outlineLevel="3" x14ac:dyDescent="0.2">
      <c r="A160" s="9" t="s">
        <v>34</v>
      </c>
      <c r="B160" s="10">
        <v>44225</v>
      </c>
      <c r="C160" s="11">
        <v>-432.12</v>
      </c>
      <c r="D160" s="9" t="s">
        <v>67</v>
      </c>
    </row>
    <row r="161" spans="1:4" ht="14.1" customHeight="1" outlineLevel="3" x14ac:dyDescent="0.2">
      <c r="A161" s="9" t="s">
        <v>34</v>
      </c>
      <c r="B161" s="10">
        <v>44225</v>
      </c>
      <c r="C161" s="11">
        <v>-417.11</v>
      </c>
      <c r="D161" s="9" t="s">
        <v>32</v>
      </c>
    </row>
    <row r="162" spans="1:4" ht="14.1" customHeight="1" outlineLevel="3" x14ac:dyDescent="0.2">
      <c r="A162" s="9" t="s">
        <v>34</v>
      </c>
      <c r="B162" s="10">
        <v>44225</v>
      </c>
      <c r="C162" s="11">
        <v>-69.930000000000007</v>
      </c>
      <c r="D162" s="9" t="s">
        <v>68</v>
      </c>
    </row>
    <row r="163" spans="1:4" ht="14.1" customHeight="1" outlineLevel="3" x14ac:dyDescent="0.2">
      <c r="A163" s="6" t="s">
        <v>192</v>
      </c>
      <c r="B163" s="10"/>
      <c r="C163" s="8">
        <f>SUM(C164:C165)</f>
        <v>26428.57</v>
      </c>
      <c r="D163" s="9"/>
    </row>
    <row r="164" spans="1:4" ht="14.1" customHeight="1" outlineLevel="3" x14ac:dyDescent="0.2">
      <c r="A164" s="9" t="s">
        <v>69</v>
      </c>
      <c r="B164" s="10">
        <v>44218</v>
      </c>
      <c r="C164" s="11">
        <v>26163.63</v>
      </c>
      <c r="D164" s="9" t="s">
        <v>70</v>
      </c>
    </row>
    <row r="165" spans="1:4" ht="14.1" customHeight="1" outlineLevel="3" x14ac:dyDescent="0.2">
      <c r="A165" s="9" t="s">
        <v>69</v>
      </c>
      <c r="B165" s="10">
        <v>44221</v>
      </c>
      <c r="C165" s="11">
        <v>264.94</v>
      </c>
      <c r="D165" s="9" t="s">
        <v>71</v>
      </c>
    </row>
    <row r="166" spans="1:4" ht="14.1" customHeight="1" outlineLevel="3" x14ac:dyDescent="0.2">
      <c r="A166" s="6" t="s">
        <v>193</v>
      </c>
      <c r="B166" s="10"/>
      <c r="C166" s="8">
        <f>SUM(C167:C168)</f>
        <v>0</v>
      </c>
      <c r="D166" s="9"/>
    </row>
    <row r="167" spans="1:4" ht="14.1" customHeight="1" outlineLevel="3" x14ac:dyDescent="0.2">
      <c r="A167" s="9" t="s">
        <v>72</v>
      </c>
      <c r="B167" s="10">
        <v>44215</v>
      </c>
      <c r="C167" s="11">
        <v>-1768</v>
      </c>
      <c r="D167" s="9" t="s">
        <v>73</v>
      </c>
    </row>
    <row r="168" spans="1:4" ht="14.1" customHeight="1" outlineLevel="3" x14ac:dyDescent="0.2">
      <c r="A168" s="9" t="s">
        <v>72</v>
      </c>
      <c r="B168" s="10">
        <v>44224</v>
      </c>
      <c r="C168" s="11">
        <v>1768</v>
      </c>
      <c r="D168" s="9" t="s">
        <v>74</v>
      </c>
    </row>
    <row r="169" spans="1:4" ht="14.1" customHeight="1" outlineLevel="3" x14ac:dyDescent="0.2">
      <c r="A169" s="6" t="s">
        <v>194</v>
      </c>
      <c r="B169" s="10"/>
      <c r="C169" s="8">
        <f>SUM(C170:C183)</f>
        <v>86084.02</v>
      </c>
      <c r="D169" s="9"/>
    </row>
    <row r="170" spans="1:4" ht="14.1" customHeight="1" outlineLevel="3" x14ac:dyDescent="0.2">
      <c r="A170" s="9" t="s">
        <v>75</v>
      </c>
      <c r="B170" s="10">
        <v>44211</v>
      </c>
      <c r="C170" s="11">
        <v>968.56</v>
      </c>
      <c r="D170" s="9" t="s">
        <v>76</v>
      </c>
    </row>
    <row r="171" spans="1:4" ht="14.1" customHeight="1" outlineLevel="3" x14ac:dyDescent="0.2">
      <c r="A171" s="9" t="s">
        <v>75</v>
      </c>
      <c r="B171" s="10">
        <v>44211</v>
      </c>
      <c r="C171" s="11">
        <v>3593.8</v>
      </c>
      <c r="D171" s="9" t="s">
        <v>77</v>
      </c>
    </row>
    <row r="172" spans="1:4" ht="14.1" customHeight="1" outlineLevel="3" x14ac:dyDescent="0.2">
      <c r="A172" s="9" t="s">
        <v>75</v>
      </c>
      <c r="B172" s="10">
        <v>44211</v>
      </c>
      <c r="C172" s="11">
        <v>-7</v>
      </c>
      <c r="D172" s="9" t="s">
        <v>78</v>
      </c>
    </row>
    <row r="173" spans="1:4" ht="14.1" customHeight="1" outlineLevel="3" x14ac:dyDescent="0.2">
      <c r="A173" s="9" t="s">
        <v>75</v>
      </c>
      <c r="B173" s="10">
        <v>44214</v>
      </c>
      <c r="C173" s="11">
        <v>1153.1500000000001</v>
      </c>
      <c r="D173" s="9" t="s">
        <v>79</v>
      </c>
    </row>
    <row r="174" spans="1:4" ht="14.1" customHeight="1" outlineLevel="3" x14ac:dyDescent="0.2">
      <c r="A174" s="9" t="s">
        <v>75</v>
      </c>
      <c r="B174" s="10">
        <v>44214</v>
      </c>
      <c r="C174" s="11">
        <v>2800</v>
      </c>
      <c r="D174" s="9" t="s">
        <v>156</v>
      </c>
    </row>
    <row r="175" spans="1:4" ht="14.1" customHeight="1" outlineLevel="3" x14ac:dyDescent="0.2">
      <c r="A175" s="9" t="s">
        <v>75</v>
      </c>
      <c r="B175" s="10">
        <v>44214</v>
      </c>
      <c r="C175" s="11">
        <v>633.70000000000005</v>
      </c>
      <c r="D175" s="9" t="s">
        <v>157</v>
      </c>
    </row>
    <row r="176" spans="1:4" ht="14.1" customHeight="1" outlineLevel="3" x14ac:dyDescent="0.2">
      <c r="A176" s="9" t="s">
        <v>75</v>
      </c>
      <c r="B176" s="10">
        <v>44218</v>
      </c>
      <c r="C176" s="11">
        <v>24339.14</v>
      </c>
      <c r="D176" s="9" t="s">
        <v>80</v>
      </c>
    </row>
    <row r="177" spans="1:4" ht="14.1" customHeight="1" outlineLevel="3" x14ac:dyDescent="0.2">
      <c r="A177" s="9" t="s">
        <v>75</v>
      </c>
      <c r="B177" s="10">
        <v>44218</v>
      </c>
      <c r="C177" s="11">
        <v>39130.410000000003</v>
      </c>
      <c r="D177" s="9" t="s">
        <v>81</v>
      </c>
    </row>
    <row r="178" spans="1:4" ht="14.1" customHeight="1" outlineLevel="3" x14ac:dyDescent="0.2">
      <c r="A178" s="9" t="s">
        <v>75</v>
      </c>
      <c r="B178" s="10">
        <v>44221</v>
      </c>
      <c r="C178" s="11">
        <v>5172.26</v>
      </c>
      <c r="D178" s="9" t="s">
        <v>82</v>
      </c>
    </row>
    <row r="179" spans="1:4" ht="14.1" customHeight="1" outlineLevel="3" x14ac:dyDescent="0.2">
      <c r="A179" s="9" t="s">
        <v>75</v>
      </c>
      <c r="B179" s="10">
        <v>44221</v>
      </c>
      <c r="C179" s="11">
        <v>4022.39</v>
      </c>
      <c r="D179" s="9" t="s">
        <v>139</v>
      </c>
    </row>
    <row r="180" spans="1:4" ht="14.1" customHeight="1" outlineLevel="3" x14ac:dyDescent="0.2">
      <c r="A180" s="9" t="s">
        <v>75</v>
      </c>
      <c r="B180" s="10">
        <v>44221</v>
      </c>
      <c r="C180" s="11">
        <v>3892.83</v>
      </c>
      <c r="D180" s="9" t="s">
        <v>139</v>
      </c>
    </row>
    <row r="181" spans="1:4" ht="14.1" customHeight="1" outlineLevel="3" x14ac:dyDescent="0.2">
      <c r="A181" s="9" t="s">
        <v>75</v>
      </c>
      <c r="B181" s="10">
        <v>44221</v>
      </c>
      <c r="C181" s="11">
        <v>400</v>
      </c>
      <c r="D181" s="9" t="s">
        <v>158</v>
      </c>
    </row>
    <row r="182" spans="1:4" ht="14.1" customHeight="1" outlineLevel="3" x14ac:dyDescent="0.2">
      <c r="A182" s="9" t="s">
        <v>75</v>
      </c>
      <c r="B182" s="10">
        <v>44224</v>
      </c>
      <c r="C182" s="11">
        <v>7</v>
      </c>
      <c r="D182" s="9" t="s">
        <v>83</v>
      </c>
    </row>
    <row r="183" spans="1:4" ht="14.1" customHeight="1" outlineLevel="3" x14ac:dyDescent="0.2">
      <c r="A183" s="9" t="s">
        <v>75</v>
      </c>
      <c r="B183" s="10">
        <v>44225</v>
      </c>
      <c r="C183" s="11">
        <v>-22.22</v>
      </c>
      <c r="D183" s="9" t="s">
        <v>32</v>
      </c>
    </row>
    <row r="184" spans="1:4" ht="14.1" customHeight="1" outlineLevel="3" x14ac:dyDescent="0.2">
      <c r="A184" s="6" t="s">
        <v>195</v>
      </c>
      <c r="B184" s="10"/>
      <c r="C184" s="8">
        <f>SUM(C185:C198)</f>
        <v>87983.979999999967</v>
      </c>
      <c r="D184" s="9"/>
    </row>
    <row r="185" spans="1:4" ht="14.1" customHeight="1" outlineLevel="3" x14ac:dyDescent="0.2">
      <c r="A185" s="9" t="s">
        <v>84</v>
      </c>
      <c r="B185" s="10">
        <v>44211</v>
      </c>
      <c r="C185" s="11">
        <v>336.15</v>
      </c>
      <c r="D185" s="9" t="s">
        <v>85</v>
      </c>
    </row>
    <row r="186" spans="1:4" ht="14.1" customHeight="1" outlineLevel="3" x14ac:dyDescent="0.2">
      <c r="A186" s="9" t="s">
        <v>84</v>
      </c>
      <c r="B186" s="10">
        <v>44211</v>
      </c>
      <c r="C186" s="11">
        <v>188.81</v>
      </c>
      <c r="D186" s="9" t="s">
        <v>86</v>
      </c>
    </row>
    <row r="187" spans="1:4" ht="14.1" customHeight="1" outlineLevel="3" x14ac:dyDescent="0.2">
      <c r="A187" s="9" t="s">
        <v>84</v>
      </c>
      <c r="B187" s="10">
        <v>44211</v>
      </c>
      <c r="C187" s="11">
        <v>-139.63999999999999</v>
      </c>
      <c r="D187" s="9" t="s">
        <v>87</v>
      </c>
    </row>
    <row r="188" spans="1:4" ht="14.1" customHeight="1" outlineLevel="3" x14ac:dyDescent="0.2">
      <c r="A188" s="9" t="s">
        <v>84</v>
      </c>
      <c r="B188" s="10">
        <v>44211</v>
      </c>
      <c r="C188" s="11">
        <v>-231.51</v>
      </c>
      <c r="D188" s="9" t="s">
        <v>88</v>
      </c>
    </row>
    <row r="189" spans="1:4" ht="14.1" customHeight="1" outlineLevel="3" x14ac:dyDescent="0.2">
      <c r="A189" s="9" t="s">
        <v>84</v>
      </c>
      <c r="B189" s="10">
        <v>44218</v>
      </c>
      <c r="C189" s="11">
        <v>87186.31</v>
      </c>
      <c r="D189" s="9" t="s">
        <v>89</v>
      </c>
    </row>
    <row r="190" spans="1:4" ht="14.1" customHeight="1" outlineLevel="3" x14ac:dyDescent="0.2">
      <c r="A190" s="9" t="s">
        <v>84</v>
      </c>
      <c r="B190" s="10">
        <v>44221</v>
      </c>
      <c r="C190" s="11">
        <v>160.04</v>
      </c>
      <c r="D190" s="9" t="s">
        <v>139</v>
      </c>
    </row>
    <row r="191" spans="1:4" ht="14.1" customHeight="1" outlineLevel="3" x14ac:dyDescent="0.2">
      <c r="A191" s="9" t="s">
        <v>84</v>
      </c>
      <c r="B191" s="10">
        <v>44221</v>
      </c>
      <c r="C191" s="11">
        <v>685.23</v>
      </c>
      <c r="D191" s="9" t="s">
        <v>139</v>
      </c>
    </row>
    <row r="192" spans="1:4" ht="14.1" customHeight="1" outlineLevel="3" x14ac:dyDescent="0.2">
      <c r="A192" s="9" t="s">
        <v>84</v>
      </c>
      <c r="B192" s="10">
        <v>44221</v>
      </c>
      <c r="C192" s="11">
        <v>160.04</v>
      </c>
      <c r="D192" s="9" t="s">
        <v>139</v>
      </c>
    </row>
    <row r="193" spans="1:4" ht="14.1" customHeight="1" outlineLevel="3" x14ac:dyDescent="0.2">
      <c r="A193" s="9" t="s">
        <v>84</v>
      </c>
      <c r="B193" s="10">
        <v>44221</v>
      </c>
      <c r="C193" s="11">
        <v>682.1</v>
      </c>
      <c r="D193" s="9" t="s">
        <v>139</v>
      </c>
    </row>
    <row r="194" spans="1:4" ht="14.1" customHeight="1" outlineLevel="3" x14ac:dyDescent="0.2">
      <c r="A194" s="9" t="s">
        <v>84</v>
      </c>
      <c r="B194" s="10">
        <v>44222</v>
      </c>
      <c r="C194" s="11">
        <v>228</v>
      </c>
      <c r="D194" s="9" t="s">
        <v>159</v>
      </c>
    </row>
    <row r="195" spans="1:4" ht="14.1" customHeight="1" outlineLevel="3" x14ac:dyDescent="0.2">
      <c r="A195" s="9" t="s">
        <v>84</v>
      </c>
      <c r="B195" s="10">
        <v>44224</v>
      </c>
      <c r="C195" s="11">
        <v>231.51</v>
      </c>
      <c r="D195" s="9" t="s">
        <v>90</v>
      </c>
    </row>
    <row r="196" spans="1:4" ht="14.1" customHeight="1" outlineLevel="3" x14ac:dyDescent="0.2">
      <c r="A196" s="9" t="s">
        <v>84</v>
      </c>
      <c r="B196" s="10">
        <v>44224</v>
      </c>
      <c r="C196" s="11">
        <v>139.63999999999999</v>
      </c>
      <c r="D196" s="9" t="s">
        <v>91</v>
      </c>
    </row>
    <row r="197" spans="1:4" ht="14.1" customHeight="1" outlineLevel="3" x14ac:dyDescent="0.2">
      <c r="A197" s="9" t="s">
        <v>84</v>
      </c>
      <c r="B197" s="10">
        <v>44225</v>
      </c>
      <c r="C197" s="11">
        <v>-9.1</v>
      </c>
      <c r="D197" s="9" t="s">
        <v>92</v>
      </c>
    </row>
    <row r="198" spans="1:4" ht="14.1" customHeight="1" outlineLevel="3" x14ac:dyDescent="0.2">
      <c r="A198" s="9" t="s">
        <v>84</v>
      </c>
      <c r="B198" s="10">
        <v>44225</v>
      </c>
      <c r="C198" s="11">
        <v>-1633.6</v>
      </c>
      <c r="D198" s="9" t="s">
        <v>32</v>
      </c>
    </row>
    <row r="199" spans="1:4" ht="14.1" customHeight="1" outlineLevel="3" x14ac:dyDescent="0.2">
      <c r="A199" s="6" t="s">
        <v>196</v>
      </c>
      <c r="B199" s="10"/>
      <c r="C199" s="8">
        <f>SUM(C200:C201)</f>
        <v>152883.69</v>
      </c>
      <c r="D199" s="9"/>
    </row>
    <row r="200" spans="1:4" ht="14.1" customHeight="1" outlineLevel="3" x14ac:dyDescent="0.2">
      <c r="A200" s="9" t="s">
        <v>93</v>
      </c>
      <c r="B200" s="10">
        <v>44211</v>
      </c>
      <c r="C200" s="11">
        <v>35411.5</v>
      </c>
      <c r="D200" s="9" t="s">
        <v>94</v>
      </c>
    </row>
    <row r="201" spans="1:4" ht="14.1" customHeight="1" outlineLevel="3" x14ac:dyDescent="0.2">
      <c r="A201" s="9" t="s">
        <v>93</v>
      </c>
      <c r="B201" s="10">
        <v>44221</v>
      </c>
      <c r="C201" s="11">
        <v>117472.19</v>
      </c>
      <c r="D201" s="9" t="s">
        <v>94</v>
      </c>
    </row>
    <row r="202" spans="1:4" ht="14.1" customHeight="1" outlineLevel="3" x14ac:dyDescent="0.2">
      <c r="A202" s="6" t="s">
        <v>197</v>
      </c>
      <c r="B202" s="10"/>
      <c r="C202" s="8">
        <f>SUM(C203:C205)</f>
        <v>1439.8200000000002</v>
      </c>
      <c r="D202" s="9"/>
    </row>
    <row r="203" spans="1:4" ht="14.1" customHeight="1" outlineLevel="3" x14ac:dyDescent="0.2">
      <c r="A203" s="9" t="s">
        <v>95</v>
      </c>
      <c r="B203" s="10">
        <v>44209</v>
      </c>
      <c r="C203" s="11">
        <v>83.91</v>
      </c>
      <c r="D203" s="9" t="s">
        <v>96</v>
      </c>
    </row>
    <row r="204" spans="1:4" ht="14.1" customHeight="1" outlineLevel="3" x14ac:dyDescent="0.2">
      <c r="A204" s="9" t="s">
        <v>95</v>
      </c>
      <c r="B204" s="10">
        <v>44218</v>
      </c>
      <c r="C204" s="11">
        <v>1162</v>
      </c>
      <c r="D204" s="9" t="s">
        <v>160</v>
      </c>
    </row>
    <row r="205" spans="1:4" ht="14.1" customHeight="1" outlineLevel="3" x14ac:dyDescent="0.2">
      <c r="A205" s="9" t="s">
        <v>95</v>
      </c>
      <c r="B205" s="10">
        <v>44221</v>
      </c>
      <c r="C205" s="11">
        <v>193.91</v>
      </c>
      <c r="D205" s="5" t="s">
        <v>206</v>
      </c>
    </row>
    <row r="206" spans="1:4" ht="14.1" customHeight="1" outlineLevel="3" x14ac:dyDescent="0.2">
      <c r="A206" s="6" t="s">
        <v>198</v>
      </c>
      <c r="B206" s="10"/>
      <c r="C206" s="8">
        <f>SUM(C207:C215)</f>
        <v>4603.13</v>
      </c>
      <c r="D206" s="9"/>
    </row>
    <row r="207" spans="1:4" ht="14.1" customHeight="1" outlineLevel="3" x14ac:dyDescent="0.2">
      <c r="A207" s="9" t="s">
        <v>97</v>
      </c>
      <c r="B207" s="10">
        <v>44210</v>
      </c>
      <c r="C207" s="11">
        <v>820</v>
      </c>
      <c r="D207" s="9" t="s">
        <v>161</v>
      </c>
    </row>
    <row r="208" spans="1:4" ht="14.1" customHeight="1" outlineLevel="3" x14ac:dyDescent="0.2">
      <c r="A208" s="9" t="s">
        <v>97</v>
      </c>
      <c r="B208" s="10">
        <v>44210</v>
      </c>
      <c r="C208" s="11">
        <v>521.64</v>
      </c>
      <c r="D208" s="9" t="s">
        <v>162</v>
      </c>
    </row>
    <row r="209" spans="1:4" ht="14.1" customHeight="1" outlineLevel="3" x14ac:dyDescent="0.2">
      <c r="A209" s="9" t="s">
        <v>97</v>
      </c>
      <c r="B209" s="10">
        <v>44210</v>
      </c>
      <c r="C209" s="11">
        <v>377.59</v>
      </c>
      <c r="D209" s="9" t="s">
        <v>162</v>
      </c>
    </row>
    <row r="210" spans="1:4" ht="14.1" customHeight="1" outlineLevel="3" x14ac:dyDescent="0.2">
      <c r="A210" s="9" t="s">
        <v>97</v>
      </c>
      <c r="B210" s="10">
        <v>44210</v>
      </c>
      <c r="C210" s="11">
        <v>-95.2</v>
      </c>
      <c r="D210" s="5" t="s">
        <v>207</v>
      </c>
    </row>
    <row r="211" spans="1:4" ht="14.1" customHeight="1" outlineLevel="3" x14ac:dyDescent="0.2">
      <c r="A211" s="9" t="s">
        <v>97</v>
      </c>
      <c r="B211" s="10">
        <v>44210</v>
      </c>
      <c r="C211" s="11">
        <v>-20</v>
      </c>
      <c r="D211" s="5" t="s">
        <v>208</v>
      </c>
    </row>
    <row r="212" spans="1:4" ht="14.1" customHeight="1" outlineLevel="3" x14ac:dyDescent="0.2">
      <c r="A212" s="9" t="s">
        <v>97</v>
      </c>
      <c r="B212" s="10">
        <v>44211</v>
      </c>
      <c r="C212" s="11">
        <v>1800</v>
      </c>
      <c r="D212" s="5" t="s">
        <v>209</v>
      </c>
    </row>
    <row r="213" spans="1:4" ht="14.1" customHeight="1" outlineLevel="3" x14ac:dyDescent="0.2">
      <c r="A213" s="9" t="s">
        <v>97</v>
      </c>
      <c r="B213" s="10">
        <v>44214</v>
      </c>
      <c r="C213" s="11">
        <v>400</v>
      </c>
      <c r="D213" s="5" t="s">
        <v>210</v>
      </c>
    </row>
    <row r="214" spans="1:4" ht="14.1" customHeight="1" outlineLevel="3" x14ac:dyDescent="0.2">
      <c r="A214" s="9" t="s">
        <v>97</v>
      </c>
      <c r="B214" s="10">
        <v>44218</v>
      </c>
      <c r="C214" s="11">
        <v>750</v>
      </c>
      <c r="D214" s="9" t="s">
        <v>163</v>
      </c>
    </row>
    <row r="215" spans="1:4" ht="14.1" customHeight="1" outlineLevel="3" x14ac:dyDescent="0.2">
      <c r="A215" s="9" t="s">
        <v>97</v>
      </c>
      <c r="B215" s="10">
        <v>44223</v>
      </c>
      <c r="C215" s="11">
        <v>49.1</v>
      </c>
      <c r="D215" s="5" t="s">
        <v>211</v>
      </c>
    </row>
    <row r="216" spans="1:4" ht="14.1" customHeight="1" outlineLevel="3" x14ac:dyDescent="0.2">
      <c r="A216" s="6" t="s">
        <v>199</v>
      </c>
      <c r="B216" s="10"/>
      <c r="C216" s="8">
        <f>C217</f>
        <v>1000</v>
      </c>
      <c r="D216" s="9"/>
    </row>
    <row r="217" spans="1:4" ht="14.1" customHeight="1" outlineLevel="3" x14ac:dyDescent="0.2">
      <c r="A217" s="9" t="s">
        <v>98</v>
      </c>
      <c r="B217" s="10">
        <v>44214</v>
      </c>
      <c r="C217" s="11">
        <v>1000</v>
      </c>
      <c r="D217" s="9" t="s">
        <v>125</v>
      </c>
    </row>
    <row r="218" spans="1:4" ht="14.1" customHeight="1" outlineLevel="3" x14ac:dyDescent="0.2">
      <c r="A218" s="6" t="s">
        <v>200</v>
      </c>
      <c r="B218" s="10"/>
      <c r="C218" s="8">
        <f>SUM(C219:C237)</f>
        <v>48715.649999999994</v>
      </c>
      <c r="D218" s="9"/>
    </row>
    <row r="219" spans="1:4" ht="14.1" customHeight="1" outlineLevel="3" x14ac:dyDescent="0.2">
      <c r="A219" s="9" t="s">
        <v>99</v>
      </c>
      <c r="B219" s="10">
        <v>44209</v>
      </c>
      <c r="C219" s="11">
        <v>1460.73</v>
      </c>
      <c r="D219" s="5" t="s">
        <v>212</v>
      </c>
    </row>
    <row r="220" spans="1:4" ht="14.1" customHeight="1" outlineLevel="3" x14ac:dyDescent="0.2">
      <c r="A220" s="9" t="s">
        <v>99</v>
      </c>
      <c r="B220" s="10">
        <v>44209</v>
      </c>
      <c r="C220" s="11">
        <v>1704.18</v>
      </c>
      <c r="D220" s="5" t="s">
        <v>213</v>
      </c>
    </row>
    <row r="221" spans="1:4" ht="14.1" customHeight="1" outlineLevel="3" x14ac:dyDescent="0.2">
      <c r="A221" s="9" t="s">
        <v>99</v>
      </c>
      <c r="B221" s="10">
        <v>44210</v>
      </c>
      <c r="C221" s="11">
        <v>-769.64</v>
      </c>
      <c r="D221" s="5" t="s">
        <v>100</v>
      </c>
    </row>
    <row r="222" spans="1:4" ht="14.1" customHeight="1" outlineLevel="3" x14ac:dyDescent="0.2">
      <c r="A222" s="9" t="s">
        <v>99</v>
      </c>
      <c r="B222" s="10">
        <v>44211</v>
      </c>
      <c r="C222" s="11">
        <v>34394.550000000003</v>
      </c>
      <c r="D222" s="9" t="s">
        <v>101</v>
      </c>
    </row>
    <row r="223" spans="1:4" ht="14.1" customHeight="1" outlineLevel="3" x14ac:dyDescent="0.2">
      <c r="A223" s="9" t="s">
        <v>99</v>
      </c>
      <c r="B223" s="10">
        <v>44211</v>
      </c>
      <c r="C223" s="11">
        <v>-2.3199999999999998</v>
      </c>
      <c r="D223" s="9" t="s">
        <v>102</v>
      </c>
    </row>
    <row r="224" spans="1:4" ht="14.1" customHeight="1" outlineLevel="3" x14ac:dyDescent="0.2">
      <c r="A224" s="9" t="s">
        <v>99</v>
      </c>
      <c r="B224" s="10">
        <v>44214</v>
      </c>
      <c r="C224" s="11">
        <v>5116.21</v>
      </c>
      <c r="D224" s="9" t="s">
        <v>164</v>
      </c>
    </row>
    <row r="225" spans="1:4" ht="14.1" customHeight="1" outlineLevel="3" x14ac:dyDescent="0.2">
      <c r="A225" s="9" t="s">
        <v>99</v>
      </c>
      <c r="B225" s="10">
        <v>44214</v>
      </c>
      <c r="C225" s="11">
        <v>12</v>
      </c>
      <c r="D225" s="9" t="s">
        <v>165</v>
      </c>
    </row>
    <row r="226" spans="1:4" ht="14.1" customHeight="1" outlineLevel="3" x14ac:dyDescent="0.2">
      <c r="A226" s="9" t="s">
        <v>99</v>
      </c>
      <c r="B226" s="10">
        <v>44216</v>
      </c>
      <c r="C226" s="11">
        <v>1031.73</v>
      </c>
      <c r="D226" s="9" t="s">
        <v>103</v>
      </c>
    </row>
    <row r="227" spans="1:4" ht="14.1" customHeight="1" outlineLevel="3" x14ac:dyDescent="0.2">
      <c r="A227" s="9" t="s">
        <v>99</v>
      </c>
      <c r="B227" s="10">
        <v>44218</v>
      </c>
      <c r="C227" s="11">
        <v>71.400000000000006</v>
      </c>
      <c r="D227" s="9" t="s">
        <v>166</v>
      </c>
    </row>
    <row r="228" spans="1:4" ht="14.1" customHeight="1" outlineLevel="3" x14ac:dyDescent="0.2">
      <c r="A228" s="9" t="s">
        <v>99</v>
      </c>
      <c r="B228" s="10">
        <v>44218</v>
      </c>
      <c r="C228" s="11">
        <v>4871</v>
      </c>
      <c r="D228" s="9" t="s">
        <v>104</v>
      </c>
    </row>
    <row r="229" spans="1:4" ht="14.1" customHeight="1" outlineLevel="3" x14ac:dyDescent="0.2">
      <c r="A229" s="9" t="s">
        <v>99</v>
      </c>
      <c r="B229" s="10">
        <v>44218</v>
      </c>
      <c r="C229" s="11">
        <v>911</v>
      </c>
      <c r="D229" s="9" t="s">
        <v>105</v>
      </c>
    </row>
    <row r="230" spans="1:4" ht="14.1" customHeight="1" outlineLevel="3" x14ac:dyDescent="0.2">
      <c r="A230" s="9" t="s">
        <v>99</v>
      </c>
      <c r="B230" s="10">
        <v>44221</v>
      </c>
      <c r="C230" s="11">
        <v>12</v>
      </c>
      <c r="D230" s="9" t="s">
        <v>106</v>
      </c>
    </row>
    <row r="231" spans="1:4" ht="14.1" customHeight="1" outlineLevel="3" x14ac:dyDescent="0.2">
      <c r="A231" s="9" t="s">
        <v>99</v>
      </c>
      <c r="B231" s="10">
        <v>44221</v>
      </c>
      <c r="C231" s="11">
        <v>9.2799999999999994</v>
      </c>
      <c r="D231" s="9" t="s">
        <v>107</v>
      </c>
    </row>
    <row r="232" spans="1:4" ht="14.1" customHeight="1" outlineLevel="3" x14ac:dyDescent="0.2">
      <c r="A232" s="9" t="s">
        <v>99</v>
      </c>
      <c r="B232" s="10">
        <v>44221</v>
      </c>
      <c r="C232" s="11">
        <v>5.38</v>
      </c>
      <c r="D232" s="9" t="s">
        <v>139</v>
      </c>
    </row>
    <row r="233" spans="1:4" ht="14.1" customHeight="1" outlineLevel="3" x14ac:dyDescent="0.2">
      <c r="A233" s="9" t="s">
        <v>99</v>
      </c>
      <c r="B233" s="10">
        <v>44221</v>
      </c>
      <c r="C233" s="11">
        <v>5.38</v>
      </c>
      <c r="D233" s="9" t="s">
        <v>139</v>
      </c>
    </row>
    <row r="234" spans="1:4" ht="14.1" customHeight="1" outlineLevel="3" x14ac:dyDescent="0.2">
      <c r="A234" s="9" t="s">
        <v>99</v>
      </c>
      <c r="B234" s="10">
        <v>44224</v>
      </c>
      <c r="C234" s="11">
        <v>2.3199999999999998</v>
      </c>
      <c r="D234" s="9" t="s">
        <v>108</v>
      </c>
    </row>
    <row r="235" spans="1:4" ht="14.1" customHeight="1" outlineLevel="3" x14ac:dyDescent="0.2">
      <c r="A235" s="9" t="s">
        <v>99</v>
      </c>
      <c r="B235" s="10">
        <v>44225</v>
      </c>
      <c r="C235" s="11">
        <v>-59.41</v>
      </c>
      <c r="D235" s="9" t="s">
        <v>167</v>
      </c>
    </row>
    <row r="236" spans="1:4" ht="14.1" customHeight="1" outlineLevel="3" x14ac:dyDescent="0.2">
      <c r="A236" s="9" t="s">
        <v>99</v>
      </c>
      <c r="B236" s="10">
        <v>44225</v>
      </c>
      <c r="C236" s="11">
        <v>-2.78</v>
      </c>
      <c r="D236" s="9" t="s">
        <v>109</v>
      </c>
    </row>
    <row r="237" spans="1:4" ht="14.1" customHeight="1" outlineLevel="3" x14ac:dyDescent="0.2">
      <c r="A237" s="9" t="s">
        <v>99</v>
      </c>
      <c r="B237" s="10">
        <v>44225</v>
      </c>
      <c r="C237" s="11">
        <v>-57.36</v>
      </c>
      <c r="D237" s="9" t="s">
        <v>32</v>
      </c>
    </row>
    <row r="238" spans="1:4" ht="14.1" customHeight="1" outlineLevel="3" x14ac:dyDescent="0.2">
      <c r="A238" s="6" t="s">
        <v>201</v>
      </c>
      <c r="B238" s="10"/>
      <c r="C238" s="8">
        <f>C239</f>
        <v>3115.2</v>
      </c>
      <c r="D238" s="9"/>
    </row>
    <row r="239" spans="1:4" ht="14.1" customHeight="1" outlineLevel="3" x14ac:dyDescent="0.2">
      <c r="A239" s="9" t="s">
        <v>110</v>
      </c>
      <c r="B239" s="10">
        <v>44221</v>
      </c>
      <c r="C239" s="11">
        <v>3115.2</v>
      </c>
      <c r="D239" s="9" t="s">
        <v>111</v>
      </c>
    </row>
    <row r="240" spans="1:4" ht="14.1" customHeight="1" outlineLevel="3" x14ac:dyDescent="0.2">
      <c r="A240" s="19" t="s">
        <v>178</v>
      </c>
      <c r="B240" s="19"/>
      <c r="C240" s="19"/>
      <c r="D240" s="19"/>
    </row>
    <row r="241" spans="1:4" ht="27" customHeight="1" outlineLevel="3" x14ac:dyDescent="0.2">
      <c r="A241" s="23" t="s">
        <v>179</v>
      </c>
      <c r="B241" s="23"/>
      <c r="C241" s="8">
        <f>SUM(C242:C250)</f>
        <v>750.22</v>
      </c>
      <c r="D241" s="6"/>
    </row>
    <row r="242" spans="1:4" ht="14.1" customHeight="1" outlineLevel="3" x14ac:dyDescent="0.2">
      <c r="A242" s="9" t="s">
        <v>112</v>
      </c>
      <c r="B242" s="10">
        <v>44210</v>
      </c>
      <c r="C242" s="11">
        <v>87.08</v>
      </c>
      <c r="D242" s="9" t="s">
        <v>113</v>
      </c>
    </row>
    <row r="243" spans="1:4" ht="14.1" customHeight="1" outlineLevel="3" x14ac:dyDescent="0.2">
      <c r="A243" s="9" t="s">
        <v>112</v>
      </c>
      <c r="B243" s="10">
        <v>44210</v>
      </c>
      <c r="C243" s="11">
        <v>80.58</v>
      </c>
      <c r="D243" s="9" t="s">
        <v>113</v>
      </c>
    </row>
    <row r="244" spans="1:4" ht="14.1" customHeight="1" outlineLevel="3" x14ac:dyDescent="0.2">
      <c r="A244" s="9" t="s">
        <v>112</v>
      </c>
      <c r="B244" s="10">
        <v>44210</v>
      </c>
      <c r="C244" s="11">
        <v>120</v>
      </c>
      <c r="D244" s="9" t="s">
        <v>113</v>
      </c>
    </row>
    <row r="245" spans="1:4" ht="14.1" customHeight="1" outlineLevel="3" x14ac:dyDescent="0.2">
      <c r="A245" s="9" t="s">
        <v>112</v>
      </c>
      <c r="B245" s="10">
        <v>44210</v>
      </c>
      <c r="C245" s="11">
        <v>59.04</v>
      </c>
      <c r="D245" s="9" t="s">
        <v>113</v>
      </c>
    </row>
    <row r="246" spans="1:4" ht="14.1" customHeight="1" outlineLevel="3" x14ac:dyDescent="0.2">
      <c r="A246" s="9" t="s">
        <v>112</v>
      </c>
      <c r="B246" s="10">
        <v>44210</v>
      </c>
      <c r="C246" s="11">
        <v>82.48</v>
      </c>
      <c r="D246" s="9" t="s">
        <v>113</v>
      </c>
    </row>
    <row r="247" spans="1:4" ht="14.1" customHeight="1" outlineLevel="3" x14ac:dyDescent="0.2">
      <c r="A247" s="9" t="s">
        <v>112</v>
      </c>
      <c r="B247" s="10">
        <v>44215</v>
      </c>
      <c r="C247" s="11">
        <v>183.44</v>
      </c>
      <c r="D247" s="9" t="s">
        <v>114</v>
      </c>
    </row>
    <row r="248" spans="1:4" ht="14.1" customHeight="1" outlineLevel="3" x14ac:dyDescent="0.2">
      <c r="A248" s="9" t="s">
        <v>112</v>
      </c>
      <c r="B248" s="10">
        <v>44215</v>
      </c>
      <c r="C248" s="11">
        <v>73.38</v>
      </c>
      <c r="D248" s="9" t="s">
        <v>114</v>
      </c>
    </row>
    <row r="249" spans="1:4" ht="14.1" customHeight="1" outlineLevel="3" x14ac:dyDescent="0.2">
      <c r="A249" s="9" t="s">
        <v>112</v>
      </c>
      <c r="B249" s="10">
        <v>44215</v>
      </c>
      <c r="C249" s="11">
        <v>47.7</v>
      </c>
      <c r="D249" s="9" t="s">
        <v>115</v>
      </c>
    </row>
    <row r="250" spans="1:4" ht="14.1" customHeight="1" outlineLevel="3" x14ac:dyDescent="0.2">
      <c r="A250" s="9" t="s">
        <v>112</v>
      </c>
      <c r="B250" s="10">
        <v>44215</v>
      </c>
      <c r="C250" s="11">
        <v>16.52</v>
      </c>
      <c r="D250" s="9" t="s">
        <v>116</v>
      </c>
    </row>
    <row r="251" spans="1:4" ht="14.1" customHeight="1" outlineLevel="3" x14ac:dyDescent="0.2">
      <c r="A251" s="19" t="s">
        <v>180</v>
      </c>
      <c r="B251" s="19"/>
      <c r="C251" s="19"/>
      <c r="D251" s="19"/>
    </row>
    <row r="252" spans="1:4" ht="41.25" customHeight="1" outlineLevel="3" x14ac:dyDescent="0.2">
      <c r="A252" s="23" t="s">
        <v>181</v>
      </c>
      <c r="B252" s="23"/>
      <c r="C252" s="8">
        <f>SUM(C253:C261)</f>
        <v>36760.780000000006</v>
      </c>
      <c r="D252" s="6"/>
    </row>
    <row r="253" spans="1:4" ht="14.1" customHeight="1" outlineLevel="3" x14ac:dyDescent="0.2">
      <c r="A253" s="9" t="s">
        <v>117</v>
      </c>
      <c r="B253" s="10">
        <v>44210</v>
      </c>
      <c r="C253" s="11">
        <v>4266.92</v>
      </c>
      <c r="D253" s="9" t="s">
        <v>118</v>
      </c>
    </row>
    <row r="254" spans="1:4" ht="14.1" customHeight="1" outlineLevel="3" x14ac:dyDescent="0.2">
      <c r="A254" s="9" t="s">
        <v>117</v>
      </c>
      <c r="B254" s="10">
        <v>44210</v>
      </c>
      <c r="C254" s="11">
        <v>3948.42</v>
      </c>
      <c r="D254" s="9" t="s">
        <v>118</v>
      </c>
    </row>
    <row r="255" spans="1:4" ht="14.1" customHeight="1" outlineLevel="3" x14ac:dyDescent="0.2">
      <c r="A255" s="9" t="s">
        <v>117</v>
      </c>
      <c r="B255" s="10">
        <v>44210</v>
      </c>
      <c r="C255" s="11">
        <v>5880</v>
      </c>
      <c r="D255" s="9" t="s">
        <v>118</v>
      </c>
    </row>
    <row r="256" spans="1:4" ht="14.1" customHeight="1" outlineLevel="3" x14ac:dyDescent="0.2">
      <c r="A256" s="9" t="s">
        <v>117</v>
      </c>
      <c r="B256" s="10">
        <v>44210</v>
      </c>
      <c r="C256" s="11">
        <v>4041.52</v>
      </c>
      <c r="D256" s="9" t="s">
        <v>118</v>
      </c>
    </row>
    <row r="257" spans="1:4" ht="14.1" customHeight="1" outlineLevel="3" x14ac:dyDescent="0.2">
      <c r="A257" s="9" t="s">
        <v>117</v>
      </c>
      <c r="B257" s="10">
        <v>44210</v>
      </c>
      <c r="C257" s="11">
        <v>2892.96</v>
      </c>
      <c r="D257" s="9" t="s">
        <v>118</v>
      </c>
    </row>
    <row r="258" spans="1:4" ht="14.1" customHeight="1" outlineLevel="3" x14ac:dyDescent="0.2">
      <c r="A258" s="9" t="s">
        <v>117</v>
      </c>
      <c r="B258" s="10">
        <v>44215</v>
      </c>
      <c r="C258" s="11">
        <v>8988.56</v>
      </c>
      <c r="D258" s="9" t="s">
        <v>119</v>
      </c>
    </row>
    <row r="259" spans="1:4" ht="14.1" customHeight="1" outlineLevel="3" x14ac:dyDescent="0.2">
      <c r="A259" s="9" t="s">
        <v>117</v>
      </c>
      <c r="B259" s="10">
        <v>44215</v>
      </c>
      <c r="C259" s="11">
        <v>3595.62</v>
      </c>
      <c r="D259" s="9" t="s">
        <v>119</v>
      </c>
    </row>
    <row r="260" spans="1:4" ht="14.1" customHeight="1" outlineLevel="3" x14ac:dyDescent="0.2">
      <c r="A260" s="9" t="s">
        <v>117</v>
      </c>
      <c r="B260" s="10">
        <v>44215</v>
      </c>
      <c r="C260" s="11">
        <v>2337.3000000000002</v>
      </c>
      <c r="D260" s="9" t="s">
        <v>120</v>
      </c>
    </row>
    <row r="261" spans="1:4" ht="14.1" customHeight="1" outlineLevel="3" x14ac:dyDescent="0.2">
      <c r="A261" s="9" t="s">
        <v>117</v>
      </c>
      <c r="B261" s="10">
        <v>44215</v>
      </c>
      <c r="C261" s="11">
        <v>809.48</v>
      </c>
      <c r="D261" s="9" t="s">
        <v>121</v>
      </c>
    </row>
    <row r="262" spans="1:4" ht="14.1" customHeight="1" outlineLevel="3" x14ac:dyDescent="0.2">
      <c r="A262" s="19" t="s">
        <v>182</v>
      </c>
      <c r="B262" s="19"/>
      <c r="C262" s="19"/>
      <c r="D262" s="19"/>
    </row>
    <row r="263" spans="1:4" ht="27.75" customHeight="1" outlineLevel="3" x14ac:dyDescent="0.2">
      <c r="A263" s="23" t="s">
        <v>183</v>
      </c>
      <c r="B263" s="23"/>
      <c r="C263" s="8">
        <f>C264</f>
        <v>52450</v>
      </c>
      <c r="D263" s="6"/>
    </row>
    <row r="264" spans="1:4" ht="14.1" customHeight="1" outlineLevel="3" x14ac:dyDescent="0.2">
      <c r="A264" s="9" t="s">
        <v>122</v>
      </c>
      <c r="B264" s="10">
        <v>44215</v>
      </c>
      <c r="C264" s="11">
        <v>52450</v>
      </c>
      <c r="D264" s="9" t="s">
        <v>123</v>
      </c>
    </row>
    <row r="265" spans="1:4" ht="14.1" customHeight="1" outlineLevel="3" x14ac:dyDescent="0.2">
      <c r="A265" s="19" t="s">
        <v>184</v>
      </c>
      <c r="B265" s="19"/>
      <c r="C265" s="19"/>
      <c r="D265" s="19"/>
    </row>
    <row r="266" spans="1:4" ht="40.5" customHeight="1" outlineLevel="3" x14ac:dyDescent="0.2">
      <c r="A266" s="23" t="s">
        <v>185</v>
      </c>
      <c r="B266" s="23"/>
      <c r="C266" s="8">
        <f>SUM(C267:C274)</f>
        <v>-4152.25</v>
      </c>
      <c r="D266" s="6"/>
    </row>
    <row r="267" spans="1:4" ht="14.1" customHeight="1" outlineLevel="3" x14ac:dyDescent="0.2">
      <c r="A267" s="9" t="s">
        <v>124</v>
      </c>
      <c r="B267" s="10">
        <v>44224</v>
      </c>
      <c r="C267" s="11">
        <v>-1768</v>
      </c>
      <c r="D267" s="5" t="s">
        <v>214</v>
      </c>
    </row>
    <row r="268" spans="1:4" ht="14.1" customHeight="1" outlineLevel="3" x14ac:dyDescent="0.2">
      <c r="A268" s="9" t="s">
        <v>124</v>
      </c>
      <c r="B268" s="10">
        <v>44224</v>
      </c>
      <c r="C268" s="11">
        <v>-377.14</v>
      </c>
      <c r="D268" s="5" t="s">
        <v>214</v>
      </c>
    </row>
    <row r="269" spans="1:4" ht="14.1" customHeight="1" outlineLevel="3" x14ac:dyDescent="0.2">
      <c r="A269" s="9" t="s">
        <v>124</v>
      </c>
      <c r="B269" s="10">
        <v>44224</v>
      </c>
      <c r="C269" s="11">
        <v>-1266.54</v>
      </c>
      <c r="D269" s="5" t="s">
        <v>214</v>
      </c>
    </row>
    <row r="270" spans="1:4" ht="14.1" customHeight="1" outlineLevel="3" x14ac:dyDescent="0.2">
      <c r="A270" s="9" t="s">
        <v>124</v>
      </c>
      <c r="B270" s="10">
        <v>44224</v>
      </c>
      <c r="C270" s="11">
        <v>-360.1</v>
      </c>
      <c r="D270" s="5" t="s">
        <v>214</v>
      </c>
    </row>
    <row r="271" spans="1:4" ht="14.1" customHeight="1" outlineLevel="3" x14ac:dyDescent="0.2">
      <c r="A271" s="9" t="s">
        <v>124</v>
      </c>
      <c r="B271" s="10">
        <v>44224</v>
      </c>
      <c r="C271" s="11">
        <v>-7</v>
      </c>
      <c r="D271" s="5" t="s">
        <v>214</v>
      </c>
    </row>
    <row r="272" spans="1:4" ht="14.1" customHeight="1" outlineLevel="3" x14ac:dyDescent="0.2">
      <c r="A272" s="9" t="s">
        <v>124</v>
      </c>
      <c r="B272" s="10">
        <v>44224</v>
      </c>
      <c r="C272" s="11">
        <v>-231.51</v>
      </c>
      <c r="D272" s="5" t="s">
        <v>214</v>
      </c>
    </row>
    <row r="273" spans="1:4" ht="14.1" customHeight="1" outlineLevel="3" x14ac:dyDescent="0.2">
      <c r="A273" s="9" t="s">
        <v>124</v>
      </c>
      <c r="B273" s="10">
        <v>44224</v>
      </c>
      <c r="C273" s="11">
        <v>-139.63999999999999</v>
      </c>
      <c r="D273" s="5" t="s">
        <v>214</v>
      </c>
    </row>
    <row r="274" spans="1:4" ht="14.1" customHeight="1" outlineLevel="3" x14ac:dyDescent="0.2">
      <c r="A274" s="9" t="s">
        <v>124</v>
      </c>
      <c r="B274" s="10">
        <v>44224</v>
      </c>
      <c r="C274" s="11">
        <v>-2.3199999999999998</v>
      </c>
      <c r="D274" s="5" t="s">
        <v>214</v>
      </c>
    </row>
  </sheetData>
  <mergeCells count="13">
    <mergeCell ref="A266:B266"/>
    <mergeCell ref="A251:D251"/>
    <mergeCell ref="A241:B241"/>
    <mergeCell ref="A252:B252"/>
    <mergeCell ref="A262:D262"/>
    <mergeCell ref="A263:B263"/>
    <mergeCell ref="A265:D265"/>
    <mergeCell ref="A240:D240"/>
    <mergeCell ref="A2:D2"/>
    <mergeCell ref="A6:D6"/>
    <mergeCell ref="A7:B7"/>
    <mergeCell ref="A13:D13"/>
    <mergeCell ref="A14:B14"/>
  </mergeCells>
  <pageMargins left="0.7" right="0.7" top="0.75" bottom="0.75" header="0.3" footer="0.3"/>
  <pageSetup paperSize="9" scale="93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IANUARIE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2021-02-15T10:24:30Z</cp:lastPrinted>
  <dcterms:created xsi:type="dcterms:W3CDTF">2021-02-15T10:24:02Z</dcterms:created>
  <dcterms:modified xsi:type="dcterms:W3CDTF">2021-02-17T14:27:14Z</dcterms:modified>
  <cp:category/>
</cp:coreProperties>
</file>