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ihaela_Capruciu\EXECUTIE\Executie 2025\Executii pe site\"/>
    </mc:Choice>
  </mc:AlternateContent>
  <xr:revisionPtr revIDLastSave="0" documentId="13_ncr:1_{31F9C374-4C04-40E3-B505-BB73D407C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N 2025" sheetId="1" r:id="rId1"/>
  </sheets>
  <definedNames>
    <definedName name="_xlnm._FilterDatabase" localSheetId="0" hidden="1">'IAN 2025'!$A$5:$D$233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6" i="1"/>
  <c r="C68" i="1"/>
  <c r="C128" i="1"/>
  <c r="C131" i="1"/>
  <c r="C141" i="1"/>
  <c r="C158" i="1"/>
  <c r="C205" i="1"/>
  <c r="C208" i="1"/>
  <c r="C210" i="1"/>
  <c r="C222" i="1"/>
  <c r="C226" i="1"/>
  <c r="C232" i="1"/>
  <c r="C8" i="1"/>
  <c r="C9" i="1"/>
  <c r="C10" i="1"/>
  <c r="C11" i="1"/>
  <c r="C12" i="1"/>
  <c r="C13" i="1"/>
  <c r="C7" i="1" l="1"/>
</calcChain>
</file>

<file path=xl/sharedStrings.xml><?xml version="1.0" encoding="utf-8"?>
<sst xmlns="http://schemas.openxmlformats.org/spreadsheetml/2006/main" count="444" uniqueCount="225">
  <si>
    <t>ALIMENTARE CASA</t>
  </si>
  <si>
    <t>SPOR CONDITII MUNCA</t>
  </si>
  <si>
    <t>INDEMNIZ HRANA</t>
  </si>
  <si>
    <t>VOUCHERE VACANTA</t>
  </si>
  <si>
    <t>5101.03.20.01.03</t>
  </si>
  <si>
    <t>INCAS EN ELECTR NOV ANL BH</t>
  </si>
  <si>
    <t>INCAS  EN ELECTR SI GAZE ANL AG</t>
  </si>
  <si>
    <t>PLATA CONSUM GAZE IL</t>
  </si>
  <si>
    <t>PLATA CONSUM GAZ NOV TR</t>
  </si>
  <si>
    <t>PLATA CONSUM GAZE NOV HD</t>
  </si>
  <si>
    <t>PLATA CONSUM GAZE NOV TM</t>
  </si>
  <si>
    <t>PLATA CONSUM GAZE NOV PETROSANI</t>
  </si>
  <si>
    <t>PLATA CONSUM GAZE NOV CS</t>
  </si>
  <si>
    <t>PLATA CONSUM GAZE NOV AR</t>
  </si>
  <si>
    <t>PLATA CONSUM GAZE NOV DB</t>
  </si>
  <si>
    <t>PLATA CONSUM GAZE NOV AG</t>
  </si>
  <si>
    <t>PLATA CONSUM GAZE NOV PH</t>
  </si>
  <si>
    <t>GAZ BRASOV</t>
  </si>
  <si>
    <t>GAZ MURES</t>
  </si>
  <si>
    <t>GAZ ALBA</t>
  </si>
  <si>
    <t>GAZ COVASNA</t>
  </si>
  <si>
    <t>GAZ SIBIU</t>
  </si>
  <si>
    <t>ENERGIE ELECTRICA</t>
  </si>
  <si>
    <t>PLATA CONSUM GAZE NOV BN</t>
  </si>
  <si>
    <t>PLATA CONSUM GAZE NOV SM</t>
  </si>
  <si>
    <t>PLATA CONSUM GAZE NOV MM</t>
  </si>
  <si>
    <t>PLATA CONSUM GAZE MM</t>
  </si>
  <si>
    <t>PLATA CONSUM GAZE SJ</t>
  </si>
  <si>
    <t>PLATA CONSUM GAZE NOV SV</t>
  </si>
  <si>
    <t>PLATA CONSUM GAZE NOV VS</t>
  </si>
  <si>
    <t>PLATA CONSUM GAZE NOV NT</t>
  </si>
  <si>
    <t>PLATA CONSUM GAZE NOV IS</t>
  </si>
  <si>
    <t>PLATA CONSUM GAZE OCT  IS</t>
  </si>
  <si>
    <t>PLATA CONSUM GAZE NOV CT</t>
  </si>
  <si>
    <t>PLATA CONSUM GAZE NOV BZ</t>
  </si>
  <si>
    <t>PLATA CONSUM GAZE NOV BR</t>
  </si>
  <si>
    <t>PLATA CONSUM GAZE NOV TL</t>
  </si>
  <si>
    <t>PLATA CONSUM GAZE NOV GL</t>
  </si>
  <si>
    <t>PLATA CONSUM GAZE NOV VN</t>
  </si>
  <si>
    <t>PLATA EN TERMICA VL</t>
  </si>
  <si>
    <t>PLATA CONSUM GAZE NOV MH</t>
  </si>
  <si>
    <t>PLATA EN ELECTRICA AP GJ</t>
  </si>
  <si>
    <t>PLATA EN ELECTRICA DJ</t>
  </si>
  <si>
    <t>PLATA CONSUM GAZE NOV OT</t>
  </si>
  <si>
    <t>PLATA CONSUM NOV GJ</t>
  </si>
  <si>
    <t>PLATA CONSUM GAZE BC</t>
  </si>
  <si>
    <t>PLATA CONSUM GAZE BT</t>
  </si>
  <si>
    <t>PLATA CONSUM GAZE SV</t>
  </si>
  <si>
    <t>INC COTA PARTE GAZ GNM BV</t>
  </si>
  <si>
    <t>INC COTA PARTE GAZ AFIR BV</t>
  </si>
  <si>
    <t>PLATA EN ELECTR ASOC BC</t>
  </si>
  <si>
    <t>PLATA EN TERMICA DEC BH</t>
  </si>
  <si>
    <t>INC COTA PARTE TERMOFICARE ANL BH</t>
  </si>
  <si>
    <t>INCAS EN EL GAZE ANL AG</t>
  </si>
  <si>
    <t>5101.03.20.01.04</t>
  </si>
  <si>
    <t>INCAS APA CANAL ANL BH</t>
  </si>
  <si>
    <t>INCAS APA CANAL SALUBRIT ANL AG</t>
  </si>
  <si>
    <t>PLATA APA CANAL NOV HD</t>
  </si>
  <si>
    <t>PLATA TX SALUBRIT TR IV 2024 HD</t>
  </si>
  <si>
    <t>PLATA TX SALUBRIT TR IV PETROSANI HD</t>
  </si>
  <si>
    <t>PLATA APA CANAL NOV AG</t>
  </si>
  <si>
    <t>PLATA SALUBRITATE NOV AG</t>
  </si>
  <si>
    <t>APA, CANAL COVASNA</t>
  </si>
  <si>
    <t>APA, CANAL MURES</t>
  </si>
  <si>
    <t>SALUBRITATE COVASNA</t>
  </si>
  <si>
    <t>SALUBRITATE ALBA</t>
  </si>
  <si>
    <t>SALUBRITATE BRASOV</t>
  </si>
  <si>
    <t>APA, CANAL SPLAI</t>
  </si>
  <si>
    <t>SALUBRITATE ISC</t>
  </si>
  <si>
    <t>PLATA APA CANAL NOV BH</t>
  </si>
  <si>
    <t>PLATA SALUBRITATE NOV BN</t>
  </si>
  <si>
    <t>PLATA APA CANAL BN</t>
  </si>
  <si>
    <t>PLATA SALUBRITATE NOV SJ</t>
  </si>
  <si>
    <t>PLATA APA CANAL SJ</t>
  </si>
  <si>
    <t>PLATA APA CANAL BC</t>
  </si>
  <si>
    <t>PLATA SALUBRITATE NOV VS</t>
  </si>
  <si>
    <t>PLATA CONSUM APA CANAL VN</t>
  </si>
  <si>
    <t>PLATA APA CANAL AP GJ</t>
  </si>
  <si>
    <t>PLATA APA CANAL MH</t>
  </si>
  <si>
    <t>PLATA APA CANAL GJ</t>
  </si>
  <si>
    <t>PLATA APA CANAL OT</t>
  </si>
  <si>
    <t>PLATA SALUBRITATE DJ</t>
  </si>
  <si>
    <t>PLATA SALUBRITATE GJ</t>
  </si>
  <si>
    <t>INC COTA PARTE APA, CANAL GNM BV</t>
  </si>
  <si>
    <t>INC COTA PARTE APA, CANAL, SALUBR AFIR BV</t>
  </si>
  <si>
    <t>INC COTA PARTE SALUBR GNM BV</t>
  </si>
  <si>
    <t>APA, CANAL SIBIU</t>
  </si>
  <si>
    <t>APA, CANAL BRASOV</t>
  </si>
  <si>
    <t>APA, CANAL ALBA</t>
  </si>
  <si>
    <t>SALUBRITATE SPLAI</t>
  </si>
  <si>
    <t>APA, CANAL ISC</t>
  </si>
  <si>
    <t>PLATA SALUBRITATE SM</t>
  </si>
  <si>
    <t>PLATA SALUBRITATE DEC SM</t>
  </si>
  <si>
    <t>PLATA SALUBRITATE DEC BN</t>
  </si>
  <si>
    <t>PLATA APA CANAL SM</t>
  </si>
  <si>
    <t>PLATA SALUBRITATE DEC  BH</t>
  </si>
  <si>
    <t>PLATA APA CANAL BH</t>
  </si>
  <si>
    <t>PLATA SALUBRITATE DEC  VN</t>
  </si>
  <si>
    <t>PLATA APA CANAL TECUCI GL</t>
  </si>
  <si>
    <t>PLATA APA CANAL GL</t>
  </si>
  <si>
    <t>PLATA SALUBRITATE DEC  GL</t>
  </si>
  <si>
    <t>PLATA APA CANAL DEC BZ</t>
  </si>
  <si>
    <t>PLATA SALUBRITATE DEC  BZ</t>
  </si>
  <si>
    <t>PLATA SALUBRITATE DEC  CL</t>
  </si>
  <si>
    <t>PLATA APA CANAL PH</t>
  </si>
  <si>
    <t>PLATA SALUBRITATE DEC  PH</t>
  </si>
  <si>
    <t>PLATA SALUBRIT DEC MH</t>
  </si>
  <si>
    <t>INC COTA PARTE APA, CANAL, SALUBR ANL BH</t>
  </si>
  <si>
    <t>5101.03.20.01.05</t>
  </si>
  <si>
    <t>PLATA CARBURANT NOV</t>
  </si>
  <si>
    <t>PLATA CARBURANT DEC</t>
  </si>
  <si>
    <t>5101.03.20.01.08</t>
  </si>
  <si>
    <t>TELEFONIE MOBILA</t>
  </si>
  <si>
    <t>TELEFONIE FIXA</t>
  </si>
  <si>
    <t>CABLU TV</t>
  </si>
  <si>
    <t>INTERNET</t>
  </si>
  <si>
    <t>SERV POSTALE</t>
  </si>
  <si>
    <t>5101.03.20.01.09</t>
  </si>
  <si>
    <t>INCAS MONITORIZ  ANL AG</t>
  </si>
  <si>
    <t>VERIF SIST ALARMA, SUPRAV</t>
  </si>
  <si>
    <t>GPS</t>
  </si>
  <si>
    <t>LEGISLATIE ONLINE</t>
  </si>
  <si>
    <t>LEX FORCE</t>
  </si>
  <si>
    <t>SINTACT</t>
  </si>
  <si>
    <t>ARHIVA</t>
  </si>
  <si>
    <t>PLATA MANOPERA HDD OT</t>
  </si>
  <si>
    <t>SERV PAZA, MONITORIZ</t>
  </si>
  <si>
    <t>SERV ARHIVA</t>
  </si>
  <si>
    <t>LEGITIMATII RTE</t>
  </si>
  <si>
    <t>PLATA RAP EVAL RISC SEISM VL</t>
  </si>
  <si>
    <t>PLATA PARCARE 2025 CJ</t>
  </si>
  <si>
    <t>INC COTA PARTE PAZA ANL BH</t>
  </si>
  <si>
    <t>5101.03.20.01.30</t>
  </si>
  <si>
    <t>INCAS SERV CURAT ANL BH</t>
  </si>
  <si>
    <t>INCAS SERV CURAT ANL AG</t>
  </si>
  <si>
    <t>LIFT BRASOV</t>
  </si>
  <si>
    <t>REPARATIE AUTO SIBIU</t>
  </si>
  <si>
    <t>REPARATIE AUTO HARGHITA</t>
  </si>
  <si>
    <t>VERIF INSTAL GAZE BV</t>
  </si>
  <si>
    <t>SPALATORIE AUTO</t>
  </si>
  <si>
    <t>REVIZIE LIFT ISC</t>
  </si>
  <si>
    <t>INTRET SEDIU ISC</t>
  </si>
  <si>
    <t>SERV DEPARAZITARE</t>
  </si>
  <si>
    <t>REPARATIE AUTO ISC</t>
  </si>
  <si>
    <t>INLOC ANV ISC</t>
  </si>
  <si>
    <t>PLATA VERIFIC STINGAT SM</t>
  </si>
  <si>
    <t>PLATA VERIF EXTINCT CJ</t>
  </si>
  <si>
    <t>PLATA VERIF INST GAZE SM</t>
  </si>
  <si>
    <t>PLATA RSVTI LIFT NOV  PH</t>
  </si>
  <si>
    <t>PLATA CH INTRETINERE AP GJ</t>
  </si>
  <si>
    <t>INC COTA PARTE RSVTI CENT FIR BV</t>
  </si>
  <si>
    <t>AD BLUE</t>
  </si>
  <si>
    <t>PLATA CH INTRET SEPT-NOV BC</t>
  </si>
  <si>
    <t>PLATA MENTEN INST INCALZIT TM</t>
  </si>
  <si>
    <t>PLATA VERIF INST INC CS</t>
  </si>
  <si>
    <t>PLATA VERIF INST GAZ SJ</t>
  </si>
  <si>
    <t>5101.03.20.25.00</t>
  </si>
  <si>
    <t>5101.03.20.30.02</t>
  </si>
  <si>
    <t>5101.03.20.30.04</t>
  </si>
  <si>
    <t>CHIRIE SPATIU HARGHITA</t>
  </si>
  <si>
    <t>CHIRIE PUBELE COVASNA</t>
  </si>
  <si>
    <t>CHIRIE PUBELE ALBA</t>
  </si>
  <si>
    <t>DEPOZIT ANVELOPE</t>
  </si>
  <si>
    <t>PLATA CHIRIE PUBELE VS</t>
  </si>
  <si>
    <t>PLATA CHIRIE SEDIU DEC DJ</t>
  </si>
  <si>
    <t>PLATA CHIRIE PUBELE DEC GL</t>
  </si>
  <si>
    <t>PLATA CHIRIE PUB DEC BZ</t>
  </si>
  <si>
    <t>PLATA CHIRIE TEREN OT</t>
  </si>
  <si>
    <t>5101.03.20.30.09</t>
  </si>
  <si>
    <t>5101.03.20.30.30</t>
  </si>
  <si>
    <t>COMISIOANE POS</t>
  </si>
  <si>
    <t>COMISIOANE SNEP</t>
  </si>
  <si>
    <t>5101.03.59.40.00</t>
  </si>
  <si>
    <t>FD HANDICAP</t>
  </si>
  <si>
    <t>IMPOZIT CHIRIE IDEC 2024  OLT</t>
  </si>
  <si>
    <t>SITUAŢIA PLĂŢILOR PE LUNA IANUARIE 2025,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</si>
  <si>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</si>
  <si>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</si>
  <si>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</si>
  <si>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</si>
  <si>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</si>
  <si>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</si>
  <si>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</si>
  <si>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</si>
  <si>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</si>
  <si>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</si>
  <si>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10.02.06</t>
  </si>
  <si>
    <t>TOTAL 10.03.07</t>
  </si>
  <si>
    <t>SALARII, IMPOZITE, CONTRIBUȚII, REȚINERI</t>
  </si>
  <si>
    <t>DIURNA, CAZARE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</si>
  <si>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</si>
  <si>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</si>
  <si>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</si>
  <si>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</si>
  <si>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</si>
  <si>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</si>
  <si>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</si>
  <si>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</si>
  <si>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</si>
  <si>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20.25.00</t>
  </si>
  <si>
    <t>TOTAL 20.30.02</t>
  </si>
  <si>
    <t>TOTAL 20.30.04</t>
  </si>
  <si>
    <t>TOTAL 20.30.09</t>
  </si>
  <si>
    <t>TOTAL 20.30.30</t>
  </si>
  <si>
    <t>SUME AFERENTE PERSOANELOR CU HANDICAP NEINCADRATE</t>
  </si>
  <si>
    <t>TOTAL SUME AFERENTE PERSOANELOR CU HANDICAP NEINCADRATE</t>
  </si>
  <si>
    <t>PLATA ONOR EXP HD</t>
  </si>
  <si>
    <t>ONORARIU EXPERT IF</t>
  </si>
  <si>
    <t>PLATA TX TIMBR TM</t>
  </si>
  <si>
    <t xml:space="preserve">TX TIMBR </t>
  </si>
  <si>
    <t>PLATA CH JUD AG</t>
  </si>
  <si>
    <t>PLATA CH JUD TL</t>
  </si>
  <si>
    <t>INC COTA 0.1 DB</t>
  </si>
  <si>
    <t>PLATA ITP AUTO TL</t>
  </si>
  <si>
    <t>PLATA REV AUTO IS</t>
  </si>
  <si>
    <t>CORECTIE COTE - VIR IN 34 - DB</t>
  </si>
  <si>
    <t>PLATA REV AUTO AR</t>
  </si>
  <si>
    <t>PLATA REV AUTO CS</t>
  </si>
  <si>
    <t>PLATA REP AUTO TM</t>
  </si>
  <si>
    <t>PLATA ITP CS</t>
  </si>
  <si>
    <t>PLATA REP AUTO OT</t>
  </si>
  <si>
    <t>PLATA ITP BC</t>
  </si>
  <si>
    <t>PLATA REV AUTO SV</t>
  </si>
  <si>
    <t>PLATA INLOC ANVELOPE SJ</t>
  </si>
  <si>
    <t>PLATA INLOC ANVELOPE CJ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</si>
</sst>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33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3.5703125" customWidth="1"/>
  </cols>
  <sheetData>
    <row r="2" spans="1:4" ht="27" customHeight="1" x14ac:dyDescent="0.2">
      <c r="A2" s="1" t="s">
        <v>175</v>
      </c>
      <c r="B2" s="2"/>
      <c r="C2" s="2"/>
      <c r="D2" s="2"/>
    </row>
    <row r="5" spans="1:4" ht="25.5" x14ac:dyDescent="0.2">
      <c r="A5" s="3" t="s">
        <v>176</v>
      </c>
      <c r="B5" s="4" t="s">
        <v>177</v>
      </c>
      <c r="C5" s="5" t="s">
        <v>178</v>
      </c>
      <c r="D5" s="3" t="s">
        <v>179</v>
      </c>
    </row>
    <row r="6" spans="1:4" x14ac:dyDescent="0.2">
      <c r="A6" s="6" t="s">
        <v>180</v>
      </c>
      <c r="B6" s="6"/>
      <c r="C6" s="6"/>
      <c r="D6" s="6"/>
    </row>
    <row r="7" spans="1:4" x14ac:dyDescent="0.2">
      <c r="A7" s="11" t="s">
        <v>181</v>
      </c>
      <c r="B7" s="11"/>
      <c r="C7" s="12">
        <f>SUM(C8:C13)</f>
        <v>10580127</v>
      </c>
      <c r="D7" s="3"/>
    </row>
    <row r="8" spans="1:4" x14ac:dyDescent="0.2">
      <c r="A8" s="7" t="s">
        <v>182</v>
      </c>
      <c r="B8" s="13"/>
      <c r="C8" s="14">
        <f>9652821</f>
        <v>9652821</v>
      </c>
      <c r="D8" s="9" t="s">
        <v>188</v>
      </c>
    </row>
    <row r="9" spans="1:4" ht="14.1" customHeight="1" outlineLevel="4" x14ac:dyDescent="0.2">
      <c r="A9" s="7" t="s">
        <v>183</v>
      </c>
      <c r="B9" s="15"/>
      <c r="C9" s="16">
        <f>646994</f>
        <v>646994</v>
      </c>
      <c r="D9" s="10" t="s">
        <v>1</v>
      </c>
    </row>
    <row r="10" spans="1:4" ht="14.1" customHeight="1" outlineLevel="4" x14ac:dyDescent="0.2">
      <c r="A10" s="7" t="s">
        <v>184</v>
      </c>
      <c r="B10" s="15"/>
      <c r="C10" s="16">
        <f>4412</f>
        <v>4412</v>
      </c>
      <c r="D10" s="7" t="s">
        <v>189</v>
      </c>
    </row>
    <row r="11" spans="1:4" ht="14.1" customHeight="1" outlineLevel="4" x14ac:dyDescent="0.2">
      <c r="A11" s="7" t="s">
        <v>185</v>
      </c>
      <c r="B11" s="15"/>
      <c r="C11" s="16">
        <f>41738</f>
        <v>41738</v>
      </c>
      <c r="D11" s="10" t="s">
        <v>2</v>
      </c>
    </row>
    <row r="12" spans="1:4" ht="14.1" customHeight="1" outlineLevel="4" x14ac:dyDescent="0.2">
      <c r="A12" s="7" t="s">
        <v>186</v>
      </c>
      <c r="B12" s="15"/>
      <c r="C12" s="16">
        <f>3200</f>
        <v>3200</v>
      </c>
      <c r="D12" s="10" t="s">
        <v>3</v>
      </c>
    </row>
    <row r="13" spans="1:4" ht="14.1" customHeight="1" outlineLevel="4" x14ac:dyDescent="0.2">
      <c r="A13" s="7" t="s">
        <v>187</v>
      </c>
      <c r="B13" s="15"/>
      <c r="C13" s="16">
        <f>230962</f>
        <v>230962</v>
      </c>
      <c r="D13" s="7" t="s">
        <v>190</v>
      </c>
    </row>
    <row r="14" spans="1:4" ht="14.1" customHeight="1" outlineLevel="4" x14ac:dyDescent="0.2">
      <c r="A14" s="11" t="s">
        <v>191</v>
      </c>
      <c r="B14" s="11"/>
      <c r="C14" s="11"/>
      <c r="D14" s="11"/>
    </row>
    <row r="15" spans="1:4" ht="14.1" customHeight="1" outlineLevel="4" x14ac:dyDescent="0.2">
      <c r="A15" s="11" t="s">
        <v>192</v>
      </c>
      <c r="B15" s="11"/>
      <c r="C15" s="18">
        <f>C16+C68+C128+C131+C141+C158+C205+C208+C210+C222+C226</f>
        <v>701321.80999999982</v>
      </c>
      <c r="D15" s="8"/>
    </row>
    <row r="16" spans="1:4" ht="14.1" customHeight="1" outlineLevel="4" x14ac:dyDescent="0.2">
      <c r="A16" s="8" t="s">
        <v>193</v>
      </c>
      <c r="B16" s="21"/>
      <c r="C16" s="18">
        <f>SUM(C17:C67)</f>
        <v>271937.57999999996</v>
      </c>
      <c r="D16" s="8"/>
    </row>
    <row r="17" spans="1:4" ht="14.1" customHeight="1" outlineLevel="4" x14ac:dyDescent="0.2">
      <c r="A17" s="10" t="s">
        <v>4</v>
      </c>
      <c r="B17" s="19">
        <v>45674</v>
      </c>
      <c r="C17" s="20">
        <v>-79.739999999999995</v>
      </c>
      <c r="D17" s="10" t="s">
        <v>5</v>
      </c>
    </row>
    <row r="18" spans="1:4" ht="14.1" customHeight="1" outlineLevel="4" x14ac:dyDescent="0.2">
      <c r="A18" s="10" t="s">
        <v>4</v>
      </c>
      <c r="B18" s="19">
        <v>45677</v>
      </c>
      <c r="C18" s="20">
        <v>-42.9</v>
      </c>
      <c r="D18" s="10" t="s">
        <v>6</v>
      </c>
    </row>
    <row r="19" spans="1:4" ht="14.1" customHeight="1" outlineLevel="4" x14ac:dyDescent="0.2">
      <c r="A19" s="10" t="s">
        <v>4</v>
      </c>
      <c r="B19" s="19">
        <v>45678</v>
      </c>
      <c r="C19" s="20">
        <v>2339</v>
      </c>
      <c r="D19" s="10" t="s">
        <v>7</v>
      </c>
    </row>
    <row r="20" spans="1:4" ht="14.1" customHeight="1" outlineLevel="4" x14ac:dyDescent="0.2">
      <c r="A20" s="10" t="s">
        <v>4</v>
      </c>
      <c r="B20" s="19">
        <v>45678</v>
      </c>
      <c r="C20" s="20">
        <v>3272.25</v>
      </c>
      <c r="D20" s="10" t="s">
        <v>8</v>
      </c>
    </row>
    <row r="21" spans="1:4" ht="14.1" customHeight="1" outlineLevel="4" x14ac:dyDescent="0.2">
      <c r="A21" s="10" t="s">
        <v>4</v>
      </c>
      <c r="B21" s="19">
        <v>45678</v>
      </c>
      <c r="C21" s="20">
        <v>2088.46</v>
      </c>
      <c r="D21" s="10" t="s">
        <v>9</v>
      </c>
    </row>
    <row r="22" spans="1:4" ht="14.1" customHeight="1" outlineLevel="4" x14ac:dyDescent="0.2">
      <c r="A22" s="10" t="s">
        <v>4</v>
      </c>
      <c r="B22" s="19">
        <v>45678</v>
      </c>
      <c r="C22" s="20">
        <v>9145.69</v>
      </c>
      <c r="D22" s="10" t="s">
        <v>10</v>
      </c>
    </row>
    <row r="23" spans="1:4" ht="14.1" customHeight="1" outlineLevel="4" x14ac:dyDescent="0.2">
      <c r="A23" s="10" t="s">
        <v>4</v>
      </c>
      <c r="B23" s="19">
        <v>45678</v>
      </c>
      <c r="C23" s="20">
        <v>530.45000000000005</v>
      </c>
      <c r="D23" s="10" t="s">
        <v>11</v>
      </c>
    </row>
    <row r="24" spans="1:4" ht="14.1" customHeight="1" outlineLevel="4" x14ac:dyDescent="0.2">
      <c r="A24" s="10" t="s">
        <v>4</v>
      </c>
      <c r="B24" s="19">
        <v>45678</v>
      </c>
      <c r="C24" s="20">
        <v>3755.63</v>
      </c>
      <c r="D24" s="10" t="s">
        <v>12</v>
      </c>
    </row>
    <row r="25" spans="1:4" ht="14.1" customHeight="1" outlineLevel="4" x14ac:dyDescent="0.2">
      <c r="A25" s="10" t="s">
        <v>4</v>
      </c>
      <c r="B25" s="19">
        <v>45678</v>
      </c>
      <c r="C25" s="20">
        <v>4161.3599999999997</v>
      </c>
      <c r="D25" s="10" t="s">
        <v>13</v>
      </c>
    </row>
    <row r="26" spans="1:4" ht="14.1" customHeight="1" outlineLevel="4" x14ac:dyDescent="0.2">
      <c r="A26" s="10" t="s">
        <v>4</v>
      </c>
      <c r="B26" s="19">
        <v>45678</v>
      </c>
      <c r="C26" s="20">
        <v>5698.73</v>
      </c>
      <c r="D26" s="10" t="s">
        <v>14</v>
      </c>
    </row>
    <row r="27" spans="1:4" ht="14.1" customHeight="1" outlineLevel="4" x14ac:dyDescent="0.2">
      <c r="A27" s="10" t="s">
        <v>4</v>
      </c>
      <c r="B27" s="19">
        <v>45678</v>
      </c>
      <c r="C27" s="20">
        <v>2931.79</v>
      </c>
      <c r="D27" s="10" t="s">
        <v>15</v>
      </c>
    </row>
    <row r="28" spans="1:4" ht="14.1" customHeight="1" outlineLevel="4" x14ac:dyDescent="0.2">
      <c r="A28" s="10" t="s">
        <v>4</v>
      </c>
      <c r="B28" s="19">
        <v>45678</v>
      </c>
      <c r="C28" s="20">
        <v>12971.46</v>
      </c>
      <c r="D28" s="10" t="s">
        <v>16</v>
      </c>
    </row>
    <row r="29" spans="1:4" ht="14.1" customHeight="1" outlineLevel="4" x14ac:dyDescent="0.2">
      <c r="A29" s="10" t="s">
        <v>4</v>
      </c>
      <c r="B29" s="19">
        <v>45678</v>
      </c>
      <c r="C29" s="20">
        <v>21947.439999999999</v>
      </c>
      <c r="D29" s="10" t="s">
        <v>17</v>
      </c>
    </row>
    <row r="30" spans="1:4" ht="14.1" customHeight="1" outlineLevel="4" x14ac:dyDescent="0.2">
      <c r="A30" s="10" t="s">
        <v>4</v>
      </c>
      <c r="B30" s="19">
        <v>45678</v>
      </c>
      <c r="C30" s="20">
        <v>2964.04</v>
      </c>
      <c r="D30" s="10" t="s">
        <v>18</v>
      </c>
    </row>
    <row r="31" spans="1:4" ht="14.1" customHeight="1" outlineLevel="4" x14ac:dyDescent="0.2">
      <c r="A31" s="10" t="s">
        <v>4</v>
      </c>
      <c r="B31" s="19">
        <v>45678</v>
      </c>
      <c r="C31" s="20">
        <v>3970.55</v>
      </c>
      <c r="D31" s="10" t="s">
        <v>19</v>
      </c>
    </row>
    <row r="32" spans="1:4" ht="14.1" customHeight="1" outlineLevel="4" x14ac:dyDescent="0.2">
      <c r="A32" s="10" t="s">
        <v>4</v>
      </c>
      <c r="B32" s="19">
        <v>45678</v>
      </c>
      <c r="C32" s="20">
        <v>1342.94</v>
      </c>
      <c r="D32" s="10" t="s">
        <v>20</v>
      </c>
    </row>
    <row r="33" spans="1:4" ht="14.1" customHeight="1" outlineLevel="4" x14ac:dyDescent="0.2">
      <c r="A33" s="10" t="s">
        <v>4</v>
      </c>
      <c r="B33" s="19">
        <v>45678</v>
      </c>
      <c r="C33" s="20">
        <v>2596.35</v>
      </c>
      <c r="D33" s="10" t="s">
        <v>21</v>
      </c>
    </row>
    <row r="34" spans="1:4" ht="14.1" customHeight="1" outlineLevel="4" x14ac:dyDescent="0.2">
      <c r="A34" s="10" t="s">
        <v>4</v>
      </c>
      <c r="B34" s="19">
        <v>45678</v>
      </c>
      <c r="C34" s="20">
        <v>102787.17</v>
      </c>
      <c r="D34" s="10" t="s">
        <v>22</v>
      </c>
    </row>
    <row r="35" spans="1:4" ht="14.1" customHeight="1" outlineLevel="4" x14ac:dyDescent="0.2">
      <c r="A35" s="10" t="s">
        <v>4</v>
      </c>
      <c r="B35" s="19">
        <v>45678</v>
      </c>
      <c r="C35" s="20">
        <v>3540.64</v>
      </c>
      <c r="D35" s="10" t="s">
        <v>23</v>
      </c>
    </row>
    <row r="36" spans="1:4" ht="14.1" customHeight="1" outlineLevel="4" x14ac:dyDescent="0.2">
      <c r="A36" s="10" t="s">
        <v>4</v>
      </c>
      <c r="B36" s="19">
        <v>45678</v>
      </c>
      <c r="C36" s="20">
        <v>3251.6</v>
      </c>
      <c r="D36" s="10" t="s">
        <v>24</v>
      </c>
    </row>
    <row r="37" spans="1:4" ht="14.1" customHeight="1" outlineLevel="4" x14ac:dyDescent="0.2">
      <c r="A37" s="10" t="s">
        <v>4</v>
      </c>
      <c r="B37" s="19">
        <v>45678</v>
      </c>
      <c r="C37" s="20">
        <v>106.05</v>
      </c>
      <c r="D37" s="10" t="s">
        <v>24</v>
      </c>
    </row>
    <row r="38" spans="1:4" ht="14.1" customHeight="1" outlineLevel="4" x14ac:dyDescent="0.2">
      <c r="A38" s="10" t="s">
        <v>4</v>
      </c>
      <c r="B38" s="19">
        <v>45678</v>
      </c>
      <c r="C38" s="20">
        <v>712.18</v>
      </c>
      <c r="D38" s="10" t="s">
        <v>25</v>
      </c>
    </row>
    <row r="39" spans="1:4" ht="14.1" customHeight="1" outlineLevel="4" x14ac:dyDescent="0.2">
      <c r="A39" s="10" t="s">
        <v>4</v>
      </c>
      <c r="B39" s="19">
        <v>45678</v>
      </c>
      <c r="C39" s="20">
        <v>266</v>
      </c>
      <c r="D39" s="10" t="s">
        <v>26</v>
      </c>
    </row>
    <row r="40" spans="1:4" ht="14.1" customHeight="1" outlineLevel="4" x14ac:dyDescent="0.2">
      <c r="A40" s="10" t="s">
        <v>4</v>
      </c>
      <c r="B40" s="19">
        <v>45678</v>
      </c>
      <c r="C40" s="20">
        <v>1232.3</v>
      </c>
      <c r="D40" s="10" t="s">
        <v>27</v>
      </c>
    </row>
    <row r="41" spans="1:4" ht="14.1" customHeight="1" outlineLevel="4" x14ac:dyDescent="0.2">
      <c r="A41" s="10" t="s">
        <v>4</v>
      </c>
      <c r="B41" s="19">
        <v>45678</v>
      </c>
      <c r="C41" s="20">
        <v>2724.41</v>
      </c>
      <c r="D41" s="10" t="s">
        <v>28</v>
      </c>
    </row>
    <row r="42" spans="1:4" ht="14.1" customHeight="1" outlineLevel="4" x14ac:dyDescent="0.2">
      <c r="A42" s="10" t="s">
        <v>4</v>
      </c>
      <c r="B42" s="19">
        <v>45678</v>
      </c>
      <c r="C42" s="20">
        <v>6843.15</v>
      </c>
      <c r="D42" s="10" t="s">
        <v>29</v>
      </c>
    </row>
    <row r="43" spans="1:4" ht="14.1" customHeight="1" outlineLevel="4" x14ac:dyDescent="0.2">
      <c r="A43" s="10" t="s">
        <v>4</v>
      </c>
      <c r="B43" s="19">
        <v>45678</v>
      </c>
      <c r="C43" s="20">
        <v>1975.79</v>
      </c>
      <c r="D43" s="10" t="s">
        <v>30</v>
      </c>
    </row>
    <row r="44" spans="1:4" ht="14.1" customHeight="1" outlineLevel="4" x14ac:dyDescent="0.2">
      <c r="A44" s="10" t="s">
        <v>4</v>
      </c>
      <c r="B44" s="19">
        <v>45678</v>
      </c>
      <c r="C44" s="20">
        <v>6308.19</v>
      </c>
      <c r="D44" s="10" t="s">
        <v>31</v>
      </c>
    </row>
    <row r="45" spans="1:4" ht="14.1" customHeight="1" outlineLevel="4" x14ac:dyDescent="0.2">
      <c r="A45" s="10" t="s">
        <v>4</v>
      </c>
      <c r="B45" s="19">
        <v>45678</v>
      </c>
      <c r="C45" s="20">
        <v>483.48</v>
      </c>
      <c r="D45" s="10" t="s">
        <v>32</v>
      </c>
    </row>
    <row r="46" spans="1:4" ht="14.1" customHeight="1" outlineLevel="4" x14ac:dyDescent="0.2">
      <c r="A46" s="10" t="s">
        <v>4</v>
      </c>
      <c r="B46" s="19">
        <v>45678</v>
      </c>
      <c r="C46" s="20">
        <v>4012.45</v>
      </c>
      <c r="D46" s="10" t="s">
        <v>33</v>
      </c>
    </row>
    <row r="47" spans="1:4" ht="14.1" customHeight="1" outlineLevel="4" x14ac:dyDescent="0.2">
      <c r="A47" s="10" t="s">
        <v>4</v>
      </c>
      <c r="B47" s="19">
        <v>45678</v>
      </c>
      <c r="C47" s="20">
        <v>3651.49</v>
      </c>
      <c r="D47" s="10" t="s">
        <v>34</v>
      </c>
    </row>
    <row r="48" spans="1:4" ht="14.1" customHeight="1" outlineLevel="4" x14ac:dyDescent="0.2">
      <c r="A48" s="10" t="s">
        <v>4</v>
      </c>
      <c r="B48" s="19">
        <v>45678</v>
      </c>
      <c r="C48" s="20">
        <v>6455.92</v>
      </c>
      <c r="D48" s="10" t="s">
        <v>35</v>
      </c>
    </row>
    <row r="49" spans="1:4" ht="14.1" customHeight="1" outlineLevel="4" x14ac:dyDescent="0.2">
      <c r="A49" s="10" t="s">
        <v>4</v>
      </c>
      <c r="B49" s="19">
        <v>45678</v>
      </c>
      <c r="C49" s="20">
        <v>5125.7299999999996</v>
      </c>
      <c r="D49" s="10" t="s">
        <v>36</v>
      </c>
    </row>
    <row r="50" spans="1:4" ht="14.1" customHeight="1" outlineLevel="4" x14ac:dyDescent="0.2">
      <c r="A50" s="10" t="s">
        <v>4</v>
      </c>
      <c r="B50" s="19">
        <v>45678</v>
      </c>
      <c r="C50" s="20">
        <v>12702.19</v>
      </c>
      <c r="D50" s="10" t="s">
        <v>37</v>
      </c>
    </row>
    <row r="51" spans="1:4" ht="14.1" customHeight="1" outlineLevel="4" x14ac:dyDescent="0.2">
      <c r="A51" s="10" t="s">
        <v>4</v>
      </c>
      <c r="B51" s="19">
        <v>45678</v>
      </c>
      <c r="C51" s="20">
        <v>2272.39</v>
      </c>
      <c r="D51" s="10" t="s">
        <v>38</v>
      </c>
    </row>
    <row r="52" spans="1:4" ht="14.1" customHeight="1" outlineLevel="4" x14ac:dyDescent="0.2">
      <c r="A52" s="10" t="s">
        <v>4</v>
      </c>
      <c r="B52" s="19">
        <v>45678</v>
      </c>
      <c r="C52" s="20">
        <v>3164.86</v>
      </c>
      <c r="D52" s="10" t="s">
        <v>39</v>
      </c>
    </row>
    <row r="53" spans="1:4" ht="14.1" customHeight="1" outlineLevel="4" x14ac:dyDescent="0.2">
      <c r="A53" s="10" t="s">
        <v>4</v>
      </c>
      <c r="B53" s="19">
        <v>45678</v>
      </c>
      <c r="C53" s="20">
        <v>1639.25</v>
      </c>
      <c r="D53" s="10" t="s">
        <v>40</v>
      </c>
    </row>
    <row r="54" spans="1:4" ht="14.1" customHeight="1" outlineLevel="4" x14ac:dyDescent="0.2">
      <c r="A54" s="10" t="s">
        <v>4</v>
      </c>
      <c r="B54" s="19">
        <v>45678</v>
      </c>
      <c r="C54" s="20">
        <v>23.66</v>
      </c>
      <c r="D54" s="10" t="s">
        <v>41</v>
      </c>
    </row>
    <row r="55" spans="1:4" ht="14.1" customHeight="1" outlineLevel="4" x14ac:dyDescent="0.2">
      <c r="A55" s="10" t="s">
        <v>4</v>
      </c>
      <c r="B55" s="19">
        <v>45678</v>
      </c>
      <c r="C55" s="20">
        <v>2142.87</v>
      </c>
      <c r="D55" s="10" t="s">
        <v>42</v>
      </c>
    </row>
    <row r="56" spans="1:4" ht="14.1" customHeight="1" outlineLevel="4" x14ac:dyDescent="0.2">
      <c r="A56" s="10" t="s">
        <v>4</v>
      </c>
      <c r="B56" s="19">
        <v>45678</v>
      </c>
      <c r="C56" s="20">
        <v>1072.5899999999999</v>
      </c>
      <c r="D56" s="10" t="s">
        <v>42</v>
      </c>
    </row>
    <row r="57" spans="1:4" ht="14.1" customHeight="1" outlineLevel="4" x14ac:dyDescent="0.2">
      <c r="A57" s="10" t="s">
        <v>4</v>
      </c>
      <c r="B57" s="19">
        <v>45678</v>
      </c>
      <c r="C57" s="20">
        <v>3706.09</v>
      </c>
      <c r="D57" s="10" t="s">
        <v>43</v>
      </c>
    </row>
    <row r="58" spans="1:4" ht="14.1" customHeight="1" outlineLevel="4" x14ac:dyDescent="0.2">
      <c r="A58" s="10" t="s">
        <v>4</v>
      </c>
      <c r="B58" s="19">
        <v>45678</v>
      </c>
      <c r="C58" s="20">
        <v>1704.56</v>
      </c>
      <c r="D58" s="10" t="s">
        <v>44</v>
      </c>
    </row>
    <row r="59" spans="1:4" ht="14.1" customHeight="1" outlineLevel="4" x14ac:dyDescent="0.2">
      <c r="A59" s="10" t="s">
        <v>4</v>
      </c>
      <c r="B59" s="19">
        <v>45678</v>
      </c>
      <c r="C59" s="20">
        <v>6427.88</v>
      </c>
      <c r="D59" s="10" t="s">
        <v>45</v>
      </c>
    </row>
    <row r="60" spans="1:4" ht="14.1" customHeight="1" outlineLevel="4" x14ac:dyDescent="0.2">
      <c r="A60" s="10" t="s">
        <v>4</v>
      </c>
      <c r="B60" s="19">
        <v>45678</v>
      </c>
      <c r="C60" s="20">
        <v>2838.44</v>
      </c>
      <c r="D60" s="10" t="s">
        <v>46</v>
      </c>
    </row>
    <row r="61" spans="1:4" ht="14.1" customHeight="1" outlineLevel="4" x14ac:dyDescent="0.2">
      <c r="A61" s="10" t="s">
        <v>4</v>
      </c>
      <c r="B61" s="19">
        <v>45678</v>
      </c>
      <c r="C61" s="20">
        <v>411.66</v>
      </c>
      <c r="D61" s="10" t="s">
        <v>47</v>
      </c>
    </row>
    <row r="62" spans="1:4" ht="14.1" customHeight="1" outlineLevel="4" x14ac:dyDescent="0.2">
      <c r="A62" s="10" t="s">
        <v>4</v>
      </c>
      <c r="B62" s="19">
        <v>45678</v>
      </c>
      <c r="C62" s="20">
        <v>-2194.7399999999998</v>
      </c>
      <c r="D62" s="10" t="s">
        <v>48</v>
      </c>
    </row>
    <row r="63" spans="1:4" ht="14.1" customHeight="1" outlineLevel="4" x14ac:dyDescent="0.2">
      <c r="A63" s="10" t="s">
        <v>4</v>
      </c>
      <c r="B63" s="19">
        <v>45680</v>
      </c>
      <c r="C63" s="20">
        <v>-2853.17</v>
      </c>
      <c r="D63" s="10" t="s">
        <v>49</v>
      </c>
    </row>
    <row r="64" spans="1:4" ht="14.1" customHeight="1" outlineLevel="4" x14ac:dyDescent="0.2">
      <c r="A64" s="10" t="s">
        <v>4</v>
      </c>
      <c r="B64" s="19">
        <v>45685</v>
      </c>
      <c r="C64" s="20">
        <v>7.5</v>
      </c>
      <c r="D64" s="10" t="s">
        <v>50</v>
      </c>
    </row>
    <row r="65" spans="1:4" ht="14.1" customHeight="1" outlineLevel="4" x14ac:dyDescent="0.2">
      <c r="A65" s="10" t="s">
        <v>4</v>
      </c>
      <c r="B65" s="19">
        <v>45685</v>
      </c>
      <c r="C65" s="20">
        <v>10259.82</v>
      </c>
      <c r="D65" s="10" t="s">
        <v>51</v>
      </c>
    </row>
    <row r="66" spans="1:4" ht="14.1" customHeight="1" outlineLevel="4" x14ac:dyDescent="0.2">
      <c r="A66" s="10" t="s">
        <v>4</v>
      </c>
      <c r="B66" s="19">
        <v>45687</v>
      </c>
      <c r="C66" s="20">
        <v>-197.57</v>
      </c>
      <c r="D66" s="10" t="s">
        <v>52</v>
      </c>
    </row>
    <row r="67" spans="1:4" ht="14.1" customHeight="1" outlineLevel="4" x14ac:dyDescent="0.2">
      <c r="A67" s="10" t="s">
        <v>4</v>
      </c>
      <c r="B67" s="19">
        <v>45688</v>
      </c>
      <c r="C67" s="20">
        <v>-260.75</v>
      </c>
      <c r="D67" s="10" t="s">
        <v>53</v>
      </c>
    </row>
    <row r="68" spans="1:4" ht="14.1" customHeight="1" outlineLevel="4" x14ac:dyDescent="0.2">
      <c r="A68" s="8" t="s">
        <v>194</v>
      </c>
      <c r="B68" s="19"/>
      <c r="C68" s="18">
        <f>SUM(C69:C127)</f>
        <v>19356.659999999996</v>
      </c>
      <c r="D68" s="10"/>
    </row>
    <row r="69" spans="1:4" ht="14.1" customHeight="1" outlineLevel="4" x14ac:dyDescent="0.2">
      <c r="A69" s="10" t="s">
        <v>54</v>
      </c>
      <c r="B69" s="19">
        <v>45677</v>
      </c>
      <c r="C69" s="20">
        <v>-10.32</v>
      </c>
      <c r="D69" s="10" t="s">
        <v>55</v>
      </c>
    </row>
    <row r="70" spans="1:4" ht="14.1" customHeight="1" outlineLevel="4" x14ac:dyDescent="0.2">
      <c r="A70" s="10" t="s">
        <v>54</v>
      </c>
      <c r="B70" s="19">
        <v>45677</v>
      </c>
      <c r="C70" s="20">
        <v>-54.04</v>
      </c>
      <c r="D70" s="10" t="s">
        <v>56</v>
      </c>
    </row>
    <row r="71" spans="1:4" ht="14.1" customHeight="1" outlineLevel="4" x14ac:dyDescent="0.2">
      <c r="A71" s="10" t="s">
        <v>54</v>
      </c>
      <c r="B71" s="19">
        <v>45678</v>
      </c>
      <c r="C71" s="20">
        <v>19.72</v>
      </c>
      <c r="D71" s="10" t="s">
        <v>57</v>
      </c>
    </row>
    <row r="72" spans="1:4" ht="14.1" customHeight="1" outlineLevel="4" x14ac:dyDescent="0.2">
      <c r="A72" s="10" t="s">
        <v>54</v>
      </c>
      <c r="B72" s="19">
        <v>45678</v>
      </c>
      <c r="C72" s="20">
        <v>1119.3</v>
      </c>
      <c r="D72" s="10" t="s">
        <v>58</v>
      </c>
    </row>
    <row r="73" spans="1:4" ht="14.1" customHeight="1" outlineLevel="4" x14ac:dyDescent="0.2">
      <c r="A73" s="10" t="s">
        <v>54</v>
      </c>
      <c r="B73" s="19">
        <v>45678</v>
      </c>
      <c r="C73" s="20">
        <v>72</v>
      </c>
      <c r="D73" s="10" t="s">
        <v>59</v>
      </c>
    </row>
    <row r="74" spans="1:4" ht="14.1" customHeight="1" outlineLevel="4" x14ac:dyDescent="0.2">
      <c r="A74" s="10" t="s">
        <v>54</v>
      </c>
      <c r="B74" s="19">
        <v>45678</v>
      </c>
      <c r="C74" s="20">
        <v>118.91</v>
      </c>
      <c r="D74" s="10" t="s">
        <v>57</v>
      </c>
    </row>
    <row r="75" spans="1:4" ht="14.1" customHeight="1" outlineLevel="4" x14ac:dyDescent="0.2">
      <c r="A75" s="10" t="s">
        <v>54</v>
      </c>
      <c r="B75" s="19">
        <v>45678</v>
      </c>
      <c r="C75" s="20">
        <v>106.38</v>
      </c>
      <c r="D75" s="10" t="s">
        <v>60</v>
      </c>
    </row>
    <row r="76" spans="1:4" ht="14.1" customHeight="1" outlineLevel="4" x14ac:dyDescent="0.2">
      <c r="A76" s="10" t="s">
        <v>54</v>
      </c>
      <c r="B76" s="19">
        <v>45678</v>
      </c>
      <c r="C76" s="20">
        <v>729.36</v>
      </c>
      <c r="D76" s="10" t="s">
        <v>61</v>
      </c>
    </row>
    <row r="77" spans="1:4" ht="14.1" customHeight="1" outlineLevel="4" x14ac:dyDescent="0.2">
      <c r="A77" s="10" t="s">
        <v>54</v>
      </c>
      <c r="B77" s="19">
        <v>45678</v>
      </c>
      <c r="C77" s="20">
        <v>115.16</v>
      </c>
      <c r="D77" s="10" t="s">
        <v>62</v>
      </c>
    </row>
    <row r="78" spans="1:4" ht="14.1" customHeight="1" outlineLevel="4" x14ac:dyDescent="0.2">
      <c r="A78" s="10" t="s">
        <v>54</v>
      </c>
      <c r="B78" s="19">
        <v>45678</v>
      </c>
      <c r="C78" s="20">
        <v>125.11</v>
      </c>
      <c r="D78" s="10" t="s">
        <v>63</v>
      </c>
    </row>
    <row r="79" spans="1:4" ht="14.1" customHeight="1" outlineLevel="4" x14ac:dyDescent="0.2">
      <c r="A79" s="10" t="s">
        <v>54</v>
      </c>
      <c r="B79" s="19">
        <v>45678</v>
      </c>
      <c r="C79" s="20">
        <v>178.42</v>
      </c>
      <c r="D79" s="10" t="s">
        <v>64</v>
      </c>
    </row>
    <row r="80" spans="1:4" ht="14.1" customHeight="1" outlineLevel="4" x14ac:dyDescent="0.2">
      <c r="A80" s="10" t="s">
        <v>54</v>
      </c>
      <c r="B80" s="19">
        <v>45678</v>
      </c>
      <c r="C80" s="20">
        <v>116.55</v>
      </c>
      <c r="D80" s="10" t="s">
        <v>65</v>
      </c>
    </row>
    <row r="81" spans="1:4" ht="14.1" customHeight="1" outlineLevel="4" x14ac:dyDescent="0.2">
      <c r="A81" s="10" t="s">
        <v>54</v>
      </c>
      <c r="B81" s="19">
        <v>45678</v>
      </c>
      <c r="C81" s="20">
        <v>506.15</v>
      </c>
      <c r="D81" s="10" t="s">
        <v>66</v>
      </c>
    </row>
    <row r="82" spans="1:4" ht="14.1" customHeight="1" outlineLevel="4" x14ac:dyDescent="0.2">
      <c r="A82" s="10" t="s">
        <v>54</v>
      </c>
      <c r="B82" s="19">
        <v>45678</v>
      </c>
      <c r="C82" s="20">
        <v>35.03</v>
      </c>
      <c r="D82" s="10" t="s">
        <v>67</v>
      </c>
    </row>
    <row r="83" spans="1:4" ht="14.1" customHeight="1" outlineLevel="4" x14ac:dyDescent="0.2">
      <c r="A83" s="10" t="s">
        <v>54</v>
      </c>
      <c r="B83" s="19">
        <v>45678</v>
      </c>
      <c r="C83" s="20">
        <v>4101.0200000000004</v>
      </c>
      <c r="D83" s="10" t="s">
        <v>68</v>
      </c>
    </row>
    <row r="84" spans="1:4" ht="14.1" customHeight="1" outlineLevel="4" x14ac:dyDescent="0.2">
      <c r="A84" s="10" t="s">
        <v>54</v>
      </c>
      <c r="B84" s="19">
        <v>45678</v>
      </c>
      <c r="C84" s="20">
        <v>4229.18</v>
      </c>
      <c r="D84" s="10" t="s">
        <v>68</v>
      </c>
    </row>
    <row r="85" spans="1:4" ht="14.1" customHeight="1" outlineLevel="4" x14ac:dyDescent="0.2">
      <c r="A85" s="10" t="s">
        <v>54</v>
      </c>
      <c r="B85" s="19">
        <v>45678</v>
      </c>
      <c r="C85" s="20">
        <v>154.87</v>
      </c>
      <c r="D85" s="10" t="s">
        <v>69</v>
      </c>
    </row>
    <row r="86" spans="1:4" ht="14.1" customHeight="1" outlineLevel="4" x14ac:dyDescent="0.2">
      <c r="A86" s="10" t="s">
        <v>54</v>
      </c>
      <c r="B86" s="19">
        <v>45678</v>
      </c>
      <c r="C86" s="20">
        <v>256.88</v>
      </c>
      <c r="D86" s="10" t="s">
        <v>70</v>
      </c>
    </row>
    <row r="87" spans="1:4" ht="14.1" customHeight="1" outlineLevel="4" x14ac:dyDescent="0.2">
      <c r="A87" s="10" t="s">
        <v>54</v>
      </c>
      <c r="B87" s="19">
        <v>45678</v>
      </c>
      <c r="C87" s="20">
        <v>198.55</v>
      </c>
      <c r="D87" s="10" t="s">
        <v>71</v>
      </c>
    </row>
    <row r="88" spans="1:4" ht="14.1" customHeight="1" outlineLevel="4" x14ac:dyDescent="0.2">
      <c r="A88" s="10" t="s">
        <v>54</v>
      </c>
      <c r="B88" s="19">
        <v>45678</v>
      </c>
      <c r="C88" s="20">
        <v>111.66</v>
      </c>
      <c r="D88" s="10" t="s">
        <v>72</v>
      </c>
    </row>
    <row r="89" spans="1:4" ht="14.1" customHeight="1" outlineLevel="4" x14ac:dyDescent="0.2">
      <c r="A89" s="10" t="s">
        <v>54</v>
      </c>
      <c r="B89" s="19">
        <v>45678</v>
      </c>
      <c r="C89" s="20">
        <v>114.19</v>
      </c>
      <c r="D89" s="10" t="s">
        <v>73</v>
      </c>
    </row>
    <row r="90" spans="1:4" ht="14.1" customHeight="1" outlineLevel="4" x14ac:dyDescent="0.2">
      <c r="A90" s="10" t="s">
        <v>54</v>
      </c>
      <c r="B90" s="19">
        <v>45678</v>
      </c>
      <c r="C90" s="20">
        <v>192.73</v>
      </c>
      <c r="D90" s="10" t="s">
        <v>74</v>
      </c>
    </row>
    <row r="91" spans="1:4" ht="14.1" customHeight="1" outlineLevel="4" x14ac:dyDescent="0.2">
      <c r="A91" s="10" t="s">
        <v>54</v>
      </c>
      <c r="B91" s="19">
        <v>45678</v>
      </c>
      <c r="C91" s="20">
        <v>41.99</v>
      </c>
      <c r="D91" s="10" t="s">
        <v>75</v>
      </c>
    </row>
    <row r="92" spans="1:4" ht="14.1" customHeight="1" outlineLevel="4" x14ac:dyDescent="0.2">
      <c r="A92" s="10" t="s">
        <v>54</v>
      </c>
      <c r="B92" s="19">
        <v>45678</v>
      </c>
      <c r="C92" s="20">
        <v>121.14</v>
      </c>
      <c r="D92" s="10" t="s">
        <v>76</v>
      </c>
    </row>
    <row r="93" spans="1:4" ht="14.1" customHeight="1" outlineLevel="4" x14ac:dyDescent="0.2">
      <c r="A93" s="10" t="s">
        <v>54</v>
      </c>
      <c r="B93" s="19">
        <v>45678</v>
      </c>
      <c r="C93" s="20">
        <v>78.209999999999994</v>
      </c>
      <c r="D93" s="10" t="s">
        <v>77</v>
      </c>
    </row>
    <row r="94" spans="1:4" ht="14.1" customHeight="1" outlineLevel="4" x14ac:dyDescent="0.2">
      <c r="A94" s="10" t="s">
        <v>54</v>
      </c>
      <c r="B94" s="19">
        <v>45678</v>
      </c>
      <c r="C94" s="20">
        <v>9.8000000000000007</v>
      </c>
      <c r="D94" s="10" t="s">
        <v>78</v>
      </c>
    </row>
    <row r="95" spans="1:4" ht="14.1" customHeight="1" outlineLevel="4" x14ac:dyDescent="0.2">
      <c r="A95" s="10" t="s">
        <v>54</v>
      </c>
      <c r="B95" s="19">
        <v>45678</v>
      </c>
      <c r="C95" s="20">
        <v>58.12</v>
      </c>
      <c r="D95" s="10" t="s">
        <v>79</v>
      </c>
    </row>
    <row r="96" spans="1:4" ht="14.1" customHeight="1" outlineLevel="4" x14ac:dyDescent="0.2">
      <c r="A96" s="10" t="s">
        <v>54</v>
      </c>
      <c r="B96" s="19">
        <v>45678</v>
      </c>
      <c r="C96" s="20">
        <v>173.98</v>
      </c>
      <c r="D96" s="10" t="s">
        <v>80</v>
      </c>
    </row>
    <row r="97" spans="1:4" ht="14.1" customHeight="1" outlineLevel="4" x14ac:dyDescent="0.2">
      <c r="A97" s="10" t="s">
        <v>54</v>
      </c>
      <c r="B97" s="19">
        <v>45678</v>
      </c>
      <c r="C97" s="20">
        <v>172.37</v>
      </c>
      <c r="D97" s="10" t="s">
        <v>81</v>
      </c>
    </row>
    <row r="98" spans="1:4" ht="14.1" customHeight="1" outlineLevel="4" x14ac:dyDescent="0.2">
      <c r="A98" s="10" t="s">
        <v>54</v>
      </c>
      <c r="B98" s="19">
        <v>45678</v>
      </c>
      <c r="C98" s="20">
        <v>260.26</v>
      </c>
      <c r="D98" s="10" t="s">
        <v>82</v>
      </c>
    </row>
    <row r="99" spans="1:4" ht="14.1" customHeight="1" outlineLevel="4" x14ac:dyDescent="0.2">
      <c r="A99" s="10" t="s">
        <v>54</v>
      </c>
      <c r="B99" s="19">
        <v>45678</v>
      </c>
      <c r="C99" s="20">
        <v>-93.42</v>
      </c>
      <c r="D99" s="10" t="s">
        <v>83</v>
      </c>
    </row>
    <row r="100" spans="1:4" ht="14.1" customHeight="1" outlineLevel="4" x14ac:dyDescent="0.2">
      <c r="A100" s="10" t="s">
        <v>54</v>
      </c>
      <c r="B100" s="19">
        <v>45679</v>
      </c>
      <c r="C100" s="20">
        <v>44.71</v>
      </c>
      <c r="D100" s="10" t="s">
        <v>67</v>
      </c>
    </row>
    <row r="101" spans="1:4" ht="14.1" customHeight="1" outlineLevel="4" x14ac:dyDescent="0.2">
      <c r="A101" s="10" t="s">
        <v>54</v>
      </c>
      <c r="B101" s="19">
        <v>45679</v>
      </c>
      <c r="C101" s="20">
        <v>81.96</v>
      </c>
      <c r="D101" s="10" t="s">
        <v>78</v>
      </c>
    </row>
    <row r="102" spans="1:4" ht="14.1" customHeight="1" outlineLevel="4" x14ac:dyDescent="0.2">
      <c r="A102" s="10" t="s">
        <v>54</v>
      </c>
      <c r="B102" s="19">
        <v>45680</v>
      </c>
      <c r="C102" s="20">
        <v>-229</v>
      </c>
      <c r="D102" s="10" t="s">
        <v>84</v>
      </c>
    </row>
    <row r="103" spans="1:4" ht="14.1" customHeight="1" outlineLevel="4" x14ac:dyDescent="0.2">
      <c r="A103" s="10" t="s">
        <v>54</v>
      </c>
      <c r="B103" s="19">
        <v>45680</v>
      </c>
      <c r="C103" s="20">
        <v>-135.58000000000001</v>
      </c>
      <c r="D103" s="10" t="s">
        <v>85</v>
      </c>
    </row>
    <row r="104" spans="1:4" ht="14.1" customHeight="1" outlineLevel="4" x14ac:dyDescent="0.2">
      <c r="A104" s="10" t="s">
        <v>54</v>
      </c>
      <c r="B104" s="19">
        <v>45685</v>
      </c>
      <c r="C104" s="20">
        <v>135.12</v>
      </c>
      <c r="D104" s="10" t="s">
        <v>86</v>
      </c>
    </row>
    <row r="105" spans="1:4" ht="14.1" customHeight="1" outlineLevel="4" x14ac:dyDescent="0.2">
      <c r="A105" s="10" t="s">
        <v>54</v>
      </c>
      <c r="B105" s="19">
        <v>45685</v>
      </c>
      <c r="C105" s="20">
        <v>938.39</v>
      </c>
      <c r="D105" s="10" t="s">
        <v>87</v>
      </c>
    </row>
    <row r="106" spans="1:4" ht="14.1" customHeight="1" outlineLevel="4" x14ac:dyDescent="0.2">
      <c r="A106" s="10" t="s">
        <v>54</v>
      </c>
      <c r="B106" s="19">
        <v>45685</v>
      </c>
      <c r="C106" s="20">
        <v>200.79</v>
      </c>
      <c r="D106" s="10" t="s">
        <v>88</v>
      </c>
    </row>
    <row r="107" spans="1:4" ht="14.1" customHeight="1" outlineLevel="4" x14ac:dyDescent="0.2">
      <c r="A107" s="10" t="s">
        <v>54</v>
      </c>
      <c r="B107" s="19">
        <v>45685</v>
      </c>
      <c r="C107" s="20">
        <v>175.71</v>
      </c>
      <c r="D107" s="10" t="s">
        <v>89</v>
      </c>
    </row>
    <row r="108" spans="1:4" ht="14.1" customHeight="1" outlineLevel="4" x14ac:dyDescent="0.2">
      <c r="A108" s="10" t="s">
        <v>54</v>
      </c>
      <c r="B108" s="19">
        <v>45685</v>
      </c>
      <c r="C108" s="20">
        <v>1721.47</v>
      </c>
      <c r="D108" s="10" t="s">
        <v>90</v>
      </c>
    </row>
    <row r="109" spans="1:4" ht="14.1" customHeight="1" outlineLevel="4" x14ac:dyDescent="0.2">
      <c r="A109" s="10" t="s">
        <v>54</v>
      </c>
      <c r="B109" s="19">
        <v>45685</v>
      </c>
      <c r="C109" s="20">
        <v>67.209999999999994</v>
      </c>
      <c r="D109" s="10" t="s">
        <v>91</v>
      </c>
    </row>
    <row r="110" spans="1:4" ht="14.1" customHeight="1" outlineLevel="4" x14ac:dyDescent="0.2">
      <c r="A110" s="10" t="s">
        <v>54</v>
      </c>
      <c r="B110" s="19">
        <v>45685</v>
      </c>
      <c r="C110" s="20">
        <v>82.32</v>
      </c>
      <c r="D110" s="10" t="s">
        <v>92</v>
      </c>
    </row>
    <row r="111" spans="1:4" ht="14.1" customHeight="1" outlineLevel="4" x14ac:dyDescent="0.2">
      <c r="A111" s="10" t="s">
        <v>54</v>
      </c>
      <c r="B111" s="19">
        <v>45685</v>
      </c>
      <c r="C111" s="20">
        <v>25.14</v>
      </c>
      <c r="D111" s="10" t="s">
        <v>92</v>
      </c>
    </row>
    <row r="112" spans="1:4" ht="14.1" customHeight="1" outlineLevel="4" x14ac:dyDescent="0.2">
      <c r="A112" s="10" t="s">
        <v>54</v>
      </c>
      <c r="B112" s="19">
        <v>45685</v>
      </c>
      <c r="C112" s="20">
        <v>256.88</v>
      </c>
      <c r="D112" s="10" t="s">
        <v>93</v>
      </c>
    </row>
    <row r="113" spans="1:4" ht="14.1" customHeight="1" outlineLevel="4" x14ac:dyDescent="0.2">
      <c r="A113" s="10" t="s">
        <v>54</v>
      </c>
      <c r="B113" s="19">
        <v>45685</v>
      </c>
      <c r="C113" s="20">
        <v>215.36</v>
      </c>
      <c r="D113" s="10" t="s">
        <v>94</v>
      </c>
    </row>
    <row r="114" spans="1:4" ht="14.1" customHeight="1" outlineLevel="4" x14ac:dyDescent="0.2">
      <c r="A114" s="10" t="s">
        <v>54</v>
      </c>
      <c r="B114" s="19">
        <v>45685</v>
      </c>
      <c r="C114" s="20">
        <v>245.1</v>
      </c>
      <c r="D114" s="10" t="s">
        <v>95</v>
      </c>
    </row>
    <row r="115" spans="1:4" ht="14.1" customHeight="1" outlineLevel="4" x14ac:dyDescent="0.2">
      <c r="A115" s="10" t="s">
        <v>54</v>
      </c>
      <c r="B115" s="19">
        <v>45685</v>
      </c>
      <c r="C115" s="20">
        <v>161.33000000000001</v>
      </c>
      <c r="D115" s="10" t="s">
        <v>96</v>
      </c>
    </row>
    <row r="116" spans="1:4" ht="14.1" customHeight="1" outlineLevel="4" x14ac:dyDescent="0.2">
      <c r="A116" s="10" t="s">
        <v>54</v>
      </c>
      <c r="B116" s="19">
        <v>45685</v>
      </c>
      <c r="C116" s="20">
        <v>107.82</v>
      </c>
      <c r="D116" s="10" t="s">
        <v>97</v>
      </c>
    </row>
    <row r="117" spans="1:4" ht="14.1" customHeight="1" outlineLevel="4" x14ac:dyDescent="0.2">
      <c r="A117" s="10" t="s">
        <v>54</v>
      </c>
      <c r="B117" s="19">
        <v>45685</v>
      </c>
      <c r="C117" s="20">
        <v>17.66</v>
      </c>
      <c r="D117" s="10" t="s">
        <v>98</v>
      </c>
    </row>
    <row r="118" spans="1:4" ht="14.1" customHeight="1" outlineLevel="4" x14ac:dyDescent="0.2">
      <c r="A118" s="10" t="s">
        <v>54</v>
      </c>
      <c r="B118" s="19">
        <v>45685</v>
      </c>
      <c r="C118" s="20">
        <v>1010.89</v>
      </c>
      <c r="D118" s="10" t="s">
        <v>99</v>
      </c>
    </row>
    <row r="119" spans="1:4" ht="14.1" customHeight="1" outlineLevel="4" x14ac:dyDescent="0.2">
      <c r="A119" s="10" t="s">
        <v>54</v>
      </c>
      <c r="B119" s="19">
        <v>45685</v>
      </c>
      <c r="C119" s="20">
        <v>239.76</v>
      </c>
      <c r="D119" s="10" t="s">
        <v>100</v>
      </c>
    </row>
    <row r="120" spans="1:4" ht="14.1" customHeight="1" outlineLevel="4" x14ac:dyDescent="0.2">
      <c r="A120" s="10" t="s">
        <v>54</v>
      </c>
      <c r="B120" s="19">
        <v>45685</v>
      </c>
      <c r="C120" s="20">
        <v>51.47</v>
      </c>
      <c r="D120" s="10" t="s">
        <v>101</v>
      </c>
    </row>
    <row r="121" spans="1:4" ht="14.1" customHeight="1" outlineLevel="4" x14ac:dyDescent="0.2">
      <c r="A121" s="10" t="s">
        <v>54</v>
      </c>
      <c r="B121" s="19">
        <v>45685</v>
      </c>
      <c r="C121" s="20">
        <v>175.91</v>
      </c>
      <c r="D121" s="10" t="s">
        <v>102</v>
      </c>
    </row>
    <row r="122" spans="1:4" ht="14.1" customHeight="1" outlineLevel="4" x14ac:dyDescent="0.2">
      <c r="A122" s="10" t="s">
        <v>54</v>
      </c>
      <c r="B122" s="19">
        <v>45685</v>
      </c>
      <c r="C122" s="20">
        <v>240.27</v>
      </c>
      <c r="D122" s="10" t="s">
        <v>103</v>
      </c>
    </row>
    <row r="123" spans="1:4" ht="14.1" customHeight="1" outlineLevel="4" x14ac:dyDescent="0.2">
      <c r="A123" s="10" t="s">
        <v>54</v>
      </c>
      <c r="B123" s="19">
        <v>45685</v>
      </c>
      <c r="C123" s="20">
        <v>100</v>
      </c>
      <c r="D123" s="10" t="s">
        <v>104</v>
      </c>
    </row>
    <row r="124" spans="1:4" ht="14.1" customHeight="1" outlineLevel="4" x14ac:dyDescent="0.2">
      <c r="A124" s="10" t="s">
        <v>54</v>
      </c>
      <c r="B124" s="19">
        <v>45685</v>
      </c>
      <c r="C124" s="20">
        <v>27.44</v>
      </c>
      <c r="D124" s="10" t="s">
        <v>105</v>
      </c>
    </row>
    <row r="125" spans="1:4" ht="14.1" customHeight="1" outlineLevel="4" x14ac:dyDescent="0.2">
      <c r="A125" s="10" t="s">
        <v>54</v>
      </c>
      <c r="B125" s="19">
        <v>45685</v>
      </c>
      <c r="C125" s="20">
        <v>149.94999999999999</v>
      </c>
      <c r="D125" s="10" t="s">
        <v>106</v>
      </c>
    </row>
    <row r="126" spans="1:4" ht="14.1" customHeight="1" outlineLevel="4" x14ac:dyDescent="0.2">
      <c r="A126" s="10" t="s">
        <v>54</v>
      </c>
      <c r="B126" s="19">
        <v>45687</v>
      </c>
      <c r="C126" s="20">
        <v>-27.1</v>
      </c>
      <c r="D126" s="10" t="s">
        <v>107</v>
      </c>
    </row>
    <row r="127" spans="1:4" ht="14.1" customHeight="1" outlineLevel="4" x14ac:dyDescent="0.2">
      <c r="A127" s="10" t="s">
        <v>54</v>
      </c>
      <c r="B127" s="19">
        <v>45688</v>
      </c>
      <c r="C127" s="20">
        <v>-83.58</v>
      </c>
      <c r="D127" s="10" t="s">
        <v>56</v>
      </c>
    </row>
    <row r="128" spans="1:4" ht="14.1" customHeight="1" outlineLevel="4" x14ac:dyDescent="0.2">
      <c r="A128" s="8" t="s">
        <v>195</v>
      </c>
      <c r="B128" s="19"/>
      <c r="C128" s="18">
        <f>SUM(C129:C130)</f>
        <v>99340.290000000008</v>
      </c>
      <c r="D128" s="10"/>
    </row>
    <row r="129" spans="1:4" ht="14.1" customHeight="1" outlineLevel="4" x14ac:dyDescent="0.2">
      <c r="A129" s="10" t="s">
        <v>108</v>
      </c>
      <c r="B129" s="19">
        <v>45672</v>
      </c>
      <c r="C129" s="20">
        <v>54624.56</v>
      </c>
      <c r="D129" s="10" t="s">
        <v>109</v>
      </c>
    </row>
    <row r="130" spans="1:4" ht="14.1" customHeight="1" outlineLevel="4" x14ac:dyDescent="0.2">
      <c r="A130" s="10" t="s">
        <v>108</v>
      </c>
      <c r="B130" s="19">
        <v>45685</v>
      </c>
      <c r="C130" s="20">
        <v>44715.73</v>
      </c>
      <c r="D130" s="10" t="s">
        <v>110</v>
      </c>
    </row>
    <row r="131" spans="1:4" ht="14.1" customHeight="1" outlineLevel="4" x14ac:dyDescent="0.2">
      <c r="A131" s="8" t="s">
        <v>196</v>
      </c>
      <c r="B131" s="19"/>
      <c r="C131" s="18">
        <f>SUM(C132:C140)</f>
        <v>85296.01</v>
      </c>
      <c r="D131" s="10"/>
    </row>
    <row r="132" spans="1:4" ht="14.1" customHeight="1" outlineLevel="4" x14ac:dyDescent="0.2">
      <c r="A132" s="10" t="s">
        <v>111</v>
      </c>
      <c r="B132" s="19">
        <v>45674</v>
      </c>
      <c r="C132" s="20">
        <v>8923.8799999999992</v>
      </c>
      <c r="D132" s="10" t="s">
        <v>112</v>
      </c>
    </row>
    <row r="133" spans="1:4" ht="14.1" customHeight="1" outlineLevel="4" x14ac:dyDescent="0.2">
      <c r="A133" s="10" t="s">
        <v>111</v>
      </c>
      <c r="B133" s="19">
        <v>45674</v>
      </c>
      <c r="C133" s="20">
        <v>1580.31</v>
      </c>
      <c r="D133" s="10" t="s">
        <v>113</v>
      </c>
    </row>
    <row r="134" spans="1:4" ht="14.1" customHeight="1" outlineLevel="4" x14ac:dyDescent="0.2">
      <c r="A134" s="10" t="s">
        <v>111</v>
      </c>
      <c r="B134" s="19">
        <v>45678</v>
      </c>
      <c r="C134" s="20">
        <v>33.74</v>
      </c>
      <c r="D134" s="10" t="s">
        <v>114</v>
      </c>
    </row>
    <row r="135" spans="1:4" ht="14.1" customHeight="1" outlineLevel="4" x14ac:dyDescent="0.2">
      <c r="A135" s="10" t="s">
        <v>111</v>
      </c>
      <c r="B135" s="19">
        <v>45678</v>
      </c>
      <c r="C135" s="20">
        <v>482.09</v>
      </c>
      <c r="D135" s="10" t="s">
        <v>114</v>
      </c>
    </row>
    <row r="136" spans="1:4" ht="14.1" customHeight="1" outlineLevel="4" x14ac:dyDescent="0.2">
      <c r="A136" s="10" t="s">
        <v>111</v>
      </c>
      <c r="B136" s="19">
        <v>45678</v>
      </c>
      <c r="C136" s="20">
        <v>841.03</v>
      </c>
      <c r="D136" s="10" t="s">
        <v>114</v>
      </c>
    </row>
    <row r="137" spans="1:4" ht="14.1" customHeight="1" outlineLevel="4" x14ac:dyDescent="0.2">
      <c r="A137" s="10" t="s">
        <v>111</v>
      </c>
      <c r="B137" s="19">
        <v>45685</v>
      </c>
      <c r="C137" s="20">
        <v>49941.01</v>
      </c>
      <c r="D137" s="10" t="s">
        <v>115</v>
      </c>
    </row>
    <row r="138" spans="1:4" ht="14.1" customHeight="1" outlineLevel="4" x14ac:dyDescent="0.2">
      <c r="A138" s="10" t="s">
        <v>111</v>
      </c>
      <c r="B138" s="19">
        <v>45685</v>
      </c>
      <c r="C138" s="20">
        <v>840.56</v>
      </c>
      <c r="D138" s="10" t="s">
        <v>114</v>
      </c>
    </row>
    <row r="139" spans="1:4" ht="14.1" customHeight="1" outlineLevel="4" x14ac:dyDescent="0.2">
      <c r="A139" s="10" t="s">
        <v>111</v>
      </c>
      <c r="B139" s="19">
        <v>45685</v>
      </c>
      <c r="C139" s="20">
        <v>34.270000000000003</v>
      </c>
      <c r="D139" s="10" t="s">
        <v>114</v>
      </c>
    </row>
    <row r="140" spans="1:4" ht="14.1" customHeight="1" outlineLevel="4" x14ac:dyDescent="0.2">
      <c r="A140" s="10" t="s">
        <v>111</v>
      </c>
      <c r="B140" s="19">
        <v>45685</v>
      </c>
      <c r="C140" s="20">
        <v>22619.119999999999</v>
      </c>
      <c r="D140" s="10" t="s">
        <v>116</v>
      </c>
    </row>
    <row r="141" spans="1:4" ht="14.1" customHeight="1" outlineLevel="4" x14ac:dyDescent="0.2">
      <c r="A141" s="8" t="s">
        <v>197</v>
      </c>
      <c r="B141" s="19"/>
      <c r="C141" s="18">
        <f>SUM(C142:C157)</f>
        <v>144362.56</v>
      </c>
      <c r="D141" s="10"/>
    </row>
    <row r="142" spans="1:4" ht="14.1" customHeight="1" outlineLevel="4" x14ac:dyDescent="0.2">
      <c r="A142" s="10" t="s">
        <v>117</v>
      </c>
      <c r="B142" s="19">
        <v>45677</v>
      </c>
      <c r="C142" s="20">
        <v>-5.73</v>
      </c>
      <c r="D142" s="10" t="s">
        <v>118</v>
      </c>
    </row>
    <row r="143" spans="1:4" ht="14.1" customHeight="1" outlineLevel="4" x14ac:dyDescent="0.2">
      <c r="A143" s="10" t="s">
        <v>117</v>
      </c>
      <c r="B143" s="19">
        <v>45678</v>
      </c>
      <c r="C143" s="20">
        <v>44268</v>
      </c>
      <c r="D143" s="10" t="s">
        <v>119</v>
      </c>
    </row>
    <row r="144" spans="1:4" ht="14.1" customHeight="1" outlineLevel="4" x14ac:dyDescent="0.2">
      <c r="A144" s="10" t="s">
        <v>117</v>
      </c>
      <c r="B144" s="19">
        <v>45678</v>
      </c>
      <c r="C144" s="20">
        <v>6253.59</v>
      </c>
      <c r="D144" s="10" t="s">
        <v>120</v>
      </c>
    </row>
    <row r="145" spans="1:4" ht="14.1" customHeight="1" outlineLevel="4" x14ac:dyDescent="0.2">
      <c r="A145" s="10" t="s">
        <v>117</v>
      </c>
      <c r="B145" s="19">
        <v>45678</v>
      </c>
      <c r="C145" s="20">
        <v>2232.2399999999998</v>
      </c>
      <c r="D145" s="10" t="s">
        <v>121</v>
      </c>
    </row>
    <row r="146" spans="1:4" ht="14.1" customHeight="1" outlineLevel="4" x14ac:dyDescent="0.2">
      <c r="A146" s="10" t="s">
        <v>117</v>
      </c>
      <c r="B146" s="19">
        <v>45678</v>
      </c>
      <c r="C146" s="20">
        <v>3641.4</v>
      </c>
      <c r="D146" s="10" t="s">
        <v>122</v>
      </c>
    </row>
    <row r="147" spans="1:4" ht="14.1" customHeight="1" outlineLevel="4" x14ac:dyDescent="0.2">
      <c r="A147" s="10" t="s">
        <v>117</v>
      </c>
      <c r="B147" s="19">
        <v>45678</v>
      </c>
      <c r="C147" s="20">
        <v>1686.23</v>
      </c>
      <c r="D147" s="10" t="s">
        <v>123</v>
      </c>
    </row>
    <row r="148" spans="1:4" ht="14.1" customHeight="1" outlineLevel="4" x14ac:dyDescent="0.2">
      <c r="A148" s="10" t="s">
        <v>117</v>
      </c>
      <c r="B148" s="19">
        <v>45678</v>
      </c>
      <c r="C148" s="20">
        <v>6256.54</v>
      </c>
      <c r="D148" s="10" t="s">
        <v>120</v>
      </c>
    </row>
    <row r="149" spans="1:4" ht="14.1" customHeight="1" outlineLevel="4" x14ac:dyDescent="0.2">
      <c r="A149" s="10" t="s">
        <v>117</v>
      </c>
      <c r="B149" s="19">
        <v>45678</v>
      </c>
      <c r="C149" s="20">
        <v>53.55</v>
      </c>
      <c r="D149" s="10" t="s">
        <v>124</v>
      </c>
    </row>
    <row r="150" spans="1:4" ht="14.1" customHeight="1" outlineLevel="4" x14ac:dyDescent="0.2">
      <c r="A150" s="10" t="s">
        <v>117</v>
      </c>
      <c r="B150" s="19">
        <v>45679</v>
      </c>
      <c r="C150" s="20">
        <v>583.1</v>
      </c>
      <c r="D150" s="10" t="s">
        <v>125</v>
      </c>
    </row>
    <row r="151" spans="1:4" ht="14.1" customHeight="1" outlineLevel="4" x14ac:dyDescent="0.2">
      <c r="A151" s="10" t="s">
        <v>117</v>
      </c>
      <c r="B151" s="19">
        <v>45685</v>
      </c>
      <c r="C151" s="20">
        <v>71747.19</v>
      </c>
      <c r="D151" s="10" t="s">
        <v>126</v>
      </c>
    </row>
    <row r="152" spans="1:4" ht="14.1" customHeight="1" outlineLevel="4" x14ac:dyDescent="0.2">
      <c r="A152" s="10" t="s">
        <v>117</v>
      </c>
      <c r="B152" s="19">
        <v>45685</v>
      </c>
      <c r="C152" s="20">
        <v>4237.71</v>
      </c>
      <c r="D152" s="10" t="s">
        <v>127</v>
      </c>
    </row>
    <row r="153" spans="1:4" ht="14.1" customHeight="1" outlineLevel="4" x14ac:dyDescent="0.2">
      <c r="A153" s="10" t="s">
        <v>117</v>
      </c>
      <c r="B153" s="19">
        <v>45685</v>
      </c>
      <c r="C153" s="20">
        <v>17.79</v>
      </c>
      <c r="D153" s="10" t="s">
        <v>128</v>
      </c>
    </row>
    <row r="154" spans="1:4" ht="14.1" customHeight="1" outlineLevel="4" x14ac:dyDescent="0.2">
      <c r="A154" s="10" t="s">
        <v>117</v>
      </c>
      <c r="B154" s="19">
        <v>45685</v>
      </c>
      <c r="C154" s="20">
        <v>600</v>
      </c>
      <c r="D154" s="10" t="s">
        <v>129</v>
      </c>
    </row>
    <row r="155" spans="1:4" ht="14.1" customHeight="1" outlineLevel="4" x14ac:dyDescent="0.2">
      <c r="A155" s="10" t="s">
        <v>117</v>
      </c>
      <c r="B155" s="19">
        <v>45687</v>
      </c>
      <c r="C155" s="20">
        <v>2800</v>
      </c>
      <c r="D155" s="10" t="s">
        <v>130</v>
      </c>
    </row>
    <row r="156" spans="1:4" ht="14.1" customHeight="1" outlineLevel="4" x14ac:dyDescent="0.2">
      <c r="A156" s="10" t="s">
        <v>117</v>
      </c>
      <c r="B156" s="19">
        <v>45687</v>
      </c>
      <c r="C156" s="20">
        <v>-3.32</v>
      </c>
      <c r="D156" s="10" t="s">
        <v>131</v>
      </c>
    </row>
    <row r="157" spans="1:4" ht="14.1" customHeight="1" outlineLevel="4" x14ac:dyDescent="0.2">
      <c r="A157" s="10" t="s">
        <v>117</v>
      </c>
      <c r="B157" s="19">
        <v>45688</v>
      </c>
      <c r="C157" s="20">
        <v>-5.73</v>
      </c>
      <c r="D157" s="10" t="s">
        <v>118</v>
      </c>
    </row>
    <row r="158" spans="1:4" ht="14.1" customHeight="1" outlineLevel="4" x14ac:dyDescent="0.2">
      <c r="A158" s="8" t="s">
        <v>198</v>
      </c>
      <c r="B158" s="19"/>
      <c r="C158" s="18">
        <f>SUM(C159:C204)</f>
        <v>53829.409999999989</v>
      </c>
      <c r="D158" s="10"/>
    </row>
    <row r="159" spans="1:4" ht="14.1" customHeight="1" outlineLevel="4" x14ac:dyDescent="0.2">
      <c r="A159" s="10" t="s">
        <v>132</v>
      </c>
      <c r="B159" s="19">
        <v>45671</v>
      </c>
      <c r="C159" s="20">
        <v>-1642.31</v>
      </c>
      <c r="D159" s="7" t="s">
        <v>212</v>
      </c>
    </row>
    <row r="160" spans="1:4" ht="14.1" customHeight="1" outlineLevel="4" x14ac:dyDescent="0.2">
      <c r="A160" s="10" t="s">
        <v>132</v>
      </c>
      <c r="B160" s="19">
        <v>45671</v>
      </c>
      <c r="C160" s="20">
        <v>-4105.78</v>
      </c>
      <c r="D160" s="7" t="s">
        <v>212</v>
      </c>
    </row>
    <row r="161" spans="1:4" ht="14.1" customHeight="1" outlineLevel="4" x14ac:dyDescent="0.2">
      <c r="A161" s="10" t="s">
        <v>132</v>
      </c>
      <c r="B161" s="19">
        <v>45677</v>
      </c>
      <c r="C161" s="20">
        <v>-145.31</v>
      </c>
      <c r="D161" s="10" t="s">
        <v>133</v>
      </c>
    </row>
    <row r="162" spans="1:4" ht="14.1" customHeight="1" outlineLevel="4" x14ac:dyDescent="0.2">
      <c r="A162" s="10" t="s">
        <v>132</v>
      </c>
      <c r="B162" s="19">
        <v>45677</v>
      </c>
      <c r="C162" s="20">
        <v>-214.53</v>
      </c>
      <c r="D162" s="10" t="s">
        <v>134</v>
      </c>
    </row>
    <row r="163" spans="1:4" ht="14.1" customHeight="1" outlineLevel="4" x14ac:dyDescent="0.2">
      <c r="A163" s="10" t="s">
        <v>132</v>
      </c>
      <c r="B163" s="19">
        <v>45678</v>
      </c>
      <c r="C163" s="20">
        <v>766.75</v>
      </c>
      <c r="D163" s="7" t="s">
        <v>213</v>
      </c>
    </row>
    <row r="164" spans="1:4" ht="14.1" customHeight="1" outlineLevel="4" x14ac:dyDescent="0.2">
      <c r="A164" s="10" t="s">
        <v>132</v>
      </c>
      <c r="B164" s="19">
        <v>45678</v>
      </c>
      <c r="C164" s="20">
        <v>1166.6600000000001</v>
      </c>
      <c r="D164" s="7" t="s">
        <v>214</v>
      </c>
    </row>
    <row r="165" spans="1:4" ht="14.1" customHeight="1" outlineLevel="4" x14ac:dyDescent="0.2">
      <c r="A165" s="10" t="s">
        <v>132</v>
      </c>
      <c r="B165" s="19">
        <v>45678</v>
      </c>
      <c r="C165" s="20">
        <v>448.45</v>
      </c>
      <c r="D165" s="10" t="s">
        <v>135</v>
      </c>
    </row>
    <row r="166" spans="1:4" ht="14.1" customHeight="1" outlineLevel="4" x14ac:dyDescent="0.2">
      <c r="A166" s="10" t="s">
        <v>132</v>
      </c>
      <c r="B166" s="19">
        <v>45678</v>
      </c>
      <c r="C166" s="20">
        <v>1017.28</v>
      </c>
      <c r="D166" s="10" t="s">
        <v>136</v>
      </c>
    </row>
    <row r="167" spans="1:4" ht="14.1" customHeight="1" outlineLevel="4" x14ac:dyDescent="0.2">
      <c r="A167" s="10" t="s">
        <v>132</v>
      </c>
      <c r="B167" s="19">
        <v>45678</v>
      </c>
      <c r="C167" s="20">
        <v>1140.54</v>
      </c>
      <c r="D167" s="10" t="s">
        <v>137</v>
      </c>
    </row>
    <row r="168" spans="1:4" ht="14.1" customHeight="1" outlineLevel="4" x14ac:dyDescent="0.2">
      <c r="A168" s="10" t="s">
        <v>132</v>
      </c>
      <c r="B168" s="19">
        <v>45678</v>
      </c>
      <c r="C168" s="20">
        <v>5355</v>
      </c>
      <c r="D168" s="10" t="s">
        <v>138</v>
      </c>
    </row>
    <row r="169" spans="1:4" ht="14.1" customHeight="1" outlineLevel="4" x14ac:dyDescent="0.2">
      <c r="A169" s="10" t="s">
        <v>132</v>
      </c>
      <c r="B169" s="19">
        <v>45678</v>
      </c>
      <c r="C169" s="20">
        <v>1018.64</v>
      </c>
      <c r="D169" s="10" t="s">
        <v>139</v>
      </c>
    </row>
    <row r="170" spans="1:4" ht="14.1" customHeight="1" outlineLevel="4" x14ac:dyDescent="0.2">
      <c r="A170" s="10" t="s">
        <v>132</v>
      </c>
      <c r="B170" s="19">
        <v>45678</v>
      </c>
      <c r="C170" s="20">
        <v>1261.4000000000001</v>
      </c>
      <c r="D170" s="10" t="s">
        <v>140</v>
      </c>
    </row>
    <row r="171" spans="1:4" ht="14.1" customHeight="1" outlineLevel="4" x14ac:dyDescent="0.2">
      <c r="A171" s="10" t="s">
        <v>132</v>
      </c>
      <c r="B171" s="19">
        <v>45678</v>
      </c>
      <c r="C171" s="20">
        <v>14250.25</v>
      </c>
      <c r="D171" s="10" t="s">
        <v>141</v>
      </c>
    </row>
    <row r="172" spans="1:4" ht="14.1" customHeight="1" outlineLevel="4" x14ac:dyDescent="0.2">
      <c r="A172" s="10" t="s">
        <v>132</v>
      </c>
      <c r="B172" s="19">
        <v>45678</v>
      </c>
      <c r="C172" s="20">
        <v>595</v>
      </c>
      <c r="D172" s="10" t="s">
        <v>141</v>
      </c>
    </row>
    <row r="173" spans="1:4" ht="14.1" customHeight="1" outlineLevel="4" x14ac:dyDescent="0.2">
      <c r="A173" s="10" t="s">
        <v>132</v>
      </c>
      <c r="B173" s="19">
        <v>45678</v>
      </c>
      <c r="C173" s="20">
        <v>2240</v>
      </c>
      <c r="D173" s="10" t="s">
        <v>142</v>
      </c>
    </row>
    <row r="174" spans="1:4" ht="14.1" customHeight="1" outlineLevel="4" x14ac:dyDescent="0.2">
      <c r="A174" s="10" t="s">
        <v>132</v>
      </c>
      <c r="B174" s="19">
        <v>45678</v>
      </c>
      <c r="C174" s="20">
        <v>3860.23</v>
      </c>
      <c r="D174" s="10" t="s">
        <v>143</v>
      </c>
    </row>
    <row r="175" spans="1:4" ht="14.1" customHeight="1" outlineLevel="4" x14ac:dyDescent="0.2">
      <c r="A175" s="10" t="s">
        <v>132</v>
      </c>
      <c r="B175" s="19">
        <v>45678</v>
      </c>
      <c r="C175" s="20">
        <v>154.69999999999999</v>
      </c>
      <c r="D175" s="10" t="s">
        <v>144</v>
      </c>
    </row>
    <row r="176" spans="1:4" ht="14.1" customHeight="1" outlineLevel="4" x14ac:dyDescent="0.2">
      <c r="A176" s="10" t="s">
        <v>132</v>
      </c>
      <c r="B176" s="19">
        <v>45678</v>
      </c>
      <c r="C176" s="20">
        <v>249.9</v>
      </c>
      <c r="D176" s="10" t="s">
        <v>145</v>
      </c>
    </row>
    <row r="177" spans="1:4" ht="14.1" customHeight="1" outlineLevel="4" x14ac:dyDescent="0.2">
      <c r="A177" s="10" t="s">
        <v>132</v>
      </c>
      <c r="B177" s="19">
        <v>45678</v>
      </c>
      <c r="C177" s="20">
        <v>297.5</v>
      </c>
      <c r="D177" s="10" t="s">
        <v>146</v>
      </c>
    </row>
    <row r="178" spans="1:4" ht="14.1" customHeight="1" outlineLevel="4" x14ac:dyDescent="0.2">
      <c r="A178" s="10" t="s">
        <v>132</v>
      </c>
      <c r="B178" s="19">
        <v>45678</v>
      </c>
      <c r="C178" s="20">
        <v>714</v>
      </c>
      <c r="D178" s="10" t="s">
        <v>147</v>
      </c>
    </row>
    <row r="179" spans="1:4" ht="14.1" customHeight="1" outlineLevel="4" x14ac:dyDescent="0.2">
      <c r="A179" s="10" t="s">
        <v>132</v>
      </c>
      <c r="B179" s="19">
        <v>45678</v>
      </c>
      <c r="C179" s="20">
        <v>154.69999999999999</v>
      </c>
      <c r="D179" s="7" t="s">
        <v>224</v>
      </c>
    </row>
    <row r="180" spans="1:4" ht="14.1" customHeight="1" outlineLevel="4" x14ac:dyDescent="0.2">
      <c r="A180" s="10" t="s">
        <v>132</v>
      </c>
      <c r="B180" s="19">
        <v>45678</v>
      </c>
      <c r="C180" s="20">
        <v>184.33</v>
      </c>
      <c r="D180" s="7" t="s">
        <v>223</v>
      </c>
    </row>
    <row r="181" spans="1:4" ht="14.1" customHeight="1" outlineLevel="4" x14ac:dyDescent="0.2">
      <c r="A181" s="10" t="s">
        <v>132</v>
      </c>
      <c r="B181" s="19">
        <v>45678</v>
      </c>
      <c r="C181" s="20">
        <v>119</v>
      </c>
      <c r="D181" s="10" t="s">
        <v>148</v>
      </c>
    </row>
    <row r="182" spans="1:4" ht="14.1" customHeight="1" outlineLevel="4" x14ac:dyDescent="0.2">
      <c r="A182" s="10" t="s">
        <v>132</v>
      </c>
      <c r="B182" s="19">
        <v>45678</v>
      </c>
      <c r="C182" s="20">
        <v>579.9</v>
      </c>
      <c r="D182" s="7" t="s">
        <v>222</v>
      </c>
    </row>
    <row r="183" spans="1:4" ht="14.1" customHeight="1" outlineLevel="4" x14ac:dyDescent="0.2">
      <c r="A183" s="10" t="s">
        <v>132</v>
      </c>
      <c r="B183" s="19">
        <v>45678</v>
      </c>
      <c r="C183" s="20">
        <v>154.69999999999999</v>
      </c>
      <c r="D183" s="7" t="s">
        <v>221</v>
      </c>
    </row>
    <row r="184" spans="1:4" ht="14.1" customHeight="1" outlineLevel="4" x14ac:dyDescent="0.2">
      <c r="A184" s="10" t="s">
        <v>132</v>
      </c>
      <c r="B184" s="19">
        <v>45678</v>
      </c>
      <c r="C184" s="20">
        <v>355.25</v>
      </c>
      <c r="D184" s="10" t="s">
        <v>149</v>
      </c>
    </row>
    <row r="185" spans="1:4" ht="14.1" customHeight="1" outlineLevel="4" x14ac:dyDescent="0.2">
      <c r="A185" s="10" t="s">
        <v>132</v>
      </c>
      <c r="B185" s="19">
        <v>45678</v>
      </c>
      <c r="C185" s="20">
        <v>617.84</v>
      </c>
      <c r="D185" s="7" t="s">
        <v>220</v>
      </c>
    </row>
    <row r="186" spans="1:4" ht="14.1" customHeight="1" outlineLevel="4" x14ac:dyDescent="0.2">
      <c r="A186" s="10" t="s">
        <v>132</v>
      </c>
      <c r="B186" s="19">
        <v>45679</v>
      </c>
      <c r="C186" s="20">
        <v>2605.54</v>
      </c>
      <c r="D186" s="7" t="s">
        <v>217</v>
      </c>
    </row>
    <row r="187" spans="1:4" ht="14.1" customHeight="1" outlineLevel="4" x14ac:dyDescent="0.2">
      <c r="A187" s="10" t="s">
        <v>132</v>
      </c>
      <c r="B187" s="19">
        <v>45679</v>
      </c>
      <c r="C187" s="20">
        <v>764.81</v>
      </c>
      <c r="D187" s="7" t="s">
        <v>219</v>
      </c>
    </row>
    <row r="188" spans="1:4" ht="14.1" customHeight="1" outlineLevel="4" x14ac:dyDescent="0.2">
      <c r="A188" s="10" t="s">
        <v>132</v>
      </c>
      <c r="B188" s="19">
        <v>45679</v>
      </c>
      <c r="C188" s="20">
        <v>54.95</v>
      </c>
      <c r="D188" s="7" t="s">
        <v>218</v>
      </c>
    </row>
    <row r="189" spans="1:4" ht="14.1" customHeight="1" outlineLevel="4" x14ac:dyDescent="0.2">
      <c r="A189" s="10" t="s">
        <v>132</v>
      </c>
      <c r="B189" s="19">
        <v>45679</v>
      </c>
      <c r="C189" s="20">
        <v>871.69</v>
      </c>
      <c r="D189" s="7" t="s">
        <v>217</v>
      </c>
    </row>
    <row r="190" spans="1:4" ht="14.1" customHeight="1" outlineLevel="4" x14ac:dyDescent="0.2">
      <c r="A190" s="10" t="s">
        <v>132</v>
      </c>
      <c r="B190" s="19">
        <v>45679</v>
      </c>
      <c r="C190" s="20">
        <v>2254.88</v>
      </c>
      <c r="D190" s="7" t="s">
        <v>217</v>
      </c>
    </row>
    <row r="191" spans="1:4" ht="14.1" customHeight="1" outlineLevel="4" x14ac:dyDescent="0.2">
      <c r="A191" s="10" t="s">
        <v>132</v>
      </c>
      <c r="B191" s="19">
        <v>45679</v>
      </c>
      <c r="C191" s="20">
        <v>892.07</v>
      </c>
      <c r="D191" s="7" t="s">
        <v>216</v>
      </c>
    </row>
    <row r="192" spans="1:4" ht="14.1" customHeight="1" outlineLevel="4" x14ac:dyDescent="0.2">
      <c r="A192" s="10" t="s">
        <v>132</v>
      </c>
      <c r="B192" s="19">
        <v>45679</v>
      </c>
      <c r="C192" s="20">
        <v>826.43</v>
      </c>
      <c r="D192" s="7" t="s">
        <v>216</v>
      </c>
    </row>
    <row r="193" spans="1:4" ht="14.1" customHeight="1" outlineLevel="4" x14ac:dyDescent="0.2">
      <c r="A193" s="10" t="s">
        <v>132</v>
      </c>
      <c r="B193" s="19">
        <v>45679</v>
      </c>
      <c r="C193" s="20">
        <v>821.81</v>
      </c>
      <c r="D193" s="7" t="s">
        <v>216</v>
      </c>
    </row>
    <row r="194" spans="1:4" ht="14.1" customHeight="1" outlineLevel="4" x14ac:dyDescent="0.2">
      <c r="A194" s="10" t="s">
        <v>132</v>
      </c>
      <c r="B194" s="19">
        <v>45679</v>
      </c>
      <c r="C194" s="20">
        <v>901.02</v>
      </c>
      <c r="D194" s="7" t="s">
        <v>216</v>
      </c>
    </row>
    <row r="195" spans="1:4" ht="14.1" customHeight="1" outlineLevel="4" x14ac:dyDescent="0.2">
      <c r="A195" s="10" t="s">
        <v>132</v>
      </c>
      <c r="B195" s="19">
        <v>45679</v>
      </c>
      <c r="C195" s="20">
        <v>766.48</v>
      </c>
      <c r="D195" s="7" t="s">
        <v>216</v>
      </c>
    </row>
    <row r="196" spans="1:4" ht="14.1" customHeight="1" outlineLevel="4" x14ac:dyDescent="0.2">
      <c r="A196" s="10" t="s">
        <v>132</v>
      </c>
      <c r="B196" s="19">
        <v>45680</v>
      </c>
      <c r="C196" s="20">
        <v>-10.4</v>
      </c>
      <c r="D196" s="10" t="s">
        <v>150</v>
      </c>
    </row>
    <row r="197" spans="1:4" ht="14.1" customHeight="1" outlineLevel="4" x14ac:dyDescent="0.2">
      <c r="A197" s="10" t="s">
        <v>132</v>
      </c>
      <c r="B197" s="19">
        <v>45685</v>
      </c>
      <c r="C197" s="20">
        <v>134.99</v>
      </c>
      <c r="D197" s="10" t="s">
        <v>151</v>
      </c>
    </row>
    <row r="198" spans="1:4" ht="14.1" customHeight="1" outlineLevel="4" x14ac:dyDescent="0.2">
      <c r="A198" s="10" t="s">
        <v>132</v>
      </c>
      <c r="B198" s="19">
        <v>45685</v>
      </c>
      <c r="C198" s="20">
        <v>1789.74</v>
      </c>
      <c r="D198" s="10" t="s">
        <v>152</v>
      </c>
    </row>
    <row r="199" spans="1:4" ht="14.1" customHeight="1" outlineLevel="4" x14ac:dyDescent="0.2">
      <c r="A199" s="10" t="s">
        <v>132</v>
      </c>
      <c r="B199" s="19">
        <v>45685</v>
      </c>
      <c r="C199" s="20">
        <v>2975</v>
      </c>
      <c r="D199" s="10" t="s">
        <v>153</v>
      </c>
    </row>
    <row r="200" spans="1:4" ht="14.1" customHeight="1" outlineLevel="4" x14ac:dyDescent="0.2">
      <c r="A200" s="10" t="s">
        <v>132</v>
      </c>
      <c r="B200" s="19">
        <v>45685</v>
      </c>
      <c r="C200" s="20">
        <v>1071</v>
      </c>
      <c r="D200" s="10" t="s">
        <v>154</v>
      </c>
    </row>
    <row r="201" spans="1:4" ht="14.1" customHeight="1" outlineLevel="4" x14ac:dyDescent="0.2">
      <c r="A201" s="10" t="s">
        <v>132</v>
      </c>
      <c r="B201" s="19">
        <v>45685</v>
      </c>
      <c r="C201" s="20">
        <v>981.75</v>
      </c>
      <c r="D201" s="10" t="s">
        <v>155</v>
      </c>
    </row>
    <row r="202" spans="1:4" ht="14.1" customHeight="1" outlineLevel="4" x14ac:dyDescent="0.2">
      <c r="A202" s="10" t="s">
        <v>132</v>
      </c>
      <c r="B202" s="19">
        <v>45685</v>
      </c>
      <c r="C202" s="20">
        <v>4105.78</v>
      </c>
      <c r="D202" s="7" t="s">
        <v>215</v>
      </c>
    </row>
    <row r="203" spans="1:4" ht="14.1" customHeight="1" outlineLevel="4" x14ac:dyDescent="0.2">
      <c r="A203" s="10" t="s">
        <v>132</v>
      </c>
      <c r="B203" s="19">
        <v>45685</v>
      </c>
      <c r="C203" s="20">
        <v>1642.31</v>
      </c>
      <c r="D203" s="7" t="s">
        <v>215</v>
      </c>
    </row>
    <row r="204" spans="1:4" ht="14.1" customHeight="1" outlineLevel="4" x14ac:dyDescent="0.2">
      <c r="A204" s="10" t="s">
        <v>132</v>
      </c>
      <c r="B204" s="19">
        <v>45688</v>
      </c>
      <c r="C204" s="20">
        <v>-214.53</v>
      </c>
      <c r="D204" s="10" t="s">
        <v>134</v>
      </c>
    </row>
    <row r="205" spans="1:4" ht="14.1" customHeight="1" outlineLevel="4" x14ac:dyDescent="0.2">
      <c r="A205" s="8" t="s">
        <v>199</v>
      </c>
      <c r="B205" s="19"/>
      <c r="C205" s="18">
        <f>SUM(C206:C207)</f>
        <v>2020</v>
      </c>
      <c r="D205" s="10"/>
    </row>
    <row r="206" spans="1:4" ht="14.1" customHeight="1" outlineLevel="4" x14ac:dyDescent="0.2">
      <c r="A206" s="10" t="s">
        <v>156</v>
      </c>
      <c r="B206" s="19">
        <v>45672</v>
      </c>
      <c r="C206" s="20">
        <v>1000</v>
      </c>
      <c r="D206" s="7" t="s">
        <v>211</v>
      </c>
    </row>
    <row r="207" spans="1:4" ht="14.1" customHeight="1" outlineLevel="4" x14ac:dyDescent="0.2">
      <c r="A207" s="10" t="s">
        <v>156</v>
      </c>
      <c r="B207" s="19">
        <v>45672</v>
      </c>
      <c r="C207" s="20">
        <v>1020</v>
      </c>
      <c r="D207" s="7" t="s">
        <v>210</v>
      </c>
    </row>
    <row r="208" spans="1:4" ht="14.1" customHeight="1" outlineLevel="4" x14ac:dyDescent="0.2">
      <c r="A208" s="8" t="s">
        <v>200</v>
      </c>
      <c r="B208" s="19"/>
      <c r="C208" s="18">
        <f>C209</f>
        <v>1000</v>
      </c>
      <c r="D208" s="10"/>
    </row>
    <row r="209" spans="1:4" ht="14.1" customHeight="1" outlineLevel="4" x14ac:dyDescent="0.2">
      <c r="A209" s="10" t="s">
        <v>157</v>
      </c>
      <c r="B209" s="19">
        <v>45672</v>
      </c>
      <c r="C209" s="20">
        <v>1000</v>
      </c>
      <c r="D209" s="10" t="s">
        <v>0</v>
      </c>
    </row>
    <row r="210" spans="1:4" ht="14.1" customHeight="1" outlineLevel="4" x14ac:dyDescent="0.2">
      <c r="A210" s="8" t="s">
        <v>201</v>
      </c>
      <c r="B210" s="19"/>
      <c r="C210" s="18">
        <f>SUM(C211:C221)</f>
        <v>18115.32</v>
      </c>
      <c r="D210" s="10"/>
    </row>
    <row r="211" spans="1:4" ht="14.1" customHeight="1" outlineLevel="4" x14ac:dyDescent="0.2">
      <c r="A211" s="10" t="s">
        <v>158</v>
      </c>
      <c r="B211" s="19">
        <v>45678</v>
      </c>
      <c r="C211" s="20">
        <v>2850.44</v>
      </c>
      <c r="D211" s="10" t="s">
        <v>159</v>
      </c>
    </row>
    <row r="212" spans="1:4" ht="14.1" customHeight="1" outlineLevel="4" x14ac:dyDescent="0.2">
      <c r="A212" s="10" t="s">
        <v>158</v>
      </c>
      <c r="B212" s="19">
        <v>45678</v>
      </c>
      <c r="C212" s="20">
        <v>22.5</v>
      </c>
      <c r="D212" s="10" t="s">
        <v>160</v>
      </c>
    </row>
    <row r="213" spans="1:4" ht="14.1" customHeight="1" outlineLevel="4" x14ac:dyDescent="0.2">
      <c r="A213" s="10" t="s">
        <v>158</v>
      </c>
      <c r="B213" s="19">
        <v>45678</v>
      </c>
      <c r="C213" s="20">
        <v>30.13</v>
      </c>
      <c r="D213" s="10" t="s">
        <v>161</v>
      </c>
    </row>
    <row r="214" spans="1:4" ht="14.1" customHeight="1" outlineLevel="4" x14ac:dyDescent="0.2">
      <c r="A214" s="10" t="s">
        <v>158</v>
      </c>
      <c r="B214" s="19">
        <v>45678</v>
      </c>
      <c r="C214" s="20">
        <v>818.72</v>
      </c>
      <c r="D214" s="10" t="s">
        <v>162</v>
      </c>
    </row>
    <row r="215" spans="1:4" ht="14.1" customHeight="1" outlineLevel="4" x14ac:dyDescent="0.2">
      <c r="A215" s="10" t="s">
        <v>158</v>
      </c>
      <c r="B215" s="19">
        <v>45678</v>
      </c>
      <c r="C215" s="20">
        <v>11.6</v>
      </c>
      <c r="D215" s="10" t="s">
        <v>163</v>
      </c>
    </row>
    <row r="216" spans="1:4" ht="14.1" customHeight="1" outlineLevel="4" x14ac:dyDescent="0.2">
      <c r="A216" s="10" t="s">
        <v>158</v>
      </c>
      <c r="B216" s="19">
        <v>45678</v>
      </c>
      <c r="C216" s="20">
        <v>9512</v>
      </c>
      <c r="D216" s="10" t="s">
        <v>164</v>
      </c>
    </row>
    <row r="217" spans="1:4" ht="14.1" customHeight="1" outlineLevel="4" x14ac:dyDescent="0.2">
      <c r="A217" s="10" t="s">
        <v>158</v>
      </c>
      <c r="B217" s="19">
        <v>45685</v>
      </c>
      <c r="C217" s="20">
        <v>2848.84</v>
      </c>
      <c r="D217" s="10" t="s">
        <v>159</v>
      </c>
    </row>
    <row r="218" spans="1:4" ht="14.1" customHeight="1" outlineLevel="4" x14ac:dyDescent="0.2">
      <c r="A218" s="10" t="s">
        <v>158</v>
      </c>
      <c r="B218" s="19">
        <v>45685</v>
      </c>
      <c r="C218" s="20">
        <v>108.98</v>
      </c>
      <c r="D218" s="10" t="s">
        <v>165</v>
      </c>
    </row>
    <row r="219" spans="1:4" ht="14.1" customHeight="1" outlineLevel="4" x14ac:dyDescent="0.2">
      <c r="A219" s="10" t="s">
        <v>158</v>
      </c>
      <c r="B219" s="19">
        <v>45685</v>
      </c>
      <c r="C219" s="20">
        <v>71.400000000000006</v>
      </c>
      <c r="D219" s="10" t="s">
        <v>166</v>
      </c>
    </row>
    <row r="220" spans="1:4" ht="14.1" customHeight="1" outlineLevel="4" x14ac:dyDescent="0.2">
      <c r="A220" s="10" t="s">
        <v>158</v>
      </c>
      <c r="B220" s="19">
        <v>45685</v>
      </c>
      <c r="C220" s="20">
        <v>1693.71</v>
      </c>
      <c r="D220" s="10" t="s">
        <v>167</v>
      </c>
    </row>
    <row r="221" spans="1:4" ht="14.1" customHeight="1" outlineLevel="4" x14ac:dyDescent="0.2">
      <c r="A221" s="10" t="s">
        <v>158</v>
      </c>
      <c r="B221" s="19">
        <v>45685</v>
      </c>
      <c r="C221" s="20">
        <v>147</v>
      </c>
      <c r="D221" s="10" t="s">
        <v>174</v>
      </c>
    </row>
    <row r="222" spans="1:4" ht="14.1" customHeight="1" outlineLevel="4" x14ac:dyDescent="0.2">
      <c r="A222" s="8" t="s">
        <v>202</v>
      </c>
      <c r="B222" s="19"/>
      <c r="C222" s="18">
        <f>SUM(C223:C225)</f>
        <v>60</v>
      </c>
      <c r="D222" s="10"/>
    </row>
    <row r="223" spans="1:4" ht="14.1" customHeight="1" outlineLevel="4" x14ac:dyDescent="0.2">
      <c r="A223" s="10" t="s">
        <v>168</v>
      </c>
      <c r="B223" s="19">
        <v>45685</v>
      </c>
      <c r="C223" s="20">
        <v>20</v>
      </c>
      <c r="D223" s="7" t="s">
        <v>209</v>
      </c>
    </row>
    <row r="224" spans="1:4" ht="14.1" customHeight="1" outlineLevel="4" x14ac:dyDescent="0.2">
      <c r="A224" s="10" t="s">
        <v>168</v>
      </c>
      <c r="B224" s="19">
        <v>45685</v>
      </c>
      <c r="C224" s="20">
        <v>20</v>
      </c>
      <c r="D224" s="7" t="s">
        <v>208</v>
      </c>
    </row>
    <row r="225" spans="1:4" ht="14.1" customHeight="1" outlineLevel="4" x14ac:dyDescent="0.2">
      <c r="A225" s="10" t="s">
        <v>168</v>
      </c>
      <c r="B225" s="19">
        <v>45685</v>
      </c>
      <c r="C225" s="20">
        <v>20</v>
      </c>
      <c r="D225" s="7" t="s">
        <v>208</v>
      </c>
    </row>
    <row r="226" spans="1:4" ht="14.1" customHeight="1" outlineLevel="4" x14ac:dyDescent="0.2">
      <c r="A226" s="8" t="s">
        <v>203</v>
      </c>
      <c r="B226" s="19"/>
      <c r="C226" s="18">
        <f>SUM(C227:C230)</f>
        <v>6003.9800000000005</v>
      </c>
      <c r="D226" s="10"/>
    </row>
    <row r="227" spans="1:4" ht="14.1" customHeight="1" outlineLevel="4" x14ac:dyDescent="0.2">
      <c r="A227" s="10" t="s">
        <v>169</v>
      </c>
      <c r="B227" s="19">
        <v>45671</v>
      </c>
      <c r="C227" s="20">
        <v>1000</v>
      </c>
      <c r="D227" s="7" t="s">
        <v>207</v>
      </c>
    </row>
    <row r="228" spans="1:4" ht="14.1" customHeight="1" outlineLevel="4" x14ac:dyDescent="0.2">
      <c r="A228" s="10" t="s">
        <v>169</v>
      </c>
      <c r="B228" s="19">
        <v>45678</v>
      </c>
      <c r="C228" s="20">
        <v>2500</v>
      </c>
      <c r="D228" s="7" t="s">
        <v>206</v>
      </c>
    </row>
    <row r="229" spans="1:4" ht="14.1" customHeight="1" outlineLevel="4" x14ac:dyDescent="0.2">
      <c r="A229" s="10" t="s">
        <v>169</v>
      </c>
      <c r="B229" s="19">
        <v>45685</v>
      </c>
      <c r="C229" s="20">
        <v>1388.26</v>
      </c>
      <c r="D229" s="10" t="s">
        <v>170</v>
      </c>
    </row>
    <row r="230" spans="1:4" ht="14.1" customHeight="1" outlineLevel="4" x14ac:dyDescent="0.2">
      <c r="A230" s="10" t="s">
        <v>169</v>
      </c>
      <c r="B230" s="19">
        <v>45685</v>
      </c>
      <c r="C230" s="20">
        <v>1115.72</v>
      </c>
      <c r="D230" s="10" t="s">
        <v>171</v>
      </c>
    </row>
    <row r="231" spans="1:4" ht="14.1" customHeight="1" outlineLevel="4" x14ac:dyDescent="0.2">
      <c r="A231" s="11" t="s">
        <v>204</v>
      </c>
      <c r="B231" s="11"/>
      <c r="C231" s="11"/>
      <c r="D231" s="11"/>
    </row>
    <row r="232" spans="1:4" ht="27" customHeight="1" outlineLevel="4" x14ac:dyDescent="0.2">
      <c r="A232" s="17" t="s">
        <v>205</v>
      </c>
      <c r="B232" s="17"/>
      <c r="C232" s="18">
        <f>C233</f>
        <v>60000</v>
      </c>
      <c r="D232" s="8"/>
    </row>
    <row r="233" spans="1:4" ht="14.1" customHeight="1" outlineLevel="4" x14ac:dyDescent="0.2">
      <c r="A233" s="10" t="s">
        <v>172</v>
      </c>
      <c r="B233" s="19">
        <v>45679</v>
      </c>
      <c r="C233" s="20">
        <v>60000</v>
      </c>
      <c r="D233" s="10" t="s">
        <v>173</v>
      </c>
    </row>
  </sheetData>
  <mergeCells count="7">
    <mergeCell ref="A232:B232"/>
    <mergeCell ref="A2:D2"/>
    <mergeCell ref="A6:D6"/>
    <mergeCell ref="A7:B7"/>
    <mergeCell ref="A14:D14"/>
    <mergeCell ref="A15:B15"/>
    <mergeCell ref="A231:D231"/>
  </mergeCells>
  <phoneticPr fontId="0" type="noConversion"/>
  <pageMargins left="0.75" right="0.75" top="1" bottom="1" header="0.5" footer="0.5"/>
  <pageSetup paperSize="9" scale="91" orientation="portrait" r:id="rId1"/>
  <headerFooter alignWithMargins="0">
    <oddFooter>&amp;C&amp;P</oddFooter>
  </headerFooter>
  <rowBreaks count="1" manualBreakCount="1">
    <brk id="2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IAN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DEA, Serviciul Buget-Contabilitate</cp:lastModifiedBy>
  <cp:revision>1</cp:revision>
  <cp:lastPrinted>2025-04-15T07:39:54Z</cp:lastPrinted>
  <dcterms:created xsi:type="dcterms:W3CDTF">2025-04-15T07:40:46Z</dcterms:created>
  <dcterms:modified xsi:type="dcterms:W3CDTF">2025-04-15T07:42:34Z</dcterms:modified>
  <cp:category/>
</cp:coreProperties>
</file>