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OCTOMBRIE 2022" sheetId="2" r:id="rId1"/>
  </sheets>
  <definedNames>
    <definedName name="_xlnm._FilterDatabase" localSheetId="0" hidden="1">'OCTOMBRIE 2022'!$A$5:$D$301</definedName>
  </definedNames>
  <calcPr calcId="162913"/>
</workbook>
</file>

<file path=xl/calcChain.xml><?xml version="1.0" encoding="utf-8"?>
<calcChain xmlns="http://schemas.openxmlformats.org/spreadsheetml/2006/main">
  <c r="C291" i="2" l="1"/>
  <c r="C279" i="2"/>
  <c r="C276" i="2"/>
  <c r="C273" i="2"/>
  <c r="C268" i="2"/>
  <c r="C15" i="2"/>
  <c r="C25" i="2"/>
  <c r="C112" i="2"/>
  <c r="C114" i="2"/>
  <c r="C121" i="2"/>
  <c r="C141" i="2"/>
  <c r="C185" i="2"/>
  <c r="C189" i="2"/>
  <c r="C216" i="2"/>
  <c r="C218" i="2"/>
  <c r="C223" i="2"/>
  <c r="C225" i="2"/>
  <c r="C247" i="2"/>
  <c r="C256" i="2"/>
  <c r="C8" i="2"/>
  <c r="C9" i="2"/>
  <c r="C10" i="2"/>
  <c r="C11" i="2"/>
  <c r="C12" i="2"/>
  <c r="C14" i="2" l="1"/>
  <c r="C7" i="2"/>
</calcChain>
</file>

<file path=xl/sharedStrings.xml><?xml version="1.0" encoding="utf-8"?>
<sst xmlns="http://schemas.openxmlformats.org/spreadsheetml/2006/main" count="569" uniqueCount="269">
  <si>
    <t>SPOR CONDITII MUNCA</t>
  </si>
  <si>
    <t>AVANS DEPLASARE</t>
  </si>
  <si>
    <t>5101.03.20.01.03</t>
  </si>
  <si>
    <t>PLATA EN ELECTRICA DJ</t>
  </si>
  <si>
    <t>ENERGIE ELECTRICA ISC</t>
  </si>
  <si>
    <t>INCAS ENERGIE LUCRARI DJ</t>
  </si>
  <si>
    <t>INC COTA PARTE EN TERMICA MDLPA</t>
  </si>
  <si>
    <t>ENERGIE ELECTRICA</t>
  </si>
  <si>
    <t>INCAS CONSUM GAZE  ANL AG</t>
  </si>
  <si>
    <t>PLATA EN ELECTRICA GJ</t>
  </si>
  <si>
    <t>ENERGIE TERMICA SPLAI</t>
  </si>
  <si>
    <t>INC COTA PARTE ENERGIE ELECTRICA MDLPA</t>
  </si>
  <si>
    <t>5101.03.20.01.04</t>
  </si>
  <si>
    <t>PLATA APA CANAL AG</t>
  </si>
  <si>
    <t>PLATA APA CANAL PH</t>
  </si>
  <si>
    <t>PLATA SALUBRITATE AG</t>
  </si>
  <si>
    <t>PLATA SALUBRITATE  GR</t>
  </si>
  <si>
    <t>PLATA APA CANAL GR</t>
  </si>
  <si>
    <t>PLATA APA CANAL CL</t>
  </si>
  <si>
    <t>PLATA SALUBRITATE TR</t>
  </si>
  <si>
    <t>PLATA APA CANAL TR</t>
  </si>
  <si>
    <t>INC COTA PARTE APA, CANAL AFIR BRASOV</t>
  </si>
  <si>
    <t>SALUBRITATE ISC</t>
  </si>
  <si>
    <t>INCAS APA CANAL LUCRARI DJ</t>
  </si>
  <si>
    <t>PLATA APA CANAL BC</t>
  </si>
  <si>
    <t>PLATA APA CANAL SV</t>
  </si>
  <si>
    <t>INC COTA PARTE APA, CANAL, SALUBRITATE ANL BH</t>
  </si>
  <si>
    <t>DEPUNERE NUMERAR</t>
  </si>
  <si>
    <t>PLATA SALUBRITATE MH</t>
  </si>
  <si>
    <t>INC COTA PARTE APA, CANAL MDLPA</t>
  </si>
  <si>
    <t>INCASARE CJP GL</t>
  </si>
  <si>
    <t>INC COTA PARTE CHIRIE PUBELE GNM BRASOV</t>
  </si>
  <si>
    <t>APA, CANAL MURES</t>
  </si>
  <si>
    <t>SALUBRITATE COVASNA</t>
  </si>
  <si>
    <t>APA, CANAL COVASNA</t>
  </si>
  <si>
    <t>PLATA SALUBRITATE VL</t>
  </si>
  <si>
    <t>PLATA APA CANAL VL</t>
  </si>
  <si>
    <t>PLATA APA CANAL BT</t>
  </si>
  <si>
    <t>PLATA APA CANAL SEPT DJ</t>
  </si>
  <si>
    <t>INCAS APA SALUBRIT ANL AG</t>
  </si>
  <si>
    <t>PLATA SALUBRITATE TM</t>
  </si>
  <si>
    <t>PLATA APA CANAL HD</t>
  </si>
  <si>
    <t>PLATA APA CANAL AR</t>
  </si>
  <si>
    <t>PLATA SALUBRITATE CS</t>
  </si>
  <si>
    <t>PLATA APA CANAL CS</t>
  </si>
  <si>
    <t>PLATA SALUBRITATE  AR</t>
  </si>
  <si>
    <t>PLATA SALUBRITATE  HD</t>
  </si>
  <si>
    <t>PLATA APA CANAL BV</t>
  </si>
  <si>
    <t>PLATA SERV APA CANAL ISC</t>
  </si>
  <si>
    <t>PLATA SALUBRITATE VN</t>
  </si>
  <si>
    <t>PLATA APA CANAL CT</t>
  </si>
  <si>
    <t>PLATA APA CANAL OT</t>
  </si>
  <si>
    <t>PLATA APA CANAL GJ</t>
  </si>
  <si>
    <t>PLATA SALUBRITATE GJ</t>
  </si>
  <si>
    <t>PLATA APA CANAL APART GJ</t>
  </si>
  <si>
    <t>PLATA SALUBRITATE DJ</t>
  </si>
  <si>
    <t>PLATA APA CANAL APART MH</t>
  </si>
  <si>
    <t>PLATA APA CANAL MH</t>
  </si>
  <si>
    <t>INC COTA PARTE APA, CANAL GNM BRASOV</t>
  </si>
  <si>
    <t>APA, CANAL SPLAI</t>
  </si>
  <si>
    <t>SALUBRITATE ISC 09</t>
  </si>
  <si>
    <t>PLATA SALUBRITATE IS</t>
  </si>
  <si>
    <t>PLATA APA CANAL IS</t>
  </si>
  <si>
    <t>PLATA SALUBRITATE NT</t>
  </si>
  <si>
    <t>PLATA SALUBRITATE VS</t>
  </si>
  <si>
    <t>PLATA APA CANAL VS</t>
  </si>
  <si>
    <t>PLATA APA CANAL NT</t>
  </si>
  <si>
    <t>PLATA CONSUM APA TL</t>
  </si>
  <si>
    <t>PLATA CONSUM APA VN</t>
  </si>
  <si>
    <t>SALUBRITATE ALBA</t>
  </si>
  <si>
    <t>APA, CANAL ALBA</t>
  </si>
  <si>
    <t>APA, CANAL SIBIU</t>
  </si>
  <si>
    <t>PLATA APA CANAL IL</t>
  </si>
  <si>
    <t>PLATA SALUBRITATE CL</t>
  </si>
  <si>
    <t>PLATA SALUBRITATE PH</t>
  </si>
  <si>
    <t>REGL CHIRIE PUBELE  GNM BV</t>
  </si>
  <si>
    <t>INC COTA PARTE APA, CANAL, SALUBRITATE CJP GL</t>
  </si>
  <si>
    <t>5101.03.20.01.05</t>
  </si>
  <si>
    <t>CARBURANT</t>
  </si>
  <si>
    <t>5101.03.20.01.08</t>
  </si>
  <si>
    <t>TELEF MOBILA</t>
  </si>
  <si>
    <t>INTERNET SEPT</t>
  </si>
  <si>
    <t>SERV POSTA</t>
  </si>
  <si>
    <t>INC DEB TEL IN 20 DIN 10</t>
  </si>
  <si>
    <t>PLATA TELEFONIE FIXA ISC</t>
  </si>
  <si>
    <t>5101.03.20.01.09</t>
  </si>
  <si>
    <t>MENTEN SIST EFRACTIE ISC</t>
  </si>
  <si>
    <t>LEGISLATIE ONLINE SEPT</t>
  </si>
  <si>
    <t>LEX FORCE</t>
  </si>
  <si>
    <t>SINTACT.RO</t>
  </si>
  <si>
    <t>ALIMENTARE CASA</t>
  </si>
  <si>
    <t>MENTENANTA PREVENTIVA</t>
  </si>
  <si>
    <t>MENTEN HARD, SOFT</t>
  </si>
  <si>
    <t>LEGITIMATII</t>
  </si>
  <si>
    <t>INCASARE ANL BH</t>
  </si>
  <si>
    <t>INC COTA PARTE PAZA MDLPA</t>
  </si>
  <si>
    <t>SERV PAZA, MONITORIZ</t>
  </si>
  <si>
    <t>GPS SEPT</t>
  </si>
  <si>
    <t>INCAS PAZA MONIT ANL AG</t>
  </si>
  <si>
    <t>PLATA MENTEN PREVENTIVA</t>
  </si>
  <si>
    <t>INC COTA PARTE PAZA ANL BIHOR</t>
  </si>
  <si>
    <t>INC COTA PARTE PAZA CJP GALATI</t>
  </si>
  <si>
    <t>5101.03.20.01.30</t>
  </si>
  <si>
    <t>REVIZIE CLIMA ISC</t>
  </si>
  <si>
    <t>INTRETINERE LIFT ISC</t>
  </si>
  <si>
    <t>REVIZIE TEHN AUTO ISC</t>
  </si>
  <si>
    <t>LUCRARI FATADA BRASOV</t>
  </si>
  <si>
    <t>ITP AUTO SIBIU</t>
  </si>
  <si>
    <t>REVIZIE TEHN AUTO SIBIU</t>
  </si>
  <si>
    <t>REV SIST TURNICHETI ISC</t>
  </si>
  <si>
    <t>INLOC PLACA ELECTR ISC</t>
  </si>
  <si>
    <t>INTREINERE SEDIU ISC</t>
  </si>
  <si>
    <t>REP INSTAL CLIMA ISC</t>
  </si>
  <si>
    <t>RSVTI BRASOV</t>
  </si>
  <si>
    <t>PLATA DEZINSECTIE PH</t>
  </si>
  <si>
    <t>VERIF INSTAL INCENDIU BV</t>
  </si>
  <si>
    <t>VERIF INSTAL INCENDIU ISC</t>
  </si>
  <si>
    <t>VERIF TEHN LIFT ISC</t>
  </si>
  <si>
    <t>SERV CURATENIE</t>
  </si>
  <si>
    <t>INC COTA PARTE RSVTI GNM BRASOV</t>
  </si>
  <si>
    <t>INCAS SERV CURAT ANL AG</t>
  </si>
  <si>
    <t>INC COTA PARTE RSVTI AFIR BRASOV</t>
  </si>
  <si>
    <t>PLATA SERVICE CENTR NT</t>
  </si>
  <si>
    <t>PLATA SET VAS WC+MEC CJ</t>
  </si>
  <si>
    <t>PLATA SERV REP SEDIU ISC</t>
  </si>
  <si>
    <t>PLATA CH.ADIMINISTRATIE GJ</t>
  </si>
  <si>
    <t>REVZIE AER CONDIT BRASOV</t>
  </si>
  <si>
    <t>CURATENIE SEMESTRIALA</t>
  </si>
  <si>
    <t>PLATA VERIF INST INCEND TR</t>
  </si>
  <si>
    <t>INC COTA PARTE CURATENIE ANL BIHOR</t>
  </si>
  <si>
    <t>INC COTA PARTE CURATENIE CJP GALATI</t>
  </si>
  <si>
    <t>5101.03.20.05.30</t>
  </si>
  <si>
    <t>REDRESOR AUTO</t>
  </si>
  <si>
    <t>CABLURI PORNIRE AUTO</t>
  </si>
  <si>
    <t>KIT PANICA</t>
  </si>
  <si>
    <t>5101.03.20.06.01</t>
  </si>
  <si>
    <t>PLATA DEC TRANSPORT TR</t>
  </si>
  <si>
    <t>PLATA DEC TRANSPORT  GR</t>
  </si>
  <si>
    <t>PLATA DEC TRANSPORT  PH</t>
  </si>
  <si>
    <t>DEC DEPLASARE</t>
  </si>
  <si>
    <t>PLATA DEC TRANSPORT DJ</t>
  </si>
  <si>
    <t>PLATA DEC TRANSPORT ICMB</t>
  </si>
  <si>
    <t>DECONT DEPLASARE</t>
  </si>
  <si>
    <t>DECONT TRANSPORT</t>
  </si>
  <si>
    <t>PLATA DEC TRANSPORT AG</t>
  </si>
  <si>
    <t>PLATA DEC TRANSPORT PH</t>
  </si>
  <si>
    <t>5101.03.20.06.02</t>
  </si>
  <si>
    <t>5101.03.20.25.00</t>
  </si>
  <si>
    <t>5101.03.20.30.02</t>
  </si>
  <si>
    <t>5101.03.20.30.04</t>
  </si>
  <si>
    <t>CHIRIE SPATIU HARGHITA</t>
  </si>
  <si>
    <t>PLATA CONCES TR III BC</t>
  </si>
  <si>
    <t>PLATA CHIRIE TEREN OT</t>
  </si>
  <si>
    <t>CHIRIE ECHIP PRINT/COP</t>
  </si>
  <si>
    <t>CHIRIE PUBELE COVASNA</t>
  </si>
  <si>
    <t>PLATA CHIRIE SEPT DJ</t>
  </si>
  <si>
    <t>PLATA REDEVENTA TR IV GL</t>
  </si>
  <si>
    <t>PLATA  CHIRIE PUBELE CS</t>
  </si>
  <si>
    <t>PLATA CHIRIE SALA EX UPB</t>
  </si>
  <si>
    <t>CHIRIE PUBELE BRASOV</t>
  </si>
  <si>
    <t>DEPOZITARE ANVELOPE 09</t>
  </si>
  <si>
    <t>CHIRIE PUBELE ALBA</t>
  </si>
  <si>
    <t>INC COTA PARTE CHIRIE PUBELE AFIR BV</t>
  </si>
  <si>
    <t>INC COTA PARTE CHIRIE PUBELE CJP GALATI</t>
  </si>
  <si>
    <t>5101.03.20.30.09</t>
  </si>
  <si>
    <t>5101.03.20.30.30</t>
  </si>
  <si>
    <t>PLATA MEDICINA MUNCII TR</t>
  </si>
  <si>
    <t>MEDICINA MUNCII</t>
  </si>
  <si>
    <t>COMISIOANE POS SEPT</t>
  </si>
  <si>
    <t>COMISIOANE SNEP SEPT</t>
  </si>
  <si>
    <t>PLATA TAXA OCPI VL</t>
  </si>
  <si>
    <t>PLATA SERV MEDICALE TM</t>
  </si>
  <si>
    <t>5101.03.71.01.02</t>
  </si>
  <si>
    <t>DESKTOP</t>
  </si>
  <si>
    <t>5101.03.71.01.30</t>
  </si>
  <si>
    <t>PLATA MENTENANTA PERM SAP</t>
  </si>
  <si>
    <t>PLATA MIGRARE SAP/HANA</t>
  </si>
  <si>
    <t>5101.03.85.01.03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</si>
  <si>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</si>
  <si>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</si>
  <si>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</si>
  <si>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</si>
  <si>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</si>
  <si>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</si>
  <si>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</si>
  <si>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</si>
  <si>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</si>
  <si>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</si>
  <si>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</si>
  <si>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</si>
  <si>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PLATA DEPLASARE GL</t>
  </si>
  <si>
    <t>PLATA DEPLASARE VN</t>
  </si>
  <si>
    <t>PLATA APA CANAL BN</t>
  </si>
  <si>
    <t>PLATA APA CANAL VN</t>
  </si>
  <si>
    <t>PLATA SALUBRITATE CT</t>
  </si>
  <si>
    <t>PLATA SALUBRITATE BN</t>
  </si>
  <si>
    <t>PLATA APA CANAL GL</t>
  </si>
  <si>
    <t>PLATA APA CANAL TL</t>
  </si>
  <si>
    <t>PLATA APA CANAL BZ</t>
  </si>
  <si>
    <t>PLATA SALUBRITATE BZ</t>
  </si>
  <si>
    <t>PLATA SALUBRITATE GL</t>
  </si>
  <si>
    <t>PLATA SALUBRITATE BR</t>
  </si>
  <si>
    <t>PLATA SALUBRITATE TL</t>
  </si>
  <si>
    <t>PLATA REP INST SANIT BZ</t>
  </si>
  <si>
    <t>PLATA AUTO BH</t>
  </si>
  <si>
    <t>PLATA AUTO GL</t>
  </si>
  <si>
    <t>PLATA AUTO BR</t>
  </si>
  <si>
    <t>PLATA VERIF INST INC CJ</t>
  </si>
  <si>
    <t>PLATA VERIF INST INC BN</t>
  </si>
  <si>
    <t>PLATA DELEGARE GL</t>
  </si>
  <si>
    <t>PLATA PUBELE CJ</t>
  </si>
  <si>
    <t>PLATA REDEVENTA TL</t>
  </si>
  <si>
    <t>PLATA EXEC SILITA CJ</t>
  </si>
  <si>
    <t>PLATA ON EXPERT CT</t>
  </si>
  <si>
    <t>PLATA MED MUNCII TL</t>
  </si>
  <si>
    <t>SITUAŢIA PLĂŢILOR PE LUNA OCTOMBRIE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</si>
  <si>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</si>
  <si>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</si>
  <si>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</si>
  <si>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</si>
  <si>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</si>
  <si>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</si>
  <si>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</si>
  <si>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</si>
  <si>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</si>
  <si>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</si>
  <si>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</si>
  <si>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SALARII, IMPOZITE, CONTRIBUȚII, REȚINERI</t>
  </si>
  <si>
    <t>DIURNA, CAZARE</t>
  </si>
  <si>
    <t>INDEMNIZATIE HRANA</t>
  </si>
  <si>
    <t>CONTRIBUTII</t>
  </si>
  <si>
    <t>BUNURI SI SERVICII</t>
  </si>
  <si>
    <t>TOTAL BUNURI SI SERVICII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</si>
  <si>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</si>
  <si>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</si>
  <si>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</si>
  <si>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</si>
  <si>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</si>
  <si>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</si>
  <si>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20.05.30</t>
  </si>
  <si>
    <t>TOTAL 20.06.01</t>
  </si>
  <si>
    <t>TOTAL 20.06.02</t>
  </si>
  <si>
    <t>TOTAL 20.25.00</t>
  </si>
  <si>
    <t>TOTAL 20.30.02</t>
  </si>
  <si>
    <t>TOTAL 20.30.04</t>
  </si>
  <si>
    <t>TOTAL 20.30.09</t>
  </si>
  <si>
    <t>TOTAL 20.30.30</t>
  </si>
  <si>
    <t>PLATA REV AUTO IS</t>
  </si>
  <si>
    <t>PLATA REV AUTO PH</t>
  </si>
  <si>
    <t>PLATA REV AUTO TR</t>
  </si>
  <si>
    <t>VIR IN VENITURI</t>
  </si>
  <si>
    <t>ONOR CURAT</t>
  </si>
  <si>
    <t>SERV COPIERE DS EXEC SILITA</t>
  </si>
  <si>
    <t>VENIT VIR ERR</t>
  </si>
  <si>
    <t>TX CADASTR</t>
  </si>
  <si>
    <t>EXEC SILITA</t>
  </si>
  <si>
    <t>TX TIMBR</t>
  </si>
  <si>
    <t>TX IDENTI CADAS</t>
  </si>
  <si>
    <t>PLATA CH EXEC</t>
  </si>
  <si>
    <t>TAXA POD</t>
  </si>
  <si>
    <t>CHELTUIELI DE CAPITAL</t>
  </si>
  <si>
    <t>TOTAL CHELTUIELI DE CAPITAL</t>
  </si>
  <si>
    <t>PLĂŢI EFECTUATE ÎN ANII PRECEDENŢI ŞI RECUPERATE ÎN ANUL CURENT</t>
  </si>
  <si>
    <t xml:space="preserve">INC DEBIT </t>
  </si>
  <si>
    <t>SUME AFERENTE PERSOANELOR CU HANDICAP NEINCADRATE</t>
  </si>
  <si>
    <t>TOTAL SUME AFERENTE PERSOANELOR CU HANDICAP NEINCADRATE</t>
  </si>
  <si>
    <t>TOTAL PLĂŢI EFECTUATE ÎN ANII PRECEDENŢI ŞI RECUPERATE ÎN ANUL CURENT</t>
  </si>
  <si>
    <t>PROGRAM DIN FONDUL SOCIAL EUROPEAN (FSE) - FINANȚARE NAȚIONALĂ</t>
  </si>
  <si>
    <t>PROGRAM DIN FONDUL SOCIAL EUROPEAN (FSE) - FINANȚARE EXTERNĂ NERAMBURSABILĂ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</si>
</sst>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01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7" customHeight="1" x14ac:dyDescent="0.2">
      <c r="A2" s="1" t="s">
        <v>215</v>
      </c>
      <c r="B2" s="2"/>
      <c r="C2" s="2"/>
      <c r="D2" s="2"/>
    </row>
    <row r="5" spans="1:4" ht="25.5" x14ac:dyDescent="0.2">
      <c r="A5" s="3" t="s">
        <v>216</v>
      </c>
      <c r="B5" s="4" t="s">
        <v>217</v>
      </c>
      <c r="C5" s="5" t="s">
        <v>218</v>
      </c>
      <c r="D5" s="3" t="s">
        <v>219</v>
      </c>
    </row>
    <row r="6" spans="1:4" x14ac:dyDescent="0.2">
      <c r="A6" s="9" t="s">
        <v>220</v>
      </c>
      <c r="B6" s="9"/>
      <c r="C6" s="9"/>
      <c r="D6" s="9"/>
    </row>
    <row r="7" spans="1:4" x14ac:dyDescent="0.2">
      <c r="A7" s="9" t="s">
        <v>221</v>
      </c>
      <c r="B7" s="9"/>
      <c r="C7" s="10">
        <f>SUM(C8:C12)</f>
        <v>6933251</v>
      </c>
      <c r="D7" s="3"/>
    </row>
    <row r="8" spans="1:4" x14ac:dyDescent="0.2">
      <c r="A8" s="6" t="s">
        <v>222</v>
      </c>
      <c r="B8" s="4"/>
      <c r="C8" s="11">
        <f>5894611</f>
        <v>5894611</v>
      </c>
      <c r="D8" s="7" t="s">
        <v>227</v>
      </c>
    </row>
    <row r="9" spans="1:4" ht="14.1" customHeight="1" outlineLevel="4" x14ac:dyDescent="0.2">
      <c r="A9" s="6" t="s">
        <v>223</v>
      </c>
      <c r="B9" s="12"/>
      <c r="C9" s="13">
        <f>644964</f>
        <v>644964</v>
      </c>
      <c r="D9" s="6" t="s">
        <v>0</v>
      </c>
    </row>
    <row r="10" spans="1:4" ht="14.1" customHeight="1" outlineLevel="4" x14ac:dyDescent="0.2">
      <c r="A10" s="6" t="s">
        <v>224</v>
      </c>
      <c r="B10" s="12"/>
      <c r="C10" s="13">
        <f>30000</f>
        <v>30000</v>
      </c>
      <c r="D10" s="6" t="s">
        <v>228</v>
      </c>
    </row>
    <row r="11" spans="1:4" ht="14.1" customHeight="1" outlineLevel="4" x14ac:dyDescent="0.2">
      <c r="A11" s="6" t="s">
        <v>225</v>
      </c>
      <c r="B11" s="12"/>
      <c r="C11" s="13">
        <f>212892</f>
        <v>212892</v>
      </c>
      <c r="D11" s="6" t="s">
        <v>229</v>
      </c>
    </row>
    <row r="12" spans="1:4" ht="14.1" customHeight="1" outlineLevel="4" x14ac:dyDescent="0.2">
      <c r="A12" s="6" t="s">
        <v>226</v>
      </c>
      <c r="B12" s="12"/>
      <c r="C12" s="13">
        <f>150784</f>
        <v>150784</v>
      </c>
      <c r="D12" s="8" t="s">
        <v>230</v>
      </c>
    </row>
    <row r="13" spans="1:4" ht="14.1" customHeight="1" outlineLevel="4" x14ac:dyDescent="0.2">
      <c r="A13" s="15" t="s">
        <v>231</v>
      </c>
      <c r="B13" s="15"/>
      <c r="C13" s="15"/>
      <c r="D13" s="15"/>
    </row>
    <row r="14" spans="1:4" ht="14.1" customHeight="1" outlineLevel="4" x14ac:dyDescent="0.2">
      <c r="A14" s="15" t="s">
        <v>232</v>
      </c>
      <c r="B14" s="15"/>
      <c r="C14" s="16">
        <f>C15+C25+C112+C114+C121+C141+C185+C189+C216+C218+C223+C225+C247+C256</f>
        <v>694685.83000000007</v>
      </c>
      <c r="D14" s="14"/>
    </row>
    <row r="15" spans="1:4" ht="14.1" customHeight="1" outlineLevel="4" x14ac:dyDescent="0.2">
      <c r="A15" s="14" t="s">
        <v>233</v>
      </c>
      <c r="B15" s="17"/>
      <c r="C15" s="16">
        <f>SUM(C16:C24)</f>
        <v>8598.76</v>
      </c>
      <c r="D15" s="14"/>
    </row>
    <row r="16" spans="1:4" ht="14.1" customHeight="1" outlineLevel="4" x14ac:dyDescent="0.2">
      <c r="A16" s="8" t="s">
        <v>2</v>
      </c>
      <c r="B16" s="12">
        <v>44837</v>
      </c>
      <c r="C16" s="13">
        <v>1364.72</v>
      </c>
      <c r="D16" s="8" t="s">
        <v>3</v>
      </c>
    </row>
    <row r="17" spans="1:4" ht="14.1" customHeight="1" outlineLevel="4" x14ac:dyDescent="0.2">
      <c r="A17" s="8" t="s">
        <v>2</v>
      </c>
      <c r="B17" s="12">
        <v>44839</v>
      </c>
      <c r="C17" s="13">
        <v>9332.02</v>
      </c>
      <c r="D17" s="8" t="s">
        <v>4</v>
      </c>
    </row>
    <row r="18" spans="1:4" ht="14.1" customHeight="1" outlineLevel="4" x14ac:dyDescent="0.2">
      <c r="A18" s="8" t="s">
        <v>2</v>
      </c>
      <c r="B18" s="12">
        <v>44840</v>
      </c>
      <c r="C18" s="13">
        <v>-304.08</v>
      </c>
      <c r="D18" s="8" t="s">
        <v>5</v>
      </c>
    </row>
    <row r="19" spans="1:4" ht="14.1" customHeight="1" outlineLevel="4" x14ac:dyDescent="0.2">
      <c r="A19" s="8" t="s">
        <v>2</v>
      </c>
      <c r="B19" s="12">
        <v>44845</v>
      </c>
      <c r="C19" s="13">
        <v>-49.18</v>
      </c>
      <c r="D19" s="8" t="s">
        <v>6</v>
      </c>
    </row>
    <row r="20" spans="1:4" ht="14.1" customHeight="1" outlineLevel="4" x14ac:dyDescent="0.2">
      <c r="A20" s="8" t="s">
        <v>2</v>
      </c>
      <c r="B20" s="12">
        <v>44853</v>
      </c>
      <c r="C20" s="13">
        <v>670.12</v>
      </c>
      <c r="D20" s="8" t="s">
        <v>7</v>
      </c>
    </row>
    <row r="21" spans="1:4" ht="14.1" customHeight="1" outlineLevel="4" x14ac:dyDescent="0.2">
      <c r="A21" s="8" t="s">
        <v>2</v>
      </c>
      <c r="B21" s="12">
        <v>44855</v>
      </c>
      <c r="C21" s="13">
        <v>-15.25</v>
      </c>
      <c r="D21" s="8" t="s">
        <v>8</v>
      </c>
    </row>
    <row r="22" spans="1:4" ht="14.1" customHeight="1" outlineLevel="4" x14ac:dyDescent="0.2">
      <c r="A22" s="8" t="s">
        <v>2</v>
      </c>
      <c r="B22" s="12">
        <v>44859</v>
      </c>
      <c r="C22" s="13">
        <v>6.24</v>
      </c>
      <c r="D22" s="8" t="s">
        <v>9</v>
      </c>
    </row>
    <row r="23" spans="1:4" ht="14.1" customHeight="1" outlineLevel="4" x14ac:dyDescent="0.2">
      <c r="A23" s="8" t="s">
        <v>2</v>
      </c>
      <c r="B23" s="12">
        <v>44860</v>
      </c>
      <c r="C23" s="13">
        <v>49.18</v>
      </c>
      <c r="D23" s="8" t="s">
        <v>10</v>
      </c>
    </row>
    <row r="24" spans="1:4" ht="14.1" customHeight="1" outlineLevel="4" x14ac:dyDescent="0.2">
      <c r="A24" s="8" t="s">
        <v>2</v>
      </c>
      <c r="B24" s="12">
        <v>44860</v>
      </c>
      <c r="C24" s="13">
        <v>-2455.0100000000002</v>
      </c>
      <c r="D24" s="8" t="s">
        <v>11</v>
      </c>
    </row>
    <row r="25" spans="1:4" ht="14.1" customHeight="1" outlineLevel="4" x14ac:dyDescent="0.2">
      <c r="A25" s="14" t="s">
        <v>234</v>
      </c>
      <c r="B25" s="12"/>
      <c r="C25" s="16">
        <f>SUM(C26:C111)</f>
        <v>15125.509999999998</v>
      </c>
      <c r="D25" s="8"/>
    </row>
    <row r="26" spans="1:4" ht="14.1" customHeight="1" outlineLevel="4" x14ac:dyDescent="0.2">
      <c r="A26" s="8" t="s">
        <v>12</v>
      </c>
      <c r="B26" s="12">
        <v>44837</v>
      </c>
      <c r="C26" s="13">
        <v>269.11</v>
      </c>
      <c r="D26" s="8" t="s">
        <v>192</v>
      </c>
    </row>
    <row r="27" spans="1:4" ht="14.1" customHeight="1" outlineLevel="4" x14ac:dyDescent="0.2">
      <c r="A27" s="8" t="s">
        <v>12</v>
      </c>
      <c r="B27" s="12">
        <v>44837</v>
      </c>
      <c r="C27" s="13">
        <v>232.12</v>
      </c>
      <c r="D27" s="8" t="s">
        <v>13</v>
      </c>
    </row>
    <row r="28" spans="1:4" ht="14.1" customHeight="1" outlineLevel="4" x14ac:dyDescent="0.2">
      <c r="A28" s="8" t="s">
        <v>12</v>
      </c>
      <c r="B28" s="12">
        <v>44837</v>
      </c>
      <c r="C28" s="13">
        <v>23.73</v>
      </c>
      <c r="D28" s="8" t="s">
        <v>14</v>
      </c>
    </row>
    <row r="29" spans="1:4" ht="14.1" customHeight="1" outlineLevel="4" x14ac:dyDescent="0.2">
      <c r="A29" s="8" t="s">
        <v>12</v>
      </c>
      <c r="B29" s="12">
        <v>44837</v>
      </c>
      <c r="C29" s="13">
        <v>260.68</v>
      </c>
      <c r="D29" s="8" t="s">
        <v>15</v>
      </c>
    </row>
    <row r="30" spans="1:4" ht="14.1" customHeight="1" outlineLevel="4" x14ac:dyDescent="0.2">
      <c r="A30" s="8" t="s">
        <v>12</v>
      </c>
      <c r="B30" s="12">
        <v>44837</v>
      </c>
      <c r="C30" s="13">
        <v>71.88</v>
      </c>
      <c r="D30" s="8" t="s">
        <v>16</v>
      </c>
    </row>
    <row r="31" spans="1:4" ht="14.1" customHeight="1" outlineLevel="4" x14ac:dyDescent="0.2">
      <c r="A31" s="8" t="s">
        <v>12</v>
      </c>
      <c r="B31" s="12">
        <v>44837</v>
      </c>
      <c r="C31" s="13">
        <v>28.94</v>
      </c>
      <c r="D31" s="8" t="s">
        <v>17</v>
      </c>
    </row>
    <row r="32" spans="1:4" ht="14.1" customHeight="1" outlineLevel="4" x14ac:dyDescent="0.2">
      <c r="A32" s="8" t="s">
        <v>12</v>
      </c>
      <c r="B32" s="12">
        <v>44837</v>
      </c>
      <c r="C32" s="13">
        <v>83.71</v>
      </c>
      <c r="D32" s="8" t="s">
        <v>18</v>
      </c>
    </row>
    <row r="33" spans="1:4" ht="14.1" customHeight="1" outlineLevel="4" x14ac:dyDescent="0.2">
      <c r="A33" s="8" t="s">
        <v>12</v>
      </c>
      <c r="B33" s="12">
        <v>44838</v>
      </c>
      <c r="C33" s="13">
        <v>187.16</v>
      </c>
      <c r="D33" s="8" t="s">
        <v>19</v>
      </c>
    </row>
    <row r="34" spans="1:4" ht="14.1" customHeight="1" outlineLevel="4" x14ac:dyDescent="0.2">
      <c r="A34" s="8" t="s">
        <v>12</v>
      </c>
      <c r="B34" s="12">
        <v>44838</v>
      </c>
      <c r="C34" s="13">
        <v>265.95999999999998</v>
      </c>
      <c r="D34" s="8" t="s">
        <v>20</v>
      </c>
    </row>
    <row r="35" spans="1:4" ht="14.1" customHeight="1" outlineLevel="4" x14ac:dyDescent="0.2">
      <c r="A35" s="8" t="s">
        <v>12</v>
      </c>
      <c r="B35" s="12">
        <v>44838</v>
      </c>
      <c r="C35" s="13">
        <v>-156.61000000000001</v>
      </c>
      <c r="D35" s="8" t="s">
        <v>21</v>
      </c>
    </row>
    <row r="36" spans="1:4" ht="14.1" customHeight="1" outlineLevel="4" x14ac:dyDescent="0.2">
      <c r="A36" s="8" t="s">
        <v>12</v>
      </c>
      <c r="B36" s="12">
        <v>44839</v>
      </c>
      <c r="C36" s="13">
        <v>1440.92</v>
      </c>
      <c r="D36" s="8" t="s">
        <v>22</v>
      </c>
    </row>
    <row r="37" spans="1:4" ht="14.1" customHeight="1" outlineLevel="4" x14ac:dyDescent="0.2">
      <c r="A37" s="8" t="s">
        <v>12</v>
      </c>
      <c r="B37" s="12">
        <v>44840</v>
      </c>
      <c r="C37" s="13">
        <v>-1864.34</v>
      </c>
      <c r="D37" s="8" t="s">
        <v>23</v>
      </c>
    </row>
    <row r="38" spans="1:4" ht="14.1" customHeight="1" outlineLevel="4" x14ac:dyDescent="0.2">
      <c r="A38" s="8" t="s">
        <v>12</v>
      </c>
      <c r="B38" s="12">
        <v>44841</v>
      </c>
      <c r="C38" s="13">
        <v>51.87</v>
      </c>
      <c r="D38" s="8" t="s">
        <v>193</v>
      </c>
    </row>
    <row r="39" spans="1:4" ht="14.1" customHeight="1" outlineLevel="4" x14ac:dyDescent="0.2">
      <c r="A39" s="8" t="s">
        <v>12</v>
      </c>
      <c r="B39" s="12">
        <v>44841</v>
      </c>
      <c r="C39" s="13">
        <v>73.91</v>
      </c>
      <c r="D39" s="8" t="s">
        <v>193</v>
      </c>
    </row>
    <row r="40" spans="1:4" ht="14.1" customHeight="1" outlineLevel="4" x14ac:dyDescent="0.2">
      <c r="A40" s="8" t="s">
        <v>12</v>
      </c>
      <c r="B40" s="12">
        <v>44841</v>
      </c>
      <c r="C40" s="13">
        <v>329.28</v>
      </c>
      <c r="D40" s="8" t="s">
        <v>194</v>
      </c>
    </row>
    <row r="41" spans="1:4" ht="14.1" customHeight="1" outlineLevel="4" x14ac:dyDescent="0.2">
      <c r="A41" s="8" t="s">
        <v>12</v>
      </c>
      <c r="B41" s="12">
        <v>44841</v>
      </c>
      <c r="C41" s="13">
        <v>149.81</v>
      </c>
      <c r="D41" s="8" t="s">
        <v>24</v>
      </c>
    </row>
    <row r="42" spans="1:4" ht="14.1" customHeight="1" outlineLevel="4" x14ac:dyDescent="0.2">
      <c r="A42" s="8" t="s">
        <v>12</v>
      </c>
      <c r="B42" s="12">
        <v>44841</v>
      </c>
      <c r="C42" s="13">
        <v>86.08</v>
      </c>
      <c r="D42" s="8" t="s">
        <v>25</v>
      </c>
    </row>
    <row r="43" spans="1:4" ht="14.1" customHeight="1" outlineLevel="4" x14ac:dyDescent="0.2">
      <c r="A43" s="8" t="s">
        <v>12</v>
      </c>
      <c r="B43" s="12">
        <v>44841</v>
      </c>
      <c r="C43" s="13">
        <v>-26.25</v>
      </c>
      <c r="D43" s="8" t="s">
        <v>26</v>
      </c>
    </row>
    <row r="44" spans="1:4" ht="14.1" customHeight="1" outlineLevel="4" x14ac:dyDescent="0.2">
      <c r="A44" s="8" t="s">
        <v>12</v>
      </c>
      <c r="B44" s="12">
        <v>44844</v>
      </c>
      <c r="C44" s="13">
        <v>-3.45</v>
      </c>
      <c r="D44" s="8" t="s">
        <v>27</v>
      </c>
    </row>
    <row r="45" spans="1:4" ht="14.1" customHeight="1" outlineLevel="4" x14ac:dyDescent="0.2">
      <c r="A45" s="8" t="s">
        <v>12</v>
      </c>
      <c r="B45" s="12">
        <v>44845</v>
      </c>
      <c r="C45" s="13">
        <v>124</v>
      </c>
      <c r="D45" s="8" t="s">
        <v>195</v>
      </c>
    </row>
    <row r="46" spans="1:4" ht="14.1" customHeight="1" outlineLevel="4" x14ac:dyDescent="0.2">
      <c r="A46" s="8" t="s">
        <v>12</v>
      </c>
      <c r="B46" s="12">
        <v>44845</v>
      </c>
      <c r="C46" s="13">
        <v>298.83</v>
      </c>
      <c r="D46" s="8" t="s">
        <v>28</v>
      </c>
    </row>
    <row r="47" spans="1:4" ht="14.1" customHeight="1" outlineLevel="4" x14ac:dyDescent="0.2">
      <c r="A47" s="8" t="s">
        <v>12</v>
      </c>
      <c r="B47" s="12">
        <v>44845</v>
      </c>
      <c r="C47" s="13">
        <v>-266.63</v>
      </c>
      <c r="D47" s="8" t="s">
        <v>29</v>
      </c>
    </row>
    <row r="48" spans="1:4" ht="14.1" customHeight="1" outlineLevel="4" x14ac:dyDescent="0.2">
      <c r="A48" s="8" t="s">
        <v>12</v>
      </c>
      <c r="B48" s="12">
        <v>44845</v>
      </c>
      <c r="C48" s="13">
        <v>-143.18</v>
      </c>
      <c r="D48" s="8" t="s">
        <v>30</v>
      </c>
    </row>
    <row r="49" spans="1:4" ht="14.1" customHeight="1" outlineLevel="4" x14ac:dyDescent="0.2">
      <c r="A49" s="8" t="s">
        <v>12</v>
      </c>
      <c r="B49" s="12">
        <v>44846</v>
      </c>
      <c r="C49" s="13">
        <v>11.87</v>
      </c>
      <c r="D49" s="8" t="s">
        <v>196</v>
      </c>
    </row>
    <row r="50" spans="1:4" ht="14.1" customHeight="1" outlineLevel="4" x14ac:dyDescent="0.2">
      <c r="A50" s="8" t="s">
        <v>12</v>
      </c>
      <c r="B50" s="12">
        <v>44846</v>
      </c>
      <c r="C50" s="13">
        <v>-3.29</v>
      </c>
      <c r="D50" s="8" t="s">
        <v>31</v>
      </c>
    </row>
    <row r="51" spans="1:4" ht="14.1" customHeight="1" outlineLevel="4" x14ac:dyDescent="0.2">
      <c r="A51" s="8" t="s">
        <v>12</v>
      </c>
      <c r="B51" s="12">
        <v>44847</v>
      </c>
      <c r="C51" s="13">
        <v>55.44</v>
      </c>
      <c r="D51" s="8" t="s">
        <v>32</v>
      </c>
    </row>
    <row r="52" spans="1:4" ht="14.1" customHeight="1" outlineLevel="4" x14ac:dyDescent="0.2">
      <c r="A52" s="8" t="s">
        <v>12</v>
      </c>
      <c r="B52" s="12">
        <v>44847</v>
      </c>
      <c r="C52" s="13">
        <v>115.5</v>
      </c>
      <c r="D52" s="8" t="s">
        <v>33</v>
      </c>
    </row>
    <row r="53" spans="1:4" ht="14.1" customHeight="1" outlineLevel="4" x14ac:dyDescent="0.2">
      <c r="A53" s="8" t="s">
        <v>12</v>
      </c>
      <c r="B53" s="12">
        <v>44847</v>
      </c>
      <c r="C53" s="13">
        <v>77.05</v>
      </c>
      <c r="D53" s="8" t="s">
        <v>34</v>
      </c>
    </row>
    <row r="54" spans="1:4" ht="14.1" customHeight="1" outlineLevel="4" x14ac:dyDescent="0.2">
      <c r="A54" s="8" t="s">
        <v>12</v>
      </c>
      <c r="B54" s="12">
        <v>44847</v>
      </c>
      <c r="C54" s="13">
        <v>280.48</v>
      </c>
      <c r="D54" s="8" t="s">
        <v>35</v>
      </c>
    </row>
    <row r="55" spans="1:4" ht="14.1" customHeight="1" outlineLevel="4" x14ac:dyDescent="0.2">
      <c r="A55" s="8" t="s">
        <v>12</v>
      </c>
      <c r="B55" s="12">
        <v>44847</v>
      </c>
      <c r="C55" s="13">
        <v>390.33</v>
      </c>
      <c r="D55" s="8" t="s">
        <v>36</v>
      </c>
    </row>
    <row r="56" spans="1:4" ht="14.1" customHeight="1" outlineLevel="4" x14ac:dyDescent="0.2">
      <c r="A56" s="8" t="s">
        <v>12</v>
      </c>
      <c r="B56" s="12">
        <v>44847</v>
      </c>
      <c r="C56" s="13">
        <v>114.24</v>
      </c>
      <c r="D56" s="8" t="s">
        <v>37</v>
      </c>
    </row>
    <row r="57" spans="1:4" ht="14.1" customHeight="1" outlineLevel="4" x14ac:dyDescent="0.2">
      <c r="A57" s="8" t="s">
        <v>12</v>
      </c>
      <c r="B57" s="12">
        <v>44847</v>
      </c>
      <c r="C57" s="13">
        <v>104.3</v>
      </c>
      <c r="D57" s="8" t="s">
        <v>37</v>
      </c>
    </row>
    <row r="58" spans="1:4" ht="14.1" customHeight="1" outlineLevel="4" x14ac:dyDescent="0.2">
      <c r="A58" s="8" t="s">
        <v>12</v>
      </c>
      <c r="B58" s="12">
        <v>44848</v>
      </c>
      <c r="C58" s="13">
        <v>166.93</v>
      </c>
      <c r="D58" s="8" t="s">
        <v>197</v>
      </c>
    </row>
    <row r="59" spans="1:4" ht="14.1" customHeight="1" outlineLevel="4" x14ac:dyDescent="0.2">
      <c r="A59" s="8" t="s">
        <v>12</v>
      </c>
      <c r="B59" s="12">
        <v>44851</v>
      </c>
      <c r="C59" s="13">
        <v>50.7</v>
      </c>
      <c r="D59" s="8" t="s">
        <v>198</v>
      </c>
    </row>
    <row r="60" spans="1:4" ht="14.1" customHeight="1" outlineLevel="4" x14ac:dyDescent="0.2">
      <c r="A60" s="8" t="s">
        <v>12</v>
      </c>
      <c r="B60" s="12">
        <v>44851</v>
      </c>
      <c r="C60" s="13">
        <v>157.02000000000001</v>
      </c>
      <c r="D60" s="8" t="s">
        <v>199</v>
      </c>
    </row>
    <row r="61" spans="1:4" ht="14.1" customHeight="1" outlineLevel="4" x14ac:dyDescent="0.2">
      <c r="A61" s="8" t="s">
        <v>12</v>
      </c>
      <c r="B61" s="12">
        <v>44851</v>
      </c>
      <c r="C61" s="13">
        <v>782.9</v>
      </c>
      <c r="D61" s="8" t="s">
        <v>38</v>
      </c>
    </row>
    <row r="62" spans="1:4" ht="14.1" customHeight="1" outlineLevel="4" x14ac:dyDescent="0.2">
      <c r="A62" s="8" t="s">
        <v>12</v>
      </c>
      <c r="B62" s="12">
        <v>44853</v>
      </c>
      <c r="C62" s="13">
        <v>192.8</v>
      </c>
      <c r="D62" s="8" t="s">
        <v>200</v>
      </c>
    </row>
    <row r="63" spans="1:4" ht="14.1" customHeight="1" outlineLevel="4" x14ac:dyDescent="0.2">
      <c r="A63" s="8" t="s">
        <v>12</v>
      </c>
      <c r="B63" s="12">
        <v>44853</v>
      </c>
      <c r="C63" s="13">
        <v>208.04</v>
      </c>
      <c r="D63" s="8" t="s">
        <v>196</v>
      </c>
    </row>
    <row r="64" spans="1:4" ht="14.1" customHeight="1" outlineLevel="4" x14ac:dyDescent="0.2">
      <c r="A64" s="8" t="s">
        <v>12</v>
      </c>
      <c r="B64" s="12">
        <v>44853</v>
      </c>
      <c r="C64" s="13">
        <v>144.32</v>
      </c>
      <c r="D64" s="8" t="s">
        <v>201</v>
      </c>
    </row>
    <row r="65" spans="1:4" ht="14.1" customHeight="1" outlineLevel="4" x14ac:dyDescent="0.2">
      <c r="A65" s="8" t="s">
        <v>12</v>
      </c>
      <c r="B65" s="12">
        <v>44853</v>
      </c>
      <c r="C65" s="13">
        <v>134.4</v>
      </c>
      <c r="D65" s="8" t="s">
        <v>202</v>
      </c>
    </row>
    <row r="66" spans="1:4" ht="14.1" customHeight="1" outlineLevel="4" x14ac:dyDescent="0.2">
      <c r="A66" s="8" t="s">
        <v>12</v>
      </c>
      <c r="B66" s="12">
        <v>44855</v>
      </c>
      <c r="C66" s="13">
        <v>-54.75</v>
      </c>
      <c r="D66" s="8" t="s">
        <v>39</v>
      </c>
    </row>
    <row r="67" spans="1:4" ht="14.1" customHeight="1" outlineLevel="4" x14ac:dyDescent="0.2">
      <c r="A67" s="8" t="s">
        <v>12</v>
      </c>
      <c r="B67" s="12">
        <v>44858</v>
      </c>
      <c r="C67" s="13">
        <v>505.55</v>
      </c>
      <c r="D67" s="8" t="s">
        <v>40</v>
      </c>
    </row>
    <row r="68" spans="1:4" ht="14.1" customHeight="1" outlineLevel="4" x14ac:dyDescent="0.2">
      <c r="A68" s="8" t="s">
        <v>12</v>
      </c>
      <c r="B68" s="12">
        <v>44858</v>
      </c>
      <c r="C68" s="13">
        <v>23.36</v>
      </c>
      <c r="D68" s="8" t="s">
        <v>41</v>
      </c>
    </row>
    <row r="69" spans="1:4" ht="14.1" customHeight="1" outlineLevel="4" x14ac:dyDescent="0.2">
      <c r="A69" s="8" t="s">
        <v>12</v>
      </c>
      <c r="B69" s="12">
        <v>44858</v>
      </c>
      <c r="C69" s="13">
        <v>94.75</v>
      </c>
      <c r="D69" s="8" t="s">
        <v>42</v>
      </c>
    </row>
    <row r="70" spans="1:4" ht="14.1" customHeight="1" outlineLevel="4" x14ac:dyDescent="0.2">
      <c r="A70" s="8" t="s">
        <v>12</v>
      </c>
      <c r="B70" s="12">
        <v>44858</v>
      </c>
      <c r="C70" s="13">
        <v>261.88</v>
      </c>
      <c r="D70" s="8" t="s">
        <v>43</v>
      </c>
    </row>
    <row r="71" spans="1:4" ht="14.1" customHeight="1" outlineLevel="4" x14ac:dyDescent="0.2">
      <c r="A71" s="8" t="s">
        <v>12</v>
      </c>
      <c r="B71" s="12">
        <v>44858</v>
      </c>
      <c r="C71" s="13">
        <v>54.74</v>
      </c>
      <c r="D71" s="8" t="s">
        <v>44</v>
      </c>
    </row>
    <row r="72" spans="1:4" ht="14.1" customHeight="1" outlineLevel="4" x14ac:dyDescent="0.2">
      <c r="A72" s="8" t="s">
        <v>12</v>
      </c>
      <c r="B72" s="12">
        <v>44858</v>
      </c>
      <c r="C72" s="13">
        <v>227.96</v>
      </c>
      <c r="D72" s="8" t="s">
        <v>41</v>
      </c>
    </row>
    <row r="73" spans="1:4" ht="14.1" customHeight="1" outlineLevel="4" x14ac:dyDescent="0.2">
      <c r="A73" s="8" t="s">
        <v>12</v>
      </c>
      <c r="B73" s="12">
        <v>44858</v>
      </c>
      <c r="C73" s="13">
        <v>452.72</v>
      </c>
      <c r="D73" s="8" t="s">
        <v>45</v>
      </c>
    </row>
    <row r="74" spans="1:4" ht="14.1" customHeight="1" outlineLevel="4" x14ac:dyDescent="0.2">
      <c r="A74" s="8" t="s">
        <v>12</v>
      </c>
      <c r="B74" s="12">
        <v>44858</v>
      </c>
      <c r="C74" s="13">
        <v>186.52</v>
      </c>
      <c r="D74" s="8" t="s">
        <v>46</v>
      </c>
    </row>
    <row r="75" spans="1:4" ht="14.1" customHeight="1" outlineLevel="4" x14ac:dyDescent="0.2">
      <c r="A75" s="8" t="s">
        <v>12</v>
      </c>
      <c r="B75" s="12">
        <v>44858</v>
      </c>
      <c r="C75" s="13">
        <v>605.38</v>
      </c>
      <c r="D75" s="8" t="s">
        <v>47</v>
      </c>
    </row>
    <row r="76" spans="1:4" ht="14.1" customHeight="1" outlineLevel="4" x14ac:dyDescent="0.2">
      <c r="A76" s="8" t="s">
        <v>12</v>
      </c>
      <c r="B76" s="12">
        <v>44858</v>
      </c>
      <c r="C76" s="13">
        <v>1759.44</v>
      </c>
      <c r="D76" s="8" t="s">
        <v>48</v>
      </c>
    </row>
    <row r="77" spans="1:4" ht="14.1" customHeight="1" outlineLevel="4" x14ac:dyDescent="0.2">
      <c r="A77" s="8" t="s">
        <v>12</v>
      </c>
      <c r="B77" s="12">
        <v>44859</v>
      </c>
      <c r="C77" s="13">
        <v>65.959999999999994</v>
      </c>
      <c r="D77" s="8" t="s">
        <v>49</v>
      </c>
    </row>
    <row r="78" spans="1:4" ht="14.1" customHeight="1" outlineLevel="4" x14ac:dyDescent="0.2">
      <c r="A78" s="8" t="s">
        <v>12</v>
      </c>
      <c r="B78" s="12">
        <v>44859</v>
      </c>
      <c r="C78" s="13">
        <v>307.20999999999998</v>
      </c>
      <c r="D78" s="8" t="s">
        <v>50</v>
      </c>
    </row>
    <row r="79" spans="1:4" ht="14.1" customHeight="1" outlineLevel="4" x14ac:dyDescent="0.2">
      <c r="A79" s="8" t="s">
        <v>12</v>
      </c>
      <c r="B79" s="12">
        <v>44859</v>
      </c>
      <c r="C79" s="13">
        <v>130.12</v>
      </c>
      <c r="D79" s="8" t="s">
        <v>51</v>
      </c>
    </row>
    <row r="80" spans="1:4" ht="14.1" customHeight="1" outlineLevel="4" x14ac:dyDescent="0.2">
      <c r="A80" s="8" t="s">
        <v>12</v>
      </c>
      <c r="B80" s="12">
        <v>44859</v>
      </c>
      <c r="C80" s="13">
        <v>34.049999999999997</v>
      </c>
      <c r="D80" s="8" t="s">
        <v>52</v>
      </c>
    </row>
    <row r="81" spans="1:4" ht="14.1" customHeight="1" outlineLevel="4" x14ac:dyDescent="0.2">
      <c r="A81" s="8" t="s">
        <v>12</v>
      </c>
      <c r="B81" s="12">
        <v>44859</v>
      </c>
      <c r="C81" s="13">
        <v>215.77</v>
      </c>
      <c r="D81" s="8" t="s">
        <v>53</v>
      </c>
    </row>
    <row r="82" spans="1:4" ht="14.1" customHeight="1" outlineLevel="4" x14ac:dyDescent="0.2">
      <c r="A82" s="8" t="s">
        <v>12</v>
      </c>
      <c r="B82" s="12">
        <v>44859</v>
      </c>
      <c r="C82" s="13">
        <v>12.39</v>
      </c>
      <c r="D82" s="8" t="s">
        <v>54</v>
      </c>
    </row>
    <row r="83" spans="1:4" ht="14.1" customHeight="1" outlineLevel="4" x14ac:dyDescent="0.2">
      <c r="A83" s="8" t="s">
        <v>12</v>
      </c>
      <c r="B83" s="12">
        <v>44859</v>
      </c>
      <c r="C83" s="13">
        <v>139.04</v>
      </c>
      <c r="D83" s="8" t="s">
        <v>55</v>
      </c>
    </row>
    <row r="84" spans="1:4" ht="14.1" customHeight="1" outlineLevel="4" x14ac:dyDescent="0.2">
      <c r="A84" s="8" t="s">
        <v>12</v>
      </c>
      <c r="B84" s="12">
        <v>44859</v>
      </c>
      <c r="C84" s="13">
        <v>19.82</v>
      </c>
      <c r="D84" s="8" t="s">
        <v>56</v>
      </c>
    </row>
    <row r="85" spans="1:4" ht="14.1" customHeight="1" outlineLevel="4" x14ac:dyDescent="0.2">
      <c r="A85" s="8" t="s">
        <v>12</v>
      </c>
      <c r="B85" s="12">
        <v>44859</v>
      </c>
      <c r="C85" s="13">
        <v>26.26</v>
      </c>
      <c r="D85" s="8" t="s">
        <v>57</v>
      </c>
    </row>
    <row r="86" spans="1:4" ht="14.1" customHeight="1" outlineLevel="4" x14ac:dyDescent="0.2">
      <c r="A86" s="8" t="s">
        <v>12</v>
      </c>
      <c r="B86" s="12">
        <v>44859</v>
      </c>
      <c r="C86" s="13">
        <v>-156.61000000000001</v>
      </c>
      <c r="D86" s="8" t="s">
        <v>58</v>
      </c>
    </row>
    <row r="87" spans="1:4" ht="14.1" customHeight="1" outlineLevel="4" x14ac:dyDescent="0.2">
      <c r="A87" s="8" t="s">
        <v>12</v>
      </c>
      <c r="B87" s="12">
        <v>44860</v>
      </c>
      <c r="C87" s="13">
        <v>1107.6199999999999</v>
      </c>
      <c r="D87" s="8" t="s">
        <v>59</v>
      </c>
    </row>
    <row r="88" spans="1:4" ht="14.1" customHeight="1" outlineLevel="4" x14ac:dyDescent="0.2">
      <c r="A88" s="8" t="s">
        <v>12</v>
      </c>
      <c r="B88" s="12">
        <v>44860</v>
      </c>
      <c r="C88" s="13">
        <v>1392.67</v>
      </c>
      <c r="D88" s="8" t="s">
        <v>60</v>
      </c>
    </row>
    <row r="89" spans="1:4" ht="14.1" customHeight="1" outlineLevel="4" x14ac:dyDescent="0.2">
      <c r="A89" s="8" t="s">
        <v>12</v>
      </c>
      <c r="B89" s="12">
        <v>44860</v>
      </c>
      <c r="C89" s="13">
        <v>275.42</v>
      </c>
      <c r="D89" s="8" t="s">
        <v>61</v>
      </c>
    </row>
    <row r="90" spans="1:4" ht="14.1" customHeight="1" outlineLevel="4" x14ac:dyDescent="0.2">
      <c r="A90" s="8" t="s">
        <v>12</v>
      </c>
      <c r="B90" s="12">
        <v>44860</v>
      </c>
      <c r="C90" s="13">
        <v>488.61</v>
      </c>
      <c r="D90" s="8" t="s">
        <v>62</v>
      </c>
    </row>
    <row r="91" spans="1:4" ht="14.1" customHeight="1" outlineLevel="4" x14ac:dyDescent="0.2">
      <c r="A91" s="8" t="s">
        <v>12</v>
      </c>
      <c r="B91" s="12">
        <v>44860</v>
      </c>
      <c r="C91" s="13">
        <v>14.94</v>
      </c>
      <c r="D91" s="8" t="s">
        <v>62</v>
      </c>
    </row>
    <row r="92" spans="1:4" ht="14.1" customHeight="1" outlineLevel="4" x14ac:dyDescent="0.2">
      <c r="A92" s="8" t="s">
        <v>12</v>
      </c>
      <c r="B92" s="12">
        <v>44860</v>
      </c>
      <c r="C92" s="13">
        <v>69.58</v>
      </c>
      <c r="D92" s="8" t="s">
        <v>63</v>
      </c>
    </row>
    <row r="93" spans="1:4" ht="14.1" customHeight="1" outlineLevel="4" x14ac:dyDescent="0.2">
      <c r="A93" s="8" t="s">
        <v>12</v>
      </c>
      <c r="B93" s="12">
        <v>44860</v>
      </c>
      <c r="C93" s="13">
        <v>31.13</v>
      </c>
      <c r="D93" s="8" t="s">
        <v>64</v>
      </c>
    </row>
    <row r="94" spans="1:4" ht="14.1" customHeight="1" outlineLevel="4" x14ac:dyDescent="0.2">
      <c r="A94" s="8" t="s">
        <v>12</v>
      </c>
      <c r="B94" s="12">
        <v>44860</v>
      </c>
      <c r="C94" s="13">
        <v>58.23</v>
      </c>
      <c r="D94" s="8" t="s">
        <v>65</v>
      </c>
    </row>
    <row r="95" spans="1:4" ht="14.1" customHeight="1" outlineLevel="4" x14ac:dyDescent="0.2">
      <c r="A95" s="8" t="s">
        <v>12</v>
      </c>
      <c r="B95" s="12">
        <v>44860</v>
      </c>
      <c r="C95" s="13">
        <v>168.92</v>
      </c>
      <c r="D95" s="8" t="s">
        <v>66</v>
      </c>
    </row>
    <row r="96" spans="1:4" ht="14.1" customHeight="1" outlineLevel="4" x14ac:dyDescent="0.2">
      <c r="A96" s="8" t="s">
        <v>12</v>
      </c>
      <c r="B96" s="12">
        <v>44860</v>
      </c>
      <c r="C96" s="13">
        <v>98.04</v>
      </c>
      <c r="D96" s="8" t="s">
        <v>67</v>
      </c>
    </row>
    <row r="97" spans="1:4" ht="14.1" customHeight="1" outlineLevel="4" x14ac:dyDescent="0.2">
      <c r="A97" s="8" t="s">
        <v>12</v>
      </c>
      <c r="B97" s="12">
        <v>44860</v>
      </c>
      <c r="C97" s="13">
        <v>62.34</v>
      </c>
      <c r="D97" s="8" t="s">
        <v>68</v>
      </c>
    </row>
    <row r="98" spans="1:4" ht="14.1" customHeight="1" outlineLevel="4" x14ac:dyDescent="0.2">
      <c r="A98" s="8" t="s">
        <v>12</v>
      </c>
      <c r="B98" s="12">
        <v>44861</v>
      </c>
      <c r="C98" s="13">
        <v>78.900000000000006</v>
      </c>
      <c r="D98" s="8" t="s">
        <v>69</v>
      </c>
    </row>
    <row r="99" spans="1:4" ht="14.1" customHeight="1" outlineLevel="4" x14ac:dyDescent="0.2">
      <c r="A99" s="8" t="s">
        <v>12</v>
      </c>
      <c r="B99" s="12">
        <v>44861</v>
      </c>
      <c r="C99" s="13">
        <v>528.74</v>
      </c>
      <c r="D99" s="8" t="s">
        <v>70</v>
      </c>
    </row>
    <row r="100" spans="1:4" ht="14.1" customHeight="1" outlineLevel="4" x14ac:dyDescent="0.2">
      <c r="A100" s="8" t="s">
        <v>12</v>
      </c>
      <c r="B100" s="12">
        <v>44861</v>
      </c>
      <c r="C100" s="13">
        <v>16.350000000000001</v>
      </c>
      <c r="D100" s="8" t="s">
        <v>71</v>
      </c>
    </row>
    <row r="101" spans="1:4" ht="14.1" customHeight="1" outlineLevel="4" x14ac:dyDescent="0.2">
      <c r="A101" s="8" t="s">
        <v>12</v>
      </c>
      <c r="B101" s="12">
        <v>44861</v>
      </c>
      <c r="C101" s="13">
        <v>351.07</v>
      </c>
      <c r="D101" s="8" t="s">
        <v>20</v>
      </c>
    </row>
    <row r="102" spans="1:4" ht="14.1" customHeight="1" outlineLevel="4" x14ac:dyDescent="0.2">
      <c r="A102" s="8" t="s">
        <v>12</v>
      </c>
      <c r="B102" s="12">
        <v>44861</v>
      </c>
      <c r="C102" s="13">
        <v>187.16</v>
      </c>
      <c r="D102" s="8" t="s">
        <v>19</v>
      </c>
    </row>
    <row r="103" spans="1:4" ht="14.1" customHeight="1" outlineLevel="4" x14ac:dyDescent="0.2">
      <c r="A103" s="8" t="s">
        <v>12</v>
      </c>
      <c r="B103" s="12">
        <v>44861</v>
      </c>
      <c r="C103" s="13">
        <v>31.08</v>
      </c>
      <c r="D103" s="8" t="s">
        <v>72</v>
      </c>
    </row>
    <row r="104" spans="1:4" ht="14.1" customHeight="1" outlineLevel="4" x14ac:dyDescent="0.2">
      <c r="A104" s="8" t="s">
        <v>12</v>
      </c>
      <c r="B104" s="12">
        <v>44861</v>
      </c>
      <c r="C104" s="13">
        <v>131.99</v>
      </c>
      <c r="D104" s="8" t="s">
        <v>73</v>
      </c>
    </row>
    <row r="105" spans="1:4" ht="14.1" customHeight="1" outlineLevel="4" x14ac:dyDescent="0.2">
      <c r="A105" s="8" t="s">
        <v>12</v>
      </c>
      <c r="B105" s="12">
        <v>44861</v>
      </c>
      <c r="C105" s="13">
        <v>260.68</v>
      </c>
      <c r="D105" s="8" t="s">
        <v>15</v>
      </c>
    </row>
    <row r="106" spans="1:4" ht="14.1" customHeight="1" outlineLevel="4" x14ac:dyDescent="0.2">
      <c r="A106" s="8" t="s">
        <v>12</v>
      </c>
      <c r="B106" s="12">
        <v>44861</v>
      </c>
      <c r="C106" s="13">
        <v>349.32</v>
      </c>
      <c r="D106" s="8" t="s">
        <v>14</v>
      </c>
    </row>
    <row r="107" spans="1:4" ht="14.1" customHeight="1" outlineLevel="4" x14ac:dyDescent="0.2">
      <c r="A107" s="8" t="s">
        <v>12</v>
      </c>
      <c r="B107" s="12">
        <v>44861</v>
      </c>
      <c r="C107" s="13">
        <v>174.51</v>
      </c>
      <c r="D107" s="8" t="s">
        <v>74</v>
      </c>
    </row>
    <row r="108" spans="1:4" ht="14.1" customHeight="1" outlineLevel="4" x14ac:dyDescent="0.2">
      <c r="A108" s="8" t="s">
        <v>12</v>
      </c>
      <c r="B108" s="12">
        <v>44861</v>
      </c>
      <c r="C108" s="13">
        <v>16.86</v>
      </c>
      <c r="D108" s="8" t="s">
        <v>74</v>
      </c>
    </row>
    <row r="109" spans="1:4" ht="14.1" customHeight="1" outlineLevel="4" x14ac:dyDescent="0.2">
      <c r="A109" s="8" t="s">
        <v>12</v>
      </c>
      <c r="B109" s="12">
        <v>44861</v>
      </c>
      <c r="C109" s="13">
        <v>23.71</v>
      </c>
      <c r="D109" s="8" t="s">
        <v>14</v>
      </c>
    </row>
    <row r="110" spans="1:4" ht="14.1" customHeight="1" outlineLevel="4" x14ac:dyDescent="0.2">
      <c r="A110" s="8" t="s">
        <v>12</v>
      </c>
      <c r="B110" s="12">
        <v>44865</v>
      </c>
      <c r="C110" s="13">
        <v>3.29</v>
      </c>
      <c r="D110" s="8" t="s">
        <v>75</v>
      </c>
    </row>
    <row r="111" spans="1:4" ht="14.1" customHeight="1" outlineLevel="4" x14ac:dyDescent="0.2">
      <c r="A111" s="8" t="s">
        <v>12</v>
      </c>
      <c r="B111" s="12">
        <v>44865</v>
      </c>
      <c r="C111" s="13">
        <v>-207.77</v>
      </c>
      <c r="D111" s="8" t="s">
        <v>76</v>
      </c>
    </row>
    <row r="112" spans="1:4" ht="14.1" customHeight="1" outlineLevel="4" x14ac:dyDescent="0.2">
      <c r="A112" s="14" t="s">
        <v>235</v>
      </c>
      <c r="B112" s="12"/>
      <c r="C112" s="16">
        <f>C113</f>
        <v>55584.42</v>
      </c>
      <c r="D112" s="8"/>
    </row>
    <row r="113" spans="1:4" ht="14.1" customHeight="1" outlineLevel="4" x14ac:dyDescent="0.2">
      <c r="A113" s="8" t="s">
        <v>77</v>
      </c>
      <c r="B113" s="12">
        <v>44853</v>
      </c>
      <c r="C113" s="13">
        <v>55584.42</v>
      </c>
      <c r="D113" s="8" t="s">
        <v>78</v>
      </c>
    </row>
    <row r="114" spans="1:4" ht="14.1" customHeight="1" outlineLevel="4" x14ac:dyDescent="0.2">
      <c r="A114" s="14" t="s">
        <v>236</v>
      </c>
      <c r="B114" s="12"/>
      <c r="C114" s="16">
        <f>SUM(C115:C120)</f>
        <v>98647.760000000009</v>
      </c>
      <c r="D114" s="8"/>
    </row>
    <row r="115" spans="1:4" ht="14.1" customHeight="1" outlineLevel="4" x14ac:dyDescent="0.2">
      <c r="A115" s="8" t="s">
        <v>79</v>
      </c>
      <c r="B115" s="12">
        <v>44844</v>
      </c>
      <c r="C115" s="13">
        <v>-0.84</v>
      </c>
      <c r="D115" s="8" t="s">
        <v>27</v>
      </c>
    </row>
    <row r="116" spans="1:4" ht="14.1" customHeight="1" outlineLevel="4" x14ac:dyDescent="0.2">
      <c r="A116" s="8" t="s">
        <v>79</v>
      </c>
      <c r="B116" s="12">
        <v>44847</v>
      </c>
      <c r="C116" s="13">
        <v>26049.72</v>
      </c>
      <c r="D116" s="8" t="s">
        <v>80</v>
      </c>
    </row>
    <row r="117" spans="1:4" ht="14.1" customHeight="1" outlineLevel="4" x14ac:dyDescent="0.2">
      <c r="A117" s="8" t="s">
        <v>79</v>
      </c>
      <c r="B117" s="12">
        <v>44847</v>
      </c>
      <c r="C117" s="13">
        <v>52460.61</v>
      </c>
      <c r="D117" s="8" t="s">
        <v>81</v>
      </c>
    </row>
    <row r="118" spans="1:4" ht="14.1" customHeight="1" outlineLevel="4" x14ac:dyDescent="0.2">
      <c r="A118" s="8" t="s">
        <v>79</v>
      </c>
      <c r="B118" s="12">
        <v>44853</v>
      </c>
      <c r="C118" s="13">
        <v>18418.71</v>
      </c>
      <c r="D118" s="8" t="s">
        <v>82</v>
      </c>
    </row>
    <row r="119" spans="1:4" ht="14.1" customHeight="1" outlineLevel="4" x14ac:dyDescent="0.2">
      <c r="A119" s="8" t="s">
        <v>79</v>
      </c>
      <c r="B119" s="12">
        <v>44855</v>
      </c>
      <c r="C119" s="13">
        <v>-297</v>
      </c>
      <c r="D119" s="8" t="s">
        <v>83</v>
      </c>
    </row>
    <row r="120" spans="1:4" ht="14.1" customHeight="1" outlineLevel="4" x14ac:dyDescent="0.2">
      <c r="A120" s="8" t="s">
        <v>79</v>
      </c>
      <c r="B120" s="12">
        <v>44858</v>
      </c>
      <c r="C120" s="13">
        <v>2016.56</v>
      </c>
      <c r="D120" s="8" t="s">
        <v>84</v>
      </c>
    </row>
    <row r="121" spans="1:4" ht="14.1" customHeight="1" outlineLevel="4" x14ac:dyDescent="0.2">
      <c r="A121" s="14" t="s">
        <v>237</v>
      </c>
      <c r="B121" s="12"/>
      <c r="C121" s="16">
        <f>SUM(C122:C140)</f>
        <v>154772.42000000004</v>
      </c>
      <c r="D121" s="8"/>
    </row>
    <row r="122" spans="1:4" ht="14.1" customHeight="1" outlineLevel="4" x14ac:dyDescent="0.2">
      <c r="A122" s="8" t="s">
        <v>85</v>
      </c>
      <c r="B122" s="12">
        <v>44838</v>
      </c>
      <c r="C122" s="13">
        <v>40590.9</v>
      </c>
      <c r="D122" s="8" t="s">
        <v>86</v>
      </c>
    </row>
    <row r="123" spans="1:4" ht="14.1" customHeight="1" outlineLevel="4" x14ac:dyDescent="0.2">
      <c r="A123" s="8" t="s">
        <v>85</v>
      </c>
      <c r="B123" s="12">
        <v>44839</v>
      </c>
      <c r="C123" s="13">
        <v>1178.4100000000001</v>
      </c>
      <c r="D123" s="8" t="s">
        <v>87</v>
      </c>
    </row>
    <row r="124" spans="1:4" ht="14.1" customHeight="1" outlineLevel="4" x14ac:dyDescent="0.2">
      <c r="A124" s="8" t="s">
        <v>85</v>
      </c>
      <c r="B124" s="12">
        <v>44839</v>
      </c>
      <c r="C124" s="13">
        <v>3094</v>
      </c>
      <c r="D124" s="8" t="s">
        <v>88</v>
      </c>
    </row>
    <row r="125" spans="1:4" ht="14.1" customHeight="1" outlineLevel="4" x14ac:dyDescent="0.2">
      <c r="A125" s="8" t="s">
        <v>85</v>
      </c>
      <c r="B125" s="12">
        <v>44839</v>
      </c>
      <c r="C125" s="13">
        <v>968.56</v>
      </c>
      <c r="D125" s="8" t="s">
        <v>89</v>
      </c>
    </row>
    <row r="126" spans="1:4" ht="14.1" customHeight="1" outlineLevel="4" x14ac:dyDescent="0.2">
      <c r="A126" s="8" t="s">
        <v>85</v>
      </c>
      <c r="B126" s="12">
        <v>44839</v>
      </c>
      <c r="C126" s="13">
        <v>2000</v>
      </c>
      <c r="D126" s="8" t="s">
        <v>90</v>
      </c>
    </row>
    <row r="127" spans="1:4" ht="14.1" customHeight="1" outlineLevel="4" x14ac:dyDescent="0.2">
      <c r="A127" s="8" t="s">
        <v>85</v>
      </c>
      <c r="B127" s="12">
        <v>44841</v>
      </c>
      <c r="C127" s="13">
        <v>28032.83</v>
      </c>
      <c r="D127" s="8" t="s">
        <v>91</v>
      </c>
    </row>
    <row r="128" spans="1:4" ht="14.1" customHeight="1" outlineLevel="4" x14ac:dyDescent="0.2">
      <c r="A128" s="8" t="s">
        <v>85</v>
      </c>
      <c r="B128" s="12">
        <v>44841</v>
      </c>
      <c r="C128" s="13">
        <v>15229.04</v>
      </c>
      <c r="D128" s="8" t="s">
        <v>92</v>
      </c>
    </row>
    <row r="129" spans="1:4" ht="14.1" customHeight="1" outlineLevel="4" x14ac:dyDescent="0.2">
      <c r="A129" s="8" t="s">
        <v>85</v>
      </c>
      <c r="B129" s="12">
        <v>44841</v>
      </c>
      <c r="C129" s="13">
        <v>34.49</v>
      </c>
      <c r="D129" s="8" t="s">
        <v>93</v>
      </c>
    </row>
    <row r="130" spans="1:4" ht="14.1" customHeight="1" outlineLevel="4" x14ac:dyDescent="0.2">
      <c r="A130" s="8" t="s">
        <v>85</v>
      </c>
      <c r="B130" s="12">
        <v>44841</v>
      </c>
      <c r="C130" s="13">
        <v>-3.14</v>
      </c>
      <c r="D130" s="8" t="s">
        <v>94</v>
      </c>
    </row>
    <row r="131" spans="1:4" ht="14.1" customHeight="1" outlineLevel="4" x14ac:dyDescent="0.2">
      <c r="A131" s="8" t="s">
        <v>85</v>
      </c>
      <c r="B131" s="12">
        <v>44845</v>
      </c>
      <c r="C131" s="13">
        <v>-714</v>
      </c>
      <c r="D131" s="8" t="s">
        <v>95</v>
      </c>
    </row>
    <row r="132" spans="1:4" ht="14.1" customHeight="1" outlineLevel="4" x14ac:dyDescent="0.2">
      <c r="A132" s="8" t="s">
        <v>85</v>
      </c>
      <c r="B132" s="12">
        <v>44845</v>
      </c>
      <c r="C132" s="13">
        <v>-22.65</v>
      </c>
      <c r="D132" s="8" t="s">
        <v>30</v>
      </c>
    </row>
    <row r="133" spans="1:4" ht="14.1" customHeight="1" outlineLevel="4" x14ac:dyDescent="0.2">
      <c r="A133" s="8" t="s">
        <v>85</v>
      </c>
      <c r="B133" s="12">
        <v>44845</v>
      </c>
      <c r="C133" s="13">
        <v>-6.67</v>
      </c>
      <c r="D133" s="8" t="s">
        <v>27</v>
      </c>
    </row>
    <row r="134" spans="1:4" ht="14.1" customHeight="1" outlineLevel="4" x14ac:dyDescent="0.2">
      <c r="A134" s="8" t="s">
        <v>85</v>
      </c>
      <c r="B134" s="12">
        <v>44847</v>
      </c>
      <c r="C134" s="13">
        <v>52910.18</v>
      </c>
      <c r="D134" s="8" t="s">
        <v>96</v>
      </c>
    </row>
    <row r="135" spans="1:4" ht="14.1" customHeight="1" outlineLevel="4" x14ac:dyDescent="0.2">
      <c r="A135" s="8" t="s">
        <v>85</v>
      </c>
      <c r="B135" s="12">
        <v>44853</v>
      </c>
      <c r="C135" s="13">
        <v>6087.29</v>
      </c>
      <c r="D135" s="8" t="s">
        <v>97</v>
      </c>
    </row>
    <row r="136" spans="1:4" ht="14.1" customHeight="1" outlineLevel="4" x14ac:dyDescent="0.2">
      <c r="A136" s="8" t="s">
        <v>85</v>
      </c>
      <c r="B136" s="12">
        <v>44855</v>
      </c>
      <c r="C136" s="13">
        <v>-4.59</v>
      </c>
      <c r="D136" s="8" t="s">
        <v>98</v>
      </c>
    </row>
    <row r="137" spans="1:4" ht="14.1" customHeight="1" outlineLevel="4" x14ac:dyDescent="0.2">
      <c r="A137" s="8" t="s">
        <v>85</v>
      </c>
      <c r="B137" s="12">
        <v>44858</v>
      </c>
      <c r="C137" s="13">
        <v>6136.93</v>
      </c>
      <c r="D137" s="8" t="s">
        <v>99</v>
      </c>
    </row>
    <row r="138" spans="1:4" ht="14.1" customHeight="1" outlineLevel="4" x14ac:dyDescent="0.2">
      <c r="A138" s="8" t="s">
        <v>85</v>
      </c>
      <c r="B138" s="12">
        <v>44860</v>
      </c>
      <c r="C138" s="13">
        <v>-714</v>
      </c>
      <c r="D138" s="8" t="s">
        <v>95</v>
      </c>
    </row>
    <row r="139" spans="1:4" ht="14.1" customHeight="1" outlineLevel="4" x14ac:dyDescent="0.2">
      <c r="A139" s="8" t="s">
        <v>85</v>
      </c>
      <c r="B139" s="12">
        <v>44862</v>
      </c>
      <c r="C139" s="13">
        <v>-2.94</v>
      </c>
      <c r="D139" s="8" t="s">
        <v>100</v>
      </c>
    </row>
    <row r="140" spans="1:4" ht="14.1" customHeight="1" outlineLevel="4" x14ac:dyDescent="0.2">
      <c r="A140" s="8" t="s">
        <v>85</v>
      </c>
      <c r="B140" s="12">
        <v>44865</v>
      </c>
      <c r="C140" s="13">
        <v>-22.22</v>
      </c>
      <c r="D140" s="8" t="s">
        <v>101</v>
      </c>
    </row>
    <row r="141" spans="1:4" ht="14.1" customHeight="1" outlineLevel="4" x14ac:dyDescent="0.2">
      <c r="A141" s="14" t="s">
        <v>238</v>
      </c>
      <c r="B141" s="12"/>
      <c r="C141" s="16">
        <f>SUM(C142:C184)</f>
        <v>242690.44</v>
      </c>
      <c r="D141" s="8"/>
    </row>
    <row r="142" spans="1:4" ht="14.1" customHeight="1" outlineLevel="4" x14ac:dyDescent="0.2">
      <c r="A142" s="8" t="s">
        <v>102</v>
      </c>
      <c r="B142" s="12">
        <v>44837</v>
      </c>
      <c r="C142" s="13">
        <v>476</v>
      </c>
      <c r="D142" s="8" t="s">
        <v>103</v>
      </c>
    </row>
    <row r="143" spans="1:4" ht="14.1" customHeight="1" outlineLevel="4" x14ac:dyDescent="0.2">
      <c r="A143" s="8" t="s">
        <v>102</v>
      </c>
      <c r="B143" s="12">
        <v>44837</v>
      </c>
      <c r="C143" s="13">
        <v>1130.5</v>
      </c>
      <c r="D143" s="8" t="s">
        <v>104</v>
      </c>
    </row>
    <row r="144" spans="1:4" ht="14.1" customHeight="1" outlineLevel="4" x14ac:dyDescent="0.2">
      <c r="A144" s="8" t="s">
        <v>102</v>
      </c>
      <c r="B144" s="12">
        <v>44837</v>
      </c>
      <c r="C144" s="13">
        <v>1086.45</v>
      </c>
      <c r="D144" s="8" t="s">
        <v>105</v>
      </c>
    </row>
    <row r="145" spans="1:4" ht="14.1" customHeight="1" outlineLevel="4" x14ac:dyDescent="0.2">
      <c r="A145" s="8" t="s">
        <v>102</v>
      </c>
      <c r="B145" s="12">
        <v>44837</v>
      </c>
      <c r="C145" s="13">
        <v>8211</v>
      </c>
      <c r="D145" s="8" t="s">
        <v>106</v>
      </c>
    </row>
    <row r="146" spans="1:4" ht="14.1" customHeight="1" outlineLevel="4" x14ac:dyDescent="0.2">
      <c r="A146" s="8" t="s">
        <v>102</v>
      </c>
      <c r="B146" s="12">
        <v>44838</v>
      </c>
      <c r="C146" s="13">
        <v>7191.17</v>
      </c>
      <c r="D146" s="8" t="s">
        <v>203</v>
      </c>
    </row>
    <row r="147" spans="1:4" ht="14.1" customHeight="1" outlineLevel="4" x14ac:dyDescent="0.2">
      <c r="A147" s="8" t="s">
        <v>102</v>
      </c>
      <c r="B147" s="12">
        <v>44838</v>
      </c>
      <c r="C147" s="13">
        <v>154.69999999999999</v>
      </c>
      <c r="D147" s="8" t="s">
        <v>107</v>
      </c>
    </row>
    <row r="148" spans="1:4" ht="14.1" customHeight="1" outlineLevel="4" x14ac:dyDescent="0.2">
      <c r="A148" s="8" t="s">
        <v>102</v>
      </c>
      <c r="B148" s="12">
        <v>44838</v>
      </c>
      <c r="C148" s="13">
        <v>700.58</v>
      </c>
      <c r="D148" s="8" t="s">
        <v>108</v>
      </c>
    </row>
    <row r="149" spans="1:4" ht="14.1" customHeight="1" outlineLevel="4" x14ac:dyDescent="0.2">
      <c r="A149" s="8" t="s">
        <v>102</v>
      </c>
      <c r="B149" s="12">
        <v>44838</v>
      </c>
      <c r="C149" s="13">
        <v>1647.25</v>
      </c>
      <c r="D149" s="8" t="s">
        <v>109</v>
      </c>
    </row>
    <row r="150" spans="1:4" ht="14.1" customHeight="1" outlineLevel="4" x14ac:dyDescent="0.2">
      <c r="A150" s="8" t="s">
        <v>102</v>
      </c>
      <c r="B150" s="12">
        <v>44838</v>
      </c>
      <c r="C150" s="13">
        <v>5009.8999999999996</v>
      </c>
      <c r="D150" s="8" t="s">
        <v>110</v>
      </c>
    </row>
    <row r="151" spans="1:4" ht="14.1" customHeight="1" outlineLevel="4" x14ac:dyDescent="0.2">
      <c r="A151" s="8" t="s">
        <v>102</v>
      </c>
      <c r="B151" s="12">
        <v>44841</v>
      </c>
      <c r="C151" s="13">
        <v>833</v>
      </c>
      <c r="D151" s="8" t="s">
        <v>111</v>
      </c>
    </row>
    <row r="152" spans="1:4" ht="14.1" customHeight="1" outlineLevel="4" x14ac:dyDescent="0.2">
      <c r="A152" s="8" t="s">
        <v>102</v>
      </c>
      <c r="B152" s="12">
        <v>44841</v>
      </c>
      <c r="C152" s="13">
        <v>1416.1</v>
      </c>
      <c r="D152" s="8" t="s">
        <v>112</v>
      </c>
    </row>
    <row r="153" spans="1:4" ht="14.1" customHeight="1" outlineLevel="4" x14ac:dyDescent="0.2">
      <c r="A153" s="8" t="s">
        <v>102</v>
      </c>
      <c r="B153" s="12">
        <v>44841</v>
      </c>
      <c r="C153" s="13">
        <v>985.15</v>
      </c>
      <c r="D153" s="6" t="s">
        <v>247</v>
      </c>
    </row>
    <row r="154" spans="1:4" ht="14.1" customHeight="1" outlineLevel="4" x14ac:dyDescent="0.2">
      <c r="A154" s="8" t="s">
        <v>102</v>
      </c>
      <c r="B154" s="12">
        <v>44841</v>
      </c>
      <c r="C154" s="13">
        <v>710.81</v>
      </c>
      <c r="D154" s="6" t="s">
        <v>248</v>
      </c>
    </row>
    <row r="155" spans="1:4" ht="14.1" customHeight="1" outlineLevel="4" x14ac:dyDescent="0.2">
      <c r="A155" s="8" t="s">
        <v>102</v>
      </c>
      <c r="B155" s="12">
        <v>44841</v>
      </c>
      <c r="C155" s="13">
        <v>-133.66999999999999</v>
      </c>
      <c r="D155" s="8" t="s">
        <v>94</v>
      </c>
    </row>
    <row r="156" spans="1:4" ht="14.1" customHeight="1" outlineLevel="4" x14ac:dyDescent="0.2">
      <c r="A156" s="8" t="s">
        <v>102</v>
      </c>
      <c r="B156" s="12">
        <v>44845</v>
      </c>
      <c r="C156" s="13">
        <v>820.05</v>
      </c>
      <c r="D156" s="8" t="s">
        <v>204</v>
      </c>
    </row>
    <row r="157" spans="1:4" ht="14.1" customHeight="1" outlineLevel="4" x14ac:dyDescent="0.2">
      <c r="A157" s="8" t="s">
        <v>102</v>
      </c>
      <c r="B157" s="12">
        <v>44845</v>
      </c>
      <c r="C157" s="13">
        <v>859.88</v>
      </c>
      <c r="D157" s="8" t="s">
        <v>205</v>
      </c>
    </row>
    <row r="158" spans="1:4" ht="14.1" customHeight="1" outlineLevel="4" x14ac:dyDescent="0.2">
      <c r="A158" s="8" t="s">
        <v>102</v>
      </c>
      <c r="B158" s="12">
        <v>44845</v>
      </c>
      <c r="C158" s="13">
        <v>812.29</v>
      </c>
      <c r="D158" s="8" t="s">
        <v>206</v>
      </c>
    </row>
    <row r="159" spans="1:4" ht="14.1" customHeight="1" outlineLevel="4" x14ac:dyDescent="0.2">
      <c r="A159" s="8" t="s">
        <v>102</v>
      </c>
      <c r="B159" s="12">
        <v>44845</v>
      </c>
      <c r="C159" s="13">
        <v>70</v>
      </c>
      <c r="D159" s="8" t="s">
        <v>113</v>
      </c>
    </row>
    <row r="160" spans="1:4" ht="14.1" customHeight="1" outlineLevel="4" x14ac:dyDescent="0.2">
      <c r="A160" s="8" t="s">
        <v>102</v>
      </c>
      <c r="B160" s="12">
        <v>44845</v>
      </c>
      <c r="C160" s="13">
        <v>732.92</v>
      </c>
      <c r="D160" s="6" t="s">
        <v>249</v>
      </c>
    </row>
    <row r="161" spans="1:4" ht="14.1" customHeight="1" outlineLevel="4" x14ac:dyDescent="0.2">
      <c r="A161" s="8" t="s">
        <v>102</v>
      </c>
      <c r="B161" s="12">
        <v>44845</v>
      </c>
      <c r="C161" s="13">
        <v>1444.08</v>
      </c>
      <c r="D161" s="6" t="s">
        <v>249</v>
      </c>
    </row>
    <row r="162" spans="1:4" ht="14.1" customHeight="1" outlineLevel="4" x14ac:dyDescent="0.2">
      <c r="A162" s="8" t="s">
        <v>102</v>
      </c>
      <c r="B162" s="12">
        <v>44845</v>
      </c>
      <c r="C162" s="13">
        <v>731.73</v>
      </c>
      <c r="D162" s="6" t="s">
        <v>249</v>
      </c>
    </row>
    <row r="163" spans="1:4" ht="14.1" customHeight="1" outlineLevel="4" x14ac:dyDescent="0.2">
      <c r="A163" s="8" t="s">
        <v>102</v>
      </c>
      <c r="B163" s="12">
        <v>44845</v>
      </c>
      <c r="C163" s="13">
        <v>1071</v>
      </c>
      <c r="D163" s="8" t="s">
        <v>114</v>
      </c>
    </row>
    <row r="164" spans="1:4" ht="14.1" customHeight="1" outlineLevel="4" x14ac:dyDescent="0.2">
      <c r="A164" s="8" t="s">
        <v>102</v>
      </c>
      <c r="B164" s="12">
        <v>44845</v>
      </c>
      <c r="C164" s="13">
        <v>-237.97</v>
      </c>
      <c r="D164" s="8" t="s">
        <v>30</v>
      </c>
    </row>
    <row r="165" spans="1:4" ht="14.1" customHeight="1" outlineLevel="4" x14ac:dyDescent="0.2">
      <c r="A165" s="8" t="s">
        <v>102</v>
      </c>
      <c r="B165" s="12">
        <v>44847</v>
      </c>
      <c r="C165" s="13">
        <v>1428</v>
      </c>
      <c r="D165" s="8" t="s">
        <v>115</v>
      </c>
    </row>
    <row r="166" spans="1:4" ht="14.1" customHeight="1" outlineLevel="4" x14ac:dyDescent="0.2">
      <c r="A166" s="8" t="s">
        <v>102</v>
      </c>
      <c r="B166" s="12">
        <v>44847</v>
      </c>
      <c r="C166" s="13">
        <v>1428</v>
      </c>
      <c r="D166" s="8" t="s">
        <v>116</v>
      </c>
    </row>
    <row r="167" spans="1:4" ht="14.1" customHeight="1" outlineLevel="4" x14ac:dyDescent="0.2">
      <c r="A167" s="8" t="s">
        <v>102</v>
      </c>
      <c r="B167" s="12">
        <v>44847</v>
      </c>
      <c r="C167" s="13">
        <v>1130.5</v>
      </c>
      <c r="D167" s="8" t="s">
        <v>104</v>
      </c>
    </row>
    <row r="168" spans="1:4" ht="14.1" customHeight="1" outlineLevel="4" x14ac:dyDescent="0.2">
      <c r="A168" s="8" t="s">
        <v>102</v>
      </c>
      <c r="B168" s="12">
        <v>44848</v>
      </c>
      <c r="C168" s="13">
        <v>934.15</v>
      </c>
      <c r="D168" s="8" t="s">
        <v>207</v>
      </c>
    </row>
    <row r="169" spans="1:4" ht="14.1" customHeight="1" outlineLevel="4" x14ac:dyDescent="0.2">
      <c r="A169" s="8" t="s">
        <v>102</v>
      </c>
      <c r="B169" s="12">
        <v>44848</v>
      </c>
      <c r="C169" s="13">
        <v>142.80000000000001</v>
      </c>
      <c r="D169" s="8" t="s">
        <v>208</v>
      </c>
    </row>
    <row r="170" spans="1:4" ht="14.1" customHeight="1" outlineLevel="4" x14ac:dyDescent="0.2">
      <c r="A170" s="8" t="s">
        <v>102</v>
      </c>
      <c r="B170" s="12">
        <v>44848</v>
      </c>
      <c r="C170" s="13">
        <v>1513.68</v>
      </c>
      <c r="D170" s="8" t="s">
        <v>117</v>
      </c>
    </row>
    <row r="171" spans="1:4" ht="14.1" customHeight="1" outlineLevel="4" x14ac:dyDescent="0.2">
      <c r="A171" s="8" t="s">
        <v>102</v>
      </c>
      <c r="B171" s="12">
        <v>44851</v>
      </c>
      <c r="C171" s="13">
        <v>164951.13</v>
      </c>
      <c r="D171" s="8" t="s">
        <v>118</v>
      </c>
    </row>
    <row r="172" spans="1:4" ht="14.1" customHeight="1" outlineLevel="4" x14ac:dyDescent="0.2">
      <c r="A172" s="8" t="s">
        <v>102</v>
      </c>
      <c r="B172" s="12">
        <v>44854</v>
      </c>
      <c r="C172" s="13">
        <v>-7</v>
      </c>
      <c r="D172" s="8" t="s">
        <v>119</v>
      </c>
    </row>
    <row r="173" spans="1:4" ht="14.1" customHeight="1" outlineLevel="4" x14ac:dyDescent="0.2">
      <c r="A173" s="8" t="s">
        <v>102</v>
      </c>
      <c r="B173" s="12">
        <v>44855</v>
      </c>
      <c r="C173" s="13">
        <v>-175.71</v>
      </c>
      <c r="D173" s="8" t="s">
        <v>120</v>
      </c>
    </row>
    <row r="174" spans="1:4" ht="14.1" customHeight="1" outlineLevel="4" x14ac:dyDescent="0.2">
      <c r="A174" s="8" t="s">
        <v>102</v>
      </c>
      <c r="B174" s="12">
        <v>44855</v>
      </c>
      <c r="C174" s="13">
        <v>-9.1</v>
      </c>
      <c r="D174" s="8" t="s">
        <v>121</v>
      </c>
    </row>
    <row r="175" spans="1:4" ht="14.1" customHeight="1" outlineLevel="4" x14ac:dyDescent="0.2">
      <c r="A175" s="8" t="s">
        <v>102</v>
      </c>
      <c r="B175" s="12">
        <v>44858</v>
      </c>
      <c r="C175" s="13">
        <v>97.58</v>
      </c>
      <c r="D175" s="8" t="s">
        <v>122</v>
      </c>
    </row>
    <row r="176" spans="1:4" ht="14.1" customHeight="1" outlineLevel="4" x14ac:dyDescent="0.2">
      <c r="A176" s="8" t="s">
        <v>102</v>
      </c>
      <c r="B176" s="12">
        <v>44858</v>
      </c>
      <c r="C176" s="13">
        <v>365</v>
      </c>
      <c r="D176" s="8" t="s">
        <v>123</v>
      </c>
    </row>
    <row r="177" spans="1:4" ht="14.1" customHeight="1" outlineLevel="4" x14ac:dyDescent="0.2">
      <c r="A177" s="8" t="s">
        <v>102</v>
      </c>
      <c r="B177" s="12">
        <v>44858</v>
      </c>
      <c r="C177" s="13">
        <v>12166</v>
      </c>
      <c r="D177" s="8" t="s">
        <v>124</v>
      </c>
    </row>
    <row r="178" spans="1:4" ht="14.1" customHeight="1" outlineLevel="4" x14ac:dyDescent="0.2">
      <c r="A178" s="8" t="s">
        <v>102</v>
      </c>
      <c r="B178" s="12">
        <v>44859</v>
      </c>
      <c r="C178" s="13">
        <v>143.58000000000001</v>
      </c>
      <c r="D178" s="8" t="s">
        <v>125</v>
      </c>
    </row>
    <row r="179" spans="1:4" ht="14.1" customHeight="1" outlineLevel="4" x14ac:dyDescent="0.2">
      <c r="A179" s="8" t="s">
        <v>102</v>
      </c>
      <c r="B179" s="12">
        <v>44859</v>
      </c>
      <c r="C179" s="13">
        <v>3000</v>
      </c>
      <c r="D179" s="8" t="s">
        <v>126</v>
      </c>
    </row>
    <row r="180" spans="1:4" ht="14.1" customHeight="1" outlineLevel="4" x14ac:dyDescent="0.2">
      <c r="A180" s="8" t="s">
        <v>102</v>
      </c>
      <c r="B180" s="12">
        <v>44860</v>
      </c>
      <c r="C180" s="13">
        <v>20653.580000000002</v>
      </c>
      <c r="D180" s="8" t="s">
        <v>127</v>
      </c>
    </row>
    <row r="181" spans="1:4" ht="14.1" customHeight="1" outlineLevel="4" x14ac:dyDescent="0.2">
      <c r="A181" s="8" t="s">
        <v>102</v>
      </c>
      <c r="B181" s="12">
        <v>44861</v>
      </c>
      <c r="C181" s="13">
        <v>70</v>
      </c>
      <c r="D181" s="8" t="s">
        <v>113</v>
      </c>
    </row>
    <row r="182" spans="1:4" ht="14.1" customHeight="1" outlineLevel="4" x14ac:dyDescent="0.2">
      <c r="A182" s="8" t="s">
        <v>102</v>
      </c>
      <c r="B182" s="12">
        <v>44861</v>
      </c>
      <c r="C182" s="13">
        <v>773.5</v>
      </c>
      <c r="D182" s="8" t="s">
        <v>128</v>
      </c>
    </row>
    <row r="183" spans="1:4" ht="14.1" customHeight="1" outlineLevel="4" x14ac:dyDescent="0.2">
      <c r="A183" s="8" t="s">
        <v>102</v>
      </c>
      <c r="B183" s="12">
        <v>44862</v>
      </c>
      <c r="C183" s="13">
        <v>-126.12</v>
      </c>
      <c r="D183" s="8" t="s">
        <v>129</v>
      </c>
    </row>
    <row r="184" spans="1:4" ht="14.1" customHeight="1" outlineLevel="4" x14ac:dyDescent="0.2">
      <c r="A184" s="8" t="s">
        <v>102</v>
      </c>
      <c r="B184" s="12">
        <v>44865</v>
      </c>
      <c r="C184" s="13">
        <v>-1512.05</v>
      </c>
      <c r="D184" s="8" t="s">
        <v>130</v>
      </c>
    </row>
    <row r="185" spans="1:4" ht="14.1" customHeight="1" outlineLevel="4" x14ac:dyDescent="0.2">
      <c r="A185" s="14" t="s">
        <v>239</v>
      </c>
      <c r="B185" s="12"/>
      <c r="C185" s="16">
        <f>SUM(C186:C188)</f>
        <v>1252.6300000000001</v>
      </c>
      <c r="D185" s="8"/>
    </row>
    <row r="186" spans="1:4" ht="14.1" customHeight="1" outlineLevel="4" x14ac:dyDescent="0.2">
      <c r="A186" s="8" t="s">
        <v>131</v>
      </c>
      <c r="B186" s="12">
        <v>44841</v>
      </c>
      <c r="C186" s="13">
        <v>699</v>
      </c>
      <c r="D186" s="8" t="s">
        <v>132</v>
      </c>
    </row>
    <row r="187" spans="1:4" ht="14.1" customHeight="1" outlineLevel="4" x14ac:dyDescent="0.2">
      <c r="A187" s="8" t="s">
        <v>131</v>
      </c>
      <c r="B187" s="12">
        <v>44847</v>
      </c>
      <c r="C187" s="13">
        <v>129.99</v>
      </c>
      <c r="D187" s="8" t="s">
        <v>133</v>
      </c>
    </row>
    <row r="188" spans="1:4" ht="14.1" customHeight="1" outlineLevel="4" x14ac:dyDescent="0.2">
      <c r="A188" s="8" t="s">
        <v>131</v>
      </c>
      <c r="B188" s="12">
        <v>44847</v>
      </c>
      <c r="C188" s="13">
        <v>423.64</v>
      </c>
      <c r="D188" s="8" t="s">
        <v>134</v>
      </c>
    </row>
    <row r="189" spans="1:4" ht="14.1" customHeight="1" outlineLevel="4" x14ac:dyDescent="0.2">
      <c r="A189" s="14" t="s">
        <v>240</v>
      </c>
      <c r="B189" s="12"/>
      <c r="C189" s="16">
        <f>SUM(C190:C215)</f>
        <v>5122.47</v>
      </c>
      <c r="D189" s="8"/>
    </row>
    <row r="190" spans="1:4" ht="14.1" customHeight="1" outlineLevel="4" x14ac:dyDescent="0.2">
      <c r="A190" s="8" t="s">
        <v>135</v>
      </c>
      <c r="B190" s="12">
        <v>44838</v>
      </c>
      <c r="C190" s="13">
        <v>200</v>
      </c>
      <c r="D190" s="8" t="s">
        <v>190</v>
      </c>
    </row>
    <row r="191" spans="1:4" ht="14.1" customHeight="1" outlineLevel="4" x14ac:dyDescent="0.2">
      <c r="A191" s="8" t="s">
        <v>135</v>
      </c>
      <c r="B191" s="12">
        <v>44838</v>
      </c>
      <c r="C191" s="13">
        <v>26</v>
      </c>
      <c r="D191" s="8" t="s">
        <v>136</v>
      </c>
    </row>
    <row r="192" spans="1:4" ht="14.1" customHeight="1" outlineLevel="4" x14ac:dyDescent="0.2">
      <c r="A192" s="8" t="s">
        <v>135</v>
      </c>
      <c r="B192" s="12">
        <v>44838</v>
      </c>
      <c r="C192" s="13">
        <v>26</v>
      </c>
      <c r="D192" s="8" t="s">
        <v>137</v>
      </c>
    </row>
    <row r="193" spans="1:4" ht="14.1" customHeight="1" outlineLevel="4" x14ac:dyDescent="0.2">
      <c r="A193" s="8" t="s">
        <v>135</v>
      </c>
      <c r="B193" s="12">
        <v>44838</v>
      </c>
      <c r="C193" s="13">
        <v>22</v>
      </c>
      <c r="D193" s="8" t="s">
        <v>138</v>
      </c>
    </row>
    <row r="194" spans="1:4" ht="14.1" customHeight="1" outlineLevel="4" x14ac:dyDescent="0.2">
      <c r="A194" s="8" t="s">
        <v>135</v>
      </c>
      <c r="B194" s="12">
        <v>44838</v>
      </c>
      <c r="C194" s="13">
        <v>22</v>
      </c>
      <c r="D194" s="8" t="s">
        <v>138</v>
      </c>
    </row>
    <row r="195" spans="1:4" ht="14.1" customHeight="1" outlineLevel="4" x14ac:dyDescent="0.2">
      <c r="A195" s="8" t="s">
        <v>135</v>
      </c>
      <c r="B195" s="12">
        <v>44838</v>
      </c>
      <c r="C195" s="13">
        <v>-1.88</v>
      </c>
      <c r="D195" s="8" t="s">
        <v>27</v>
      </c>
    </row>
    <row r="196" spans="1:4" ht="14.1" customHeight="1" outlineLevel="4" x14ac:dyDescent="0.2">
      <c r="A196" s="8" t="s">
        <v>135</v>
      </c>
      <c r="B196" s="12">
        <v>44841</v>
      </c>
      <c r="C196" s="13">
        <v>22</v>
      </c>
      <c r="D196" s="8" t="s">
        <v>191</v>
      </c>
    </row>
    <row r="197" spans="1:4" ht="14.1" customHeight="1" outlineLevel="4" x14ac:dyDescent="0.2">
      <c r="A197" s="8" t="s">
        <v>135</v>
      </c>
      <c r="B197" s="12">
        <v>44845</v>
      </c>
      <c r="C197" s="13">
        <v>26</v>
      </c>
      <c r="D197" s="6" t="s">
        <v>1</v>
      </c>
    </row>
    <row r="198" spans="1:4" ht="14.1" customHeight="1" outlineLevel="4" x14ac:dyDescent="0.2">
      <c r="A198" s="8" t="s">
        <v>135</v>
      </c>
      <c r="B198" s="12">
        <v>44845</v>
      </c>
      <c r="C198" s="13">
        <v>346</v>
      </c>
      <c r="D198" s="6" t="s">
        <v>1</v>
      </c>
    </row>
    <row r="199" spans="1:4" ht="14.1" customHeight="1" outlineLevel="4" x14ac:dyDescent="0.2">
      <c r="A199" s="8" t="s">
        <v>135</v>
      </c>
      <c r="B199" s="12">
        <v>44846</v>
      </c>
      <c r="C199" s="13">
        <v>200</v>
      </c>
      <c r="D199" s="8" t="s">
        <v>209</v>
      </c>
    </row>
    <row r="200" spans="1:4" ht="14.1" customHeight="1" outlineLevel="4" x14ac:dyDescent="0.2">
      <c r="A200" s="8" t="s">
        <v>135</v>
      </c>
      <c r="B200" s="12">
        <v>44847</v>
      </c>
      <c r="C200" s="13">
        <v>278.41000000000003</v>
      </c>
      <c r="D200" s="8" t="s">
        <v>139</v>
      </c>
    </row>
    <row r="201" spans="1:4" ht="14.1" customHeight="1" outlineLevel="4" x14ac:dyDescent="0.2">
      <c r="A201" s="8" t="s">
        <v>135</v>
      </c>
      <c r="B201" s="12">
        <v>44848</v>
      </c>
      <c r="C201" s="13">
        <v>516.34</v>
      </c>
      <c r="D201" s="8" t="s">
        <v>139</v>
      </c>
    </row>
    <row r="202" spans="1:4" ht="14.1" customHeight="1" outlineLevel="4" x14ac:dyDescent="0.2">
      <c r="A202" s="8" t="s">
        <v>135</v>
      </c>
      <c r="B202" s="12">
        <v>44848</v>
      </c>
      <c r="C202" s="13">
        <v>543.86</v>
      </c>
      <c r="D202" s="8" t="s">
        <v>139</v>
      </c>
    </row>
    <row r="203" spans="1:4" ht="14.1" customHeight="1" outlineLevel="4" x14ac:dyDescent="0.2">
      <c r="A203" s="8" t="s">
        <v>135</v>
      </c>
      <c r="B203" s="12">
        <v>44851</v>
      </c>
      <c r="C203" s="13">
        <v>287.29000000000002</v>
      </c>
      <c r="D203" s="8" t="s">
        <v>139</v>
      </c>
    </row>
    <row r="204" spans="1:4" ht="14.1" customHeight="1" outlineLevel="4" x14ac:dyDescent="0.2">
      <c r="A204" s="8" t="s">
        <v>135</v>
      </c>
      <c r="B204" s="12">
        <v>44851</v>
      </c>
      <c r="C204" s="13">
        <v>26</v>
      </c>
      <c r="D204" s="8" t="s">
        <v>140</v>
      </c>
    </row>
    <row r="205" spans="1:4" ht="14.1" customHeight="1" outlineLevel="4" x14ac:dyDescent="0.2">
      <c r="A205" s="8" t="s">
        <v>135</v>
      </c>
      <c r="B205" s="12">
        <v>44852</v>
      </c>
      <c r="C205" s="13">
        <v>-33.119999999999997</v>
      </c>
      <c r="D205" s="8" t="s">
        <v>27</v>
      </c>
    </row>
    <row r="206" spans="1:4" ht="14.1" customHeight="1" outlineLevel="4" x14ac:dyDescent="0.2">
      <c r="A206" s="8" t="s">
        <v>135</v>
      </c>
      <c r="B206" s="12">
        <v>44858</v>
      </c>
      <c r="C206" s="13">
        <v>312.89999999999998</v>
      </c>
      <c r="D206" s="8" t="s">
        <v>141</v>
      </c>
    </row>
    <row r="207" spans="1:4" ht="14.1" customHeight="1" outlineLevel="4" x14ac:dyDescent="0.2">
      <c r="A207" s="8" t="s">
        <v>135</v>
      </c>
      <c r="B207" s="12">
        <v>44859</v>
      </c>
      <c r="C207" s="13">
        <v>531.52</v>
      </c>
      <c r="D207" s="8" t="s">
        <v>142</v>
      </c>
    </row>
    <row r="208" spans="1:4" ht="14.1" customHeight="1" outlineLevel="4" x14ac:dyDescent="0.2">
      <c r="A208" s="8" t="s">
        <v>135</v>
      </c>
      <c r="B208" s="12">
        <v>44860</v>
      </c>
      <c r="C208" s="13">
        <v>268</v>
      </c>
      <c r="D208" s="8" t="s">
        <v>143</v>
      </c>
    </row>
    <row r="209" spans="1:4" ht="14.1" customHeight="1" outlineLevel="4" x14ac:dyDescent="0.2">
      <c r="A209" s="8" t="s">
        <v>135</v>
      </c>
      <c r="B209" s="12">
        <v>44860</v>
      </c>
      <c r="C209" s="13">
        <v>26</v>
      </c>
      <c r="D209" s="8" t="s">
        <v>143</v>
      </c>
    </row>
    <row r="210" spans="1:4" ht="14.1" customHeight="1" outlineLevel="4" x14ac:dyDescent="0.2">
      <c r="A210" s="8" t="s">
        <v>135</v>
      </c>
      <c r="B210" s="12">
        <v>44860</v>
      </c>
      <c r="C210" s="13">
        <v>328</v>
      </c>
      <c r="D210" s="8" t="s">
        <v>143</v>
      </c>
    </row>
    <row r="211" spans="1:4" ht="14.1" customHeight="1" outlineLevel="4" x14ac:dyDescent="0.2">
      <c r="A211" s="8" t="s">
        <v>135</v>
      </c>
      <c r="B211" s="12">
        <v>44861</v>
      </c>
      <c r="C211" s="13">
        <v>441.65</v>
      </c>
      <c r="D211" s="8" t="s">
        <v>144</v>
      </c>
    </row>
    <row r="212" spans="1:4" ht="14.1" customHeight="1" outlineLevel="4" x14ac:dyDescent="0.2">
      <c r="A212" s="8" t="s">
        <v>135</v>
      </c>
      <c r="B212" s="12">
        <v>44861</v>
      </c>
      <c r="C212" s="13">
        <v>22</v>
      </c>
      <c r="D212" s="8" t="s">
        <v>145</v>
      </c>
    </row>
    <row r="213" spans="1:4" ht="14.1" customHeight="1" outlineLevel="4" x14ac:dyDescent="0.2">
      <c r="A213" s="8" t="s">
        <v>135</v>
      </c>
      <c r="B213" s="12">
        <v>44861</v>
      </c>
      <c r="C213" s="13">
        <v>26</v>
      </c>
      <c r="D213" s="8" t="s">
        <v>136</v>
      </c>
    </row>
    <row r="214" spans="1:4" ht="14.1" customHeight="1" outlineLevel="4" x14ac:dyDescent="0.2">
      <c r="A214" s="8" t="s">
        <v>135</v>
      </c>
      <c r="B214" s="12">
        <v>44861</v>
      </c>
      <c r="C214" s="13">
        <v>381.5</v>
      </c>
      <c r="D214" s="6" t="s">
        <v>1</v>
      </c>
    </row>
    <row r="215" spans="1:4" ht="14.1" customHeight="1" outlineLevel="4" x14ac:dyDescent="0.2">
      <c r="A215" s="8" t="s">
        <v>135</v>
      </c>
      <c r="B215" s="12">
        <v>44865</v>
      </c>
      <c r="C215" s="13">
        <v>278</v>
      </c>
      <c r="D215" s="6" t="s">
        <v>1</v>
      </c>
    </row>
    <row r="216" spans="1:4" ht="14.1" customHeight="1" outlineLevel="4" x14ac:dyDescent="0.2">
      <c r="A216" s="14" t="s">
        <v>241</v>
      </c>
      <c r="B216" s="12"/>
      <c r="C216" s="16">
        <f>C217</f>
        <v>200</v>
      </c>
      <c r="D216" s="8"/>
    </row>
    <row r="217" spans="1:4" ht="14.1" customHeight="1" outlineLevel="4" x14ac:dyDescent="0.2">
      <c r="A217" s="8" t="s">
        <v>146</v>
      </c>
      <c r="B217" s="12">
        <v>44840</v>
      </c>
      <c r="C217" s="13">
        <v>200</v>
      </c>
      <c r="D217" s="8" t="s">
        <v>90</v>
      </c>
    </row>
    <row r="218" spans="1:4" ht="14.1" customHeight="1" outlineLevel="4" x14ac:dyDescent="0.2">
      <c r="A218" s="14" t="s">
        <v>242</v>
      </c>
      <c r="B218" s="12"/>
      <c r="C218" s="16">
        <f>SUM(C219:C222)</f>
        <v>1322.72</v>
      </c>
      <c r="D218" s="8"/>
    </row>
    <row r="219" spans="1:4" ht="14.1" customHeight="1" outlineLevel="4" x14ac:dyDescent="0.2">
      <c r="A219" s="8" t="s">
        <v>147</v>
      </c>
      <c r="B219" s="12">
        <v>44837</v>
      </c>
      <c r="C219" s="13">
        <v>139</v>
      </c>
      <c r="D219" s="6" t="s">
        <v>250</v>
      </c>
    </row>
    <row r="220" spans="1:4" ht="14.1" customHeight="1" outlineLevel="4" x14ac:dyDescent="0.2">
      <c r="A220" s="8" t="s">
        <v>147</v>
      </c>
      <c r="B220" s="12">
        <v>44838</v>
      </c>
      <c r="C220" s="13">
        <v>940</v>
      </c>
      <c r="D220" s="6" t="s">
        <v>251</v>
      </c>
    </row>
    <row r="221" spans="1:4" ht="14.1" customHeight="1" outlineLevel="4" x14ac:dyDescent="0.2">
      <c r="A221" s="8" t="s">
        <v>147</v>
      </c>
      <c r="B221" s="12">
        <v>44841</v>
      </c>
      <c r="C221" s="13">
        <v>103.53</v>
      </c>
      <c r="D221" s="6" t="s">
        <v>252</v>
      </c>
    </row>
    <row r="222" spans="1:4" ht="14.1" customHeight="1" outlineLevel="4" x14ac:dyDescent="0.2">
      <c r="A222" s="8" t="s">
        <v>147</v>
      </c>
      <c r="B222" s="12">
        <v>44854</v>
      </c>
      <c r="C222" s="13">
        <v>140.19</v>
      </c>
      <c r="D222" s="6" t="s">
        <v>253</v>
      </c>
    </row>
    <row r="223" spans="1:4" ht="14.1" customHeight="1" outlineLevel="4" x14ac:dyDescent="0.2">
      <c r="A223" s="14" t="s">
        <v>243</v>
      </c>
      <c r="B223" s="12"/>
      <c r="C223" s="16">
        <f>C224</f>
        <v>1082</v>
      </c>
      <c r="D223" s="8"/>
    </row>
    <row r="224" spans="1:4" ht="14.1" customHeight="1" outlineLevel="4" x14ac:dyDescent="0.2">
      <c r="A224" s="8" t="s">
        <v>148</v>
      </c>
      <c r="B224" s="12">
        <v>44853</v>
      </c>
      <c r="C224" s="13">
        <v>1082</v>
      </c>
      <c r="D224" s="8" t="s">
        <v>27</v>
      </c>
    </row>
    <row r="225" spans="1:4" ht="14.1" customHeight="1" outlineLevel="4" x14ac:dyDescent="0.2">
      <c r="A225" s="14" t="s">
        <v>244</v>
      </c>
      <c r="B225" s="12"/>
      <c r="C225" s="16">
        <f>SUM(C226:C246)</f>
        <v>101655.56000000001</v>
      </c>
      <c r="D225" s="8"/>
    </row>
    <row r="226" spans="1:4" ht="14.1" customHeight="1" outlineLevel="4" x14ac:dyDescent="0.2">
      <c r="A226" s="8" t="s">
        <v>149</v>
      </c>
      <c r="B226" s="12">
        <v>44839</v>
      </c>
      <c r="C226" s="13">
        <v>2819.92</v>
      </c>
      <c r="D226" s="8" t="s">
        <v>150</v>
      </c>
    </row>
    <row r="227" spans="1:4" ht="14.1" customHeight="1" outlineLevel="4" x14ac:dyDescent="0.2">
      <c r="A227" s="8" t="s">
        <v>149</v>
      </c>
      <c r="B227" s="12">
        <v>44841</v>
      </c>
      <c r="C227" s="13">
        <v>347.52</v>
      </c>
      <c r="D227" s="8" t="s">
        <v>151</v>
      </c>
    </row>
    <row r="228" spans="1:4" ht="14.1" customHeight="1" outlineLevel="4" x14ac:dyDescent="0.2">
      <c r="A228" s="8" t="s">
        <v>149</v>
      </c>
      <c r="B228" s="12">
        <v>44841</v>
      </c>
      <c r="C228" s="13">
        <v>1831.13</v>
      </c>
      <c r="D228" s="8" t="s">
        <v>152</v>
      </c>
    </row>
    <row r="229" spans="1:4" ht="14.1" customHeight="1" outlineLevel="4" x14ac:dyDescent="0.2">
      <c r="A229" s="8" t="s">
        <v>149</v>
      </c>
      <c r="B229" s="12">
        <v>44844</v>
      </c>
      <c r="C229" s="13">
        <v>-0.02</v>
      </c>
      <c r="D229" s="8" t="s">
        <v>27</v>
      </c>
    </row>
    <row r="230" spans="1:4" ht="14.1" customHeight="1" outlineLevel="4" x14ac:dyDescent="0.2">
      <c r="A230" s="8" t="s">
        <v>149</v>
      </c>
      <c r="B230" s="12">
        <v>44845</v>
      </c>
      <c r="C230" s="13">
        <v>-60.55</v>
      </c>
      <c r="D230" s="8" t="s">
        <v>30</v>
      </c>
    </row>
    <row r="231" spans="1:4" ht="14.1" customHeight="1" outlineLevel="4" x14ac:dyDescent="0.2">
      <c r="A231" s="8" t="s">
        <v>149</v>
      </c>
      <c r="B231" s="12">
        <v>44846</v>
      </c>
      <c r="C231" s="13">
        <v>70098.070000000007</v>
      </c>
      <c r="D231" s="8" t="s">
        <v>153</v>
      </c>
    </row>
    <row r="232" spans="1:4" ht="14.1" customHeight="1" outlineLevel="4" x14ac:dyDescent="0.2">
      <c r="A232" s="8" t="s">
        <v>149</v>
      </c>
      <c r="B232" s="12">
        <v>44847</v>
      </c>
      <c r="C232" s="13">
        <v>19.5</v>
      </c>
      <c r="D232" s="8" t="s">
        <v>154</v>
      </c>
    </row>
    <row r="233" spans="1:4" ht="14.1" customHeight="1" outlineLevel="4" x14ac:dyDescent="0.2">
      <c r="A233" s="8" t="s">
        <v>149</v>
      </c>
      <c r="B233" s="12">
        <v>44848</v>
      </c>
      <c r="C233" s="13">
        <v>12</v>
      </c>
      <c r="D233" s="8" t="s">
        <v>210</v>
      </c>
    </row>
    <row r="234" spans="1:4" ht="14.1" customHeight="1" outlineLevel="4" x14ac:dyDescent="0.2">
      <c r="A234" s="8" t="s">
        <v>149</v>
      </c>
      <c r="B234" s="12">
        <v>44851</v>
      </c>
      <c r="C234" s="13">
        <v>71.400000000000006</v>
      </c>
      <c r="D234" s="8" t="s">
        <v>199</v>
      </c>
    </row>
    <row r="235" spans="1:4" ht="14.1" customHeight="1" outlineLevel="4" x14ac:dyDescent="0.2">
      <c r="A235" s="8" t="s">
        <v>149</v>
      </c>
      <c r="B235" s="12">
        <v>44851</v>
      </c>
      <c r="C235" s="13">
        <v>13330</v>
      </c>
      <c r="D235" s="8" t="s">
        <v>155</v>
      </c>
    </row>
    <row r="236" spans="1:4" ht="14.1" customHeight="1" outlineLevel="4" x14ac:dyDescent="0.2">
      <c r="A236" s="8" t="s">
        <v>149</v>
      </c>
      <c r="B236" s="12">
        <v>44853</v>
      </c>
      <c r="C236" s="13">
        <v>108.98</v>
      </c>
      <c r="D236" s="8" t="s">
        <v>200</v>
      </c>
    </row>
    <row r="237" spans="1:4" ht="14.1" customHeight="1" outlineLevel="4" x14ac:dyDescent="0.2">
      <c r="A237" s="8" t="s">
        <v>149</v>
      </c>
      <c r="B237" s="12">
        <v>44853</v>
      </c>
      <c r="C237" s="13">
        <v>564.46</v>
      </c>
      <c r="D237" s="8" t="s">
        <v>211</v>
      </c>
    </row>
    <row r="238" spans="1:4" ht="14.1" customHeight="1" outlineLevel="4" x14ac:dyDescent="0.2">
      <c r="A238" s="8" t="s">
        <v>149</v>
      </c>
      <c r="B238" s="12">
        <v>44858</v>
      </c>
      <c r="C238" s="13">
        <v>4707</v>
      </c>
      <c r="D238" s="8" t="s">
        <v>156</v>
      </c>
    </row>
    <row r="239" spans="1:4" ht="14.1" customHeight="1" outlineLevel="4" x14ac:dyDescent="0.2">
      <c r="A239" s="8" t="s">
        <v>149</v>
      </c>
      <c r="B239" s="12">
        <v>44858</v>
      </c>
      <c r="C239" s="13">
        <v>2.89</v>
      </c>
      <c r="D239" s="8" t="s">
        <v>157</v>
      </c>
    </row>
    <row r="240" spans="1:4" ht="14.1" customHeight="1" outlineLevel="4" x14ac:dyDescent="0.2">
      <c r="A240" s="8" t="s">
        <v>149</v>
      </c>
      <c r="B240" s="12">
        <v>44858</v>
      </c>
      <c r="C240" s="13">
        <v>7000</v>
      </c>
      <c r="D240" s="8" t="s">
        <v>158</v>
      </c>
    </row>
    <row r="241" spans="1:4" ht="14.1" customHeight="1" outlineLevel="4" x14ac:dyDescent="0.2">
      <c r="A241" s="8" t="s">
        <v>149</v>
      </c>
      <c r="B241" s="12">
        <v>44859</v>
      </c>
      <c r="C241" s="13">
        <v>12.5</v>
      </c>
      <c r="D241" s="8" t="s">
        <v>159</v>
      </c>
    </row>
    <row r="242" spans="1:4" ht="14.1" customHeight="1" outlineLevel="4" x14ac:dyDescent="0.2">
      <c r="A242" s="8" t="s">
        <v>149</v>
      </c>
      <c r="B242" s="12">
        <v>44860</v>
      </c>
      <c r="C242" s="13">
        <v>827.76</v>
      </c>
      <c r="D242" s="8" t="s">
        <v>160</v>
      </c>
    </row>
    <row r="243" spans="1:4" ht="14.1" customHeight="1" outlineLevel="4" x14ac:dyDescent="0.2">
      <c r="A243" s="8" t="s">
        <v>149</v>
      </c>
      <c r="B243" s="12">
        <v>44861</v>
      </c>
      <c r="C243" s="13">
        <v>30.13</v>
      </c>
      <c r="D243" s="8" t="s">
        <v>161</v>
      </c>
    </row>
    <row r="244" spans="1:4" ht="14.1" customHeight="1" outlineLevel="4" x14ac:dyDescent="0.2">
      <c r="A244" s="8" t="s">
        <v>149</v>
      </c>
      <c r="B244" s="12">
        <v>44861</v>
      </c>
      <c r="C244" s="13">
        <v>-3.29</v>
      </c>
      <c r="D244" s="8" t="s">
        <v>162</v>
      </c>
    </row>
    <row r="245" spans="1:4" ht="14.1" customHeight="1" outlineLevel="4" x14ac:dyDescent="0.2">
      <c r="A245" s="8" t="s">
        <v>149</v>
      </c>
      <c r="B245" s="12">
        <v>44865</v>
      </c>
      <c r="C245" s="13">
        <v>-3.29</v>
      </c>
      <c r="D245" s="8" t="s">
        <v>75</v>
      </c>
    </row>
    <row r="246" spans="1:4" ht="14.1" customHeight="1" outlineLevel="4" x14ac:dyDescent="0.2">
      <c r="A246" s="8" t="s">
        <v>149</v>
      </c>
      <c r="B246" s="12">
        <v>44865</v>
      </c>
      <c r="C246" s="13">
        <v>-60.55</v>
      </c>
      <c r="D246" s="8" t="s">
        <v>163</v>
      </c>
    </row>
    <row r="247" spans="1:4" ht="14.1" customHeight="1" outlineLevel="4" x14ac:dyDescent="0.2">
      <c r="A247" s="14" t="s">
        <v>245</v>
      </c>
      <c r="B247" s="12"/>
      <c r="C247" s="16">
        <f>SUM(C248:C255)</f>
        <v>482</v>
      </c>
      <c r="D247" s="8"/>
    </row>
    <row r="248" spans="1:4" ht="14.1" customHeight="1" outlineLevel="4" x14ac:dyDescent="0.2">
      <c r="A248" s="8" t="s">
        <v>164</v>
      </c>
      <c r="B248" s="12">
        <v>44839</v>
      </c>
      <c r="C248" s="13">
        <v>10</v>
      </c>
      <c r="D248" s="6" t="s">
        <v>254</v>
      </c>
    </row>
    <row r="249" spans="1:4" ht="14.1" customHeight="1" outlineLevel="4" x14ac:dyDescent="0.2">
      <c r="A249" s="8" t="s">
        <v>164</v>
      </c>
      <c r="B249" s="12">
        <v>44841</v>
      </c>
      <c r="C249" s="13">
        <v>119</v>
      </c>
      <c r="D249" s="6" t="s">
        <v>255</v>
      </c>
    </row>
    <row r="250" spans="1:4" ht="14.1" customHeight="1" outlineLevel="4" x14ac:dyDescent="0.2">
      <c r="A250" s="8" t="s">
        <v>164</v>
      </c>
      <c r="B250" s="12">
        <v>44847</v>
      </c>
      <c r="C250" s="13">
        <v>20</v>
      </c>
      <c r="D250" s="6" t="s">
        <v>256</v>
      </c>
    </row>
    <row r="251" spans="1:4" ht="14.1" customHeight="1" outlineLevel="4" x14ac:dyDescent="0.2">
      <c r="A251" s="8" t="s">
        <v>164</v>
      </c>
      <c r="B251" s="12">
        <v>44847</v>
      </c>
      <c r="C251" s="13">
        <v>20</v>
      </c>
      <c r="D251" s="6" t="s">
        <v>256</v>
      </c>
    </row>
    <row r="252" spans="1:4" ht="14.1" customHeight="1" outlineLevel="4" x14ac:dyDescent="0.2">
      <c r="A252" s="8" t="s">
        <v>164</v>
      </c>
      <c r="B252" s="12">
        <v>44851</v>
      </c>
      <c r="C252" s="13">
        <v>65</v>
      </c>
      <c r="D252" s="8" t="s">
        <v>212</v>
      </c>
    </row>
    <row r="253" spans="1:4" ht="14.1" customHeight="1" outlineLevel="4" x14ac:dyDescent="0.2">
      <c r="A253" s="8" t="s">
        <v>164</v>
      </c>
      <c r="B253" s="12">
        <v>44851</v>
      </c>
      <c r="C253" s="13">
        <v>10</v>
      </c>
      <c r="D253" s="6" t="s">
        <v>257</v>
      </c>
    </row>
    <row r="254" spans="1:4" ht="14.1" customHeight="1" outlineLevel="4" x14ac:dyDescent="0.2">
      <c r="A254" s="8" t="s">
        <v>164</v>
      </c>
      <c r="B254" s="12">
        <v>44858</v>
      </c>
      <c r="C254" s="13">
        <v>119</v>
      </c>
      <c r="D254" s="6" t="s">
        <v>258</v>
      </c>
    </row>
    <row r="255" spans="1:4" ht="14.1" customHeight="1" outlineLevel="4" x14ac:dyDescent="0.2">
      <c r="A255" s="8" t="s">
        <v>164</v>
      </c>
      <c r="B255" s="12">
        <v>44858</v>
      </c>
      <c r="C255" s="13">
        <v>119</v>
      </c>
      <c r="D255" s="6" t="s">
        <v>258</v>
      </c>
    </row>
    <row r="256" spans="1:4" ht="14.1" customHeight="1" outlineLevel="4" x14ac:dyDescent="0.2">
      <c r="A256" s="14" t="s">
        <v>246</v>
      </c>
      <c r="B256" s="12"/>
      <c r="C256" s="16">
        <f>SUM(C257:C266)</f>
        <v>8149.1399999999994</v>
      </c>
      <c r="D256" s="8"/>
    </row>
    <row r="257" spans="1:4" ht="14.1" customHeight="1" outlineLevel="4" x14ac:dyDescent="0.2">
      <c r="A257" s="8" t="s">
        <v>165</v>
      </c>
      <c r="B257" s="12">
        <v>44838</v>
      </c>
      <c r="C257" s="13">
        <v>100</v>
      </c>
      <c r="D257" s="8" t="s">
        <v>166</v>
      </c>
    </row>
    <row r="258" spans="1:4" ht="14.1" customHeight="1" outlineLevel="4" x14ac:dyDescent="0.2">
      <c r="A258" s="8" t="s">
        <v>165</v>
      </c>
      <c r="B258" s="12">
        <v>44841</v>
      </c>
      <c r="C258" s="13">
        <v>908.6</v>
      </c>
      <c r="D258" s="8" t="s">
        <v>167</v>
      </c>
    </row>
    <row r="259" spans="1:4" ht="14.1" customHeight="1" outlineLevel="4" x14ac:dyDescent="0.2">
      <c r="A259" s="8" t="s">
        <v>165</v>
      </c>
      <c r="B259" s="12">
        <v>44851</v>
      </c>
      <c r="C259" s="13">
        <v>600</v>
      </c>
      <c r="D259" s="8" t="s">
        <v>213</v>
      </c>
    </row>
    <row r="260" spans="1:4" ht="14.1" customHeight="1" outlineLevel="4" x14ac:dyDescent="0.2">
      <c r="A260" s="8" t="s">
        <v>165</v>
      </c>
      <c r="B260" s="12">
        <v>44851</v>
      </c>
      <c r="C260" s="13">
        <v>70</v>
      </c>
      <c r="D260" s="8" t="s">
        <v>214</v>
      </c>
    </row>
    <row r="261" spans="1:4" ht="14.1" customHeight="1" outlineLevel="4" x14ac:dyDescent="0.2">
      <c r="A261" s="8" t="s">
        <v>165</v>
      </c>
      <c r="B261" s="12">
        <v>44851</v>
      </c>
      <c r="C261" s="13">
        <v>1427.32</v>
      </c>
      <c r="D261" s="8" t="s">
        <v>168</v>
      </c>
    </row>
    <row r="262" spans="1:4" ht="14.1" customHeight="1" outlineLevel="4" x14ac:dyDescent="0.2">
      <c r="A262" s="8" t="s">
        <v>165</v>
      </c>
      <c r="B262" s="12">
        <v>44851</v>
      </c>
      <c r="C262" s="13">
        <v>1077.32</v>
      </c>
      <c r="D262" s="8" t="s">
        <v>169</v>
      </c>
    </row>
    <row r="263" spans="1:4" ht="14.1" customHeight="1" outlineLevel="4" x14ac:dyDescent="0.2">
      <c r="A263" s="8" t="s">
        <v>165</v>
      </c>
      <c r="B263" s="12">
        <v>44852</v>
      </c>
      <c r="C263" s="13">
        <v>1435.9</v>
      </c>
      <c r="D263" s="8" t="s">
        <v>170</v>
      </c>
    </row>
    <row r="264" spans="1:4" ht="14.1" customHeight="1" outlineLevel="4" x14ac:dyDescent="0.2">
      <c r="A264" s="8" t="s">
        <v>165</v>
      </c>
      <c r="B264" s="12">
        <v>44858</v>
      </c>
      <c r="C264" s="13">
        <v>65</v>
      </c>
      <c r="D264" s="6" t="s">
        <v>259</v>
      </c>
    </row>
    <row r="265" spans="1:4" ht="14.1" customHeight="1" outlineLevel="4" x14ac:dyDescent="0.2">
      <c r="A265" s="8" t="s">
        <v>165</v>
      </c>
      <c r="B265" s="12">
        <v>44858</v>
      </c>
      <c r="C265" s="13">
        <v>65</v>
      </c>
      <c r="D265" s="6" t="s">
        <v>259</v>
      </c>
    </row>
    <row r="266" spans="1:4" ht="14.1" customHeight="1" outlineLevel="4" x14ac:dyDescent="0.2">
      <c r="A266" s="8" t="s">
        <v>165</v>
      </c>
      <c r="B266" s="12">
        <v>44861</v>
      </c>
      <c r="C266" s="13">
        <v>2400</v>
      </c>
      <c r="D266" s="8" t="s">
        <v>171</v>
      </c>
    </row>
    <row r="267" spans="1:4" ht="14.1" customHeight="1" outlineLevel="4" x14ac:dyDescent="0.2">
      <c r="A267" s="15" t="s">
        <v>260</v>
      </c>
      <c r="B267" s="15"/>
      <c r="C267" s="15"/>
      <c r="D267" s="15"/>
    </row>
    <row r="268" spans="1:4" ht="14.1" customHeight="1" outlineLevel="4" x14ac:dyDescent="0.2">
      <c r="A268" s="15" t="s">
        <v>261</v>
      </c>
      <c r="B268" s="15"/>
      <c r="C268" s="16">
        <f>SUM(C269:C271)</f>
        <v>446793.88</v>
      </c>
      <c r="D268" s="14"/>
    </row>
    <row r="269" spans="1:4" ht="14.1" customHeight="1" outlineLevel="4" x14ac:dyDescent="0.2">
      <c r="A269" s="8" t="s">
        <v>172</v>
      </c>
      <c r="B269" s="12">
        <v>44861</v>
      </c>
      <c r="C269" s="13">
        <v>320943</v>
      </c>
      <c r="D269" s="8" t="s">
        <v>173</v>
      </c>
    </row>
    <row r="270" spans="1:4" ht="14.1" customHeight="1" outlineLevel="4" x14ac:dyDescent="0.2">
      <c r="A270" s="8" t="s">
        <v>174</v>
      </c>
      <c r="B270" s="12">
        <v>44858</v>
      </c>
      <c r="C270" s="13">
        <v>8397.89</v>
      </c>
      <c r="D270" s="8" t="s">
        <v>175</v>
      </c>
    </row>
    <row r="271" spans="1:4" ht="14.1" customHeight="1" outlineLevel="4" x14ac:dyDescent="0.2">
      <c r="A271" s="8" t="s">
        <v>174</v>
      </c>
      <c r="B271" s="12">
        <v>44858</v>
      </c>
      <c r="C271" s="13">
        <v>117452.99</v>
      </c>
      <c r="D271" s="8" t="s">
        <v>176</v>
      </c>
    </row>
    <row r="272" spans="1:4" ht="14.1" customHeight="1" outlineLevel="4" x14ac:dyDescent="0.2">
      <c r="A272" s="15" t="s">
        <v>262</v>
      </c>
      <c r="B272" s="15"/>
      <c r="C272" s="15"/>
      <c r="D272" s="15"/>
    </row>
    <row r="273" spans="1:4" ht="40.5" customHeight="1" outlineLevel="4" x14ac:dyDescent="0.2">
      <c r="A273" s="18" t="s">
        <v>266</v>
      </c>
      <c r="B273" s="18"/>
      <c r="C273" s="16">
        <f>C274</f>
        <v>-441.98</v>
      </c>
      <c r="D273" s="14"/>
    </row>
    <row r="274" spans="1:4" ht="14.1" customHeight="1" outlineLevel="4" x14ac:dyDescent="0.2">
      <c r="A274" s="8" t="s">
        <v>177</v>
      </c>
      <c r="B274" s="12">
        <v>44862</v>
      </c>
      <c r="C274" s="13">
        <v>-441.98</v>
      </c>
      <c r="D274" s="6" t="s">
        <v>263</v>
      </c>
    </row>
    <row r="275" spans="1:4" ht="14.1" customHeight="1" outlineLevel="4" x14ac:dyDescent="0.2">
      <c r="A275" s="15" t="s">
        <v>264</v>
      </c>
      <c r="B275" s="15"/>
      <c r="C275" s="15"/>
      <c r="D275" s="15"/>
    </row>
    <row r="276" spans="1:4" ht="26.25" customHeight="1" outlineLevel="4" x14ac:dyDescent="0.2">
      <c r="A276" s="18" t="s">
        <v>265</v>
      </c>
      <c r="B276" s="18"/>
      <c r="C276" s="16">
        <f>C277</f>
        <v>48348</v>
      </c>
      <c r="D276" s="14"/>
    </row>
    <row r="277" spans="1:4" ht="14.1" customHeight="1" outlineLevel="4" x14ac:dyDescent="0.2">
      <c r="A277" s="8" t="s">
        <v>178</v>
      </c>
      <c r="B277" s="12">
        <v>44855</v>
      </c>
      <c r="C277" s="13">
        <v>48348</v>
      </c>
      <c r="D277" s="8" t="s">
        <v>179</v>
      </c>
    </row>
    <row r="278" spans="1:4" ht="14.1" customHeight="1" outlineLevel="4" x14ac:dyDescent="0.2">
      <c r="A278" s="15" t="s">
        <v>267</v>
      </c>
      <c r="B278" s="15"/>
      <c r="C278" s="15"/>
      <c r="D278" s="15"/>
    </row>
    <row r="279" spans="1:4" ht="45.75" customHeight="1" outlineLevel="4" x14ac:dyDescent="0.2">
      <c r="A279" s="18" t="s">
        <v>267</v>
      </c>
      <c r="B279" s="18"/>
      <c r="C279" s="16">
        <f>SUM(C280:C289)</f>
        <v>386.52</v>
      </c>
      <c r="D279" s="14"/>
    </row>
    <row r="280" spans="1:4" ht="14.1" customHeight="1" outlineLevel="4" x14ac:dyDescent="0.2">
      <c r="A280" s="8" t="s">
        <v>180</v>
      </c>
      <c r="B280" s="12">
        <v>44847</v>
      </c>
      <c r="C280" s="13">
        <v>59.8</v>
      </c>
      <c r="D280" s="8" t="s">
        <v>181</v>
      </c>
    </row>
    <row r="281" spans="1:4" ht="14.1" customHeight="1" outlineLevel="4" x14ac:dyDescent="0.2">
      <c r="A281" s="8" t="s">
        <v>180</v>
      </c>
      <c r="B281" s="12">
        <v>44847</v>
      </c>
      <c r="C281" s="13">
        <v>29.9</v>
      </c>
      <c r="D281" s="8" t="s">
        <v>181</v>
      </c>
    </row>
    <row r="282" spans="1:4" ht="14.1" customHeight="1" outlineLevel="4" x14ac:dyDescent="0.2">
      <c r="A282" s="8" t="s">
        <v>180</v>
      </c>
      <c r="B282" s="12">
        <v>44847</v>
      </c>
      <c r="C282" s="13">
        <v>39.36</v>
      </c>
      <c r="D282" s="8" t="s">
        <v>181</v>
      </c>
    </row>
    <row r="283" spans="1:4" ht="14.1" customHeight="1" outlineLevel="4" x14ac:dyDescent="0.2">
      <c r="A283" s="8" t="s">
        <v>180</v>
      </c>
      <c r="B283" s="12">
        <v>44847</v>
      </c>
      <c r="C283" s="13">
        <v>23.54</v>
      </c>
      <c r="D283" s="8" t="s">
        <v>181</v>
      </c>
    </row>
    <row r="284" spans="1:4" ht="14.1" customHeight="1" outlineLevel="4" x14ac:dyDescent="0.2">
      <c r="A284" s="8" t="s">
        <v>180</v>
      </c>
      <c r="B284" s="12">
        <v>44847</v>
      </c>
      <c r="C284" s="13">
        <v>40.82</v>
      </c>
      <c r="D284" s="8" t="s">
        <v>181</v>
      </c>
    </row>
    <row r="285" spans="1:4" ht="14.1" customHeight="1" outlineLevel="4" x14ac:dyDescent="0.2">
      <c r="A285" s="8" t="s">
        <v>180</v>
      </c>
      <c r="B285" s="12">
        <v>44847</v>
      </c>
      <c r="C285" s="13">
        <v>27.68</v>
      </c>
      <c r="D285" s="8" t="s">
        <v>181</v>
      </c>
    </row>
    <row r="286" spans="1:4" ht="14.1" customHeight="1" outlineLevel="4" x14ac:dyDescent="0.2">
      <c r="A286" s="8" t="s">
        <v>180</v>
      </c>
      <c r="B286" s="12">
        <v>44851</v>
      </c>
      <c r="C286" s="13">
        <v>94.5</v>
      </c>
      <c r="D286" s="8" t="s">
        <v>182</v>
      </c>
    </row>
    <row r="287" spans="1:4" ht="14.1" customHeight="1" outlineLevel="4" x14ac:dyDescent="0.2">
      <c r="A287" s="8" t="s">
        <v>180</v>
      </c>
      <c r="B287" s="12">
        <v>44851</v>
      </c>
      <c r="C287" s="13">
        <v>37.82</v>
      </c>
      <c r="D287" s="8" t="s">
        <v>182</v>
      </c>
    </row>
    <row r="288" spans="1:4" ht="14.1" customHeight="1" outlineLevel="4" x14ac:dyDescent="0.2">
      <c r="A288" s="8" t="s">
        <v>180</v>
      </c>
      <c r="B288" s="12">
        <v>44851</v>
      </c>
      <c r="C288" s="13">
        <v>24.58</v>
      </c>
      <c r="D288" s="8" t="s">
        <v>183</v>
      </c>
    </row>
    <row r="289" spans="1:4" ht="14.1" customHeight="1" outlineLevel="4" x14ac:dyDescent="0.2">
      <c r="A289" s="8" t="s">
        <v>180</v>
      </c>
      <c r="B289" s="12">
        <v>44851</v>
      </c>
      <c r="C289" s="13">
        <v>8.52</v>
      </c>
      <c r="D289" s="8" t="s">
        <v>184</v>
      </c>
    </row>
    <row r="290" spans="1:4" ht="14.1" customHeight="1" outlineLevel="4" x14ac:dyDescent="0.2">
      <c r="A290" s="15" t="s">
        <v>268</v>
      </c>
      <c r="B290" s="15"/>
      <c r="C290" s="15"/>
      <c r="D290" s="15"/>
    </row>
    <row r="291" spans="1:4" ht="42.75" customHeight="1" outlineLevel="4" x14ac:dyDescent="0.2">
      <c r="A291" s="18" t="s">
        <v>268</v>
      </c>
      <c r="B291" s="18"/>
      <c r="C291" s="16">
        <f>SUM(C292:C301)</f>
        <v>18939.48</v>
      </c>
      <c r="D291" s="14"/>
    </row>
    <row r="292" spans="1:4" ht="14.1" customHeight="1" outlineLevel="4" x14ac:dyDescent="0.2">
      <c r="A292" s="8" t="s">
        <v>185</v>
      </c>
      <c r="B292" s="12">
        <v>44847</v>
      </c>
      <c r="C292" s="13">
        <v>2930.2</v>
      </c>
      <c r="D292" s="8" t="s">
        <v>186</v>
      </c>
    </row>
    <row r="293" spans="1:4" ht="14.1" customHeight="1" outlineLevel="4" x14ac:dyDescent="0.2">
      <c r="A293" s="8" t="s">
        <v>185</v>
      </c>
      <c r="B293" s="12">
        <v>44847</v>
      </c>
      <c r="C293" s="13">
        <v>1465.1</v>
      </c>
      <c r="D293" s="8" t="s">
        <v>186</v>
      </c>
    </row>
    <row r="294" spans="1:4" ht="14.1" customHeight="1" outlineLevel="4" x14ac:dyDescent="0.2">
      <c r="A294" s="8" t="s">
        <v>185</v>
      </c>
      <c r="B294" s="12">
        <v>44847</v>
      </c>
      <c r="C294" s="13">
        <v>1928.64</v>
      </c>
      <c r="D294" s="8" t="s">
        <v>186</v>
      </c>
    </row>
    <row r="295" spans="1:4" ht="14.1" customHeight="1" outlineLevel="4" x14ac:dyDescent="0.2">
      <c r="A295" s="8" t="s">
        <v>185</v>
      </c>
      <c r="B295" s="12">
        <v>44847</v>
      </c>
      <c r="C295" s="13">
        <v>2000.18</v>
      </c>
      <c r="D295" s="8" t="s">
        <v>186</v>
      </c>
    </row>
    <row r="296" spans="1:4" ht="14.1" customHeight="1" outlineLevel="4" x14ac:dyDescent="0.2">
      <c r="A296" s="8" t="s">
        <v>185</v>
      </c>
      <c r="B296" s="12">
        <v>44847</v>
      </c>
      <c r="C296" s="13">
        <v>1356.32</v>
      </c>
      <c r="D296" s="8" t="s">
        <v>186</v>
      </c>
    </row>
    <row r="297" spans="1:4" ht="14.1" customHeight="1" outlineLevel="4" x14ac:dyDescent="0.2">
      <c r="A297" s="8" t="s">
        <v>185</v>
      </c>
      <c r="B297" s="12">
        <v>44847</v>
      </c>
      <c r="C297" s="13">
        <v>1153.46</v>
      </c>
      <c r="D297" s="8" t="s">
        <v>186</v>
      </c>
    </row>
    <row r="298" spans="1:4" ht="14.1" customHeight="1" outlineLevel="4" x14ac:dyDescent="0.2">
      <c r="A298" s="8" t="s">
        <v>185</v>
      </c>
      <c r="B298" s="12">
        <v>44851</v>
      </c>
      <c r="C298" s="13">
        <v>4630.5</v>
      </c>
      <c r="D298" s="8" t="s">
        <v>187</v>
      </c>
    </row>
    <row r="299" spans="1:4" ht="14.1" customHeight="1" outlineLevel="4" x14ac:dyDescent="0.2">
      <c r="A299" s="8" t="s">
        <v>185</v>
      </c>
      <c r="B299" s="12">
        <v>44851</v>
      </c>
      <c r="C299" s="13">
        <v>1853.18</v>
      </c>
      <c r="D299" s="8" t="s">
        <v>187</v>
      </c>
    </row>
    <row r="300" spans="1:4" ht="14.1" customHeight="1" outlineLevel="4" x14ac:dyDescent="0.2">
      <c r="A300" s="8" t="s">
        <v>185</v>
      </c>
      <c r="B300" s="12">
        <v>44851</v>
      </c>
      <c r="C300" s="13">
        <v>1204.42</v>
      </c>
      <c r="D300" s="8" t="s">
        <v>188</v>
      </c>
    </row>
    <row r="301" spans="1:4" ht="14.1" customHeight="1" outlineLevel="4" x14ac:dyDescent="0.2">
      <c r="A301" s="8" t="s">
        <v>185</v>
      </c>
      <c r="B301" s="12">
        <v>44851</v>
      </c>
      <c r="C301" s="13">
        <v>417.48</v>
      </c>
      <c r="D301" s="8" t="s">
        <v>189</v>
      </c>
    </row>
  </sheetData>
  <mergeCells count="15">
    <mergeCell ref="A290:D290"/>
    <mergeCell ref="A291:B291"/>
    <mergeCell ref="A268:B268"/>
    <mergeCell ref="A272:D272"/>
    <mergeCell ref="A273:B273"/>
    <mergeCell ref="A275:D275"/>
    <mergeCell ref="A276:B276"/>
    <mergeCell ref="A279:B279"/>
    <mergeCell ref="A278:D278"/>
    <mergeCell ref="A2:D2"/>
    <mergeCell ref="A6:D6"/>
    <mergeCell ref="A7:B7"/>
    <mergeCell ref="A13:D13"/>
    <mergeCell ref="A14:B14"/>
    <mergeCell ref="A267:D267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OCTOMBRIE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2022-11-29T13:58:15Z</cp:lastPrinted>
  <dcterms:created xsi:type="dcterms:W3CDTF">2022-11-29T14:08:40Z</dcterms:created>
  <dcterms:modified xsi:type="dcterms:W3CDTF">2022-11-29T14:08:40Z</dcterms:modified>
  <cp:category/>
</cp:coreProperties>
</file>