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haela_Capruciu\EXECUTIE\Executie 2020\Executii pe site\"/>
    </mc:Choice>
  </mc:AlternateContent>
  <bookViews>
    <workbookView xWindow="0" yWindow="0" windowWidth="15360" windowHeight="8205"/>
  </bookViews>
  <sheets>
    <sheet name="SEPTEMBRIE 2020" sheetId="2" r:id="rId1"/>
  </sheets>
  <definedNames>
    <definedName name="_xlnm._FilterDatabase" localSheetId="0" hidden="1">'SEPTEMBRIE 2020'!$A$5:$D$424</definedName>
  </definedNames>
  <calcPr calcId="162913"/>
</workbook>
</file>

<file path=xl/calcChain.xml><?xml version="1.0" encoding="utf-8"?>
<calcChain xmlns="http://schemas.openxmlformats.org/spreadsheetml/2006/main">
  <c r="C7" i="2" l="1"/>
  <c r="C12" i="2"/>
  <c r="C11" i="2"/>
  <c r="C10" i="2"/>
  <c r="C9" i="2"/>
  <c r="C8" i="2"/>
  <c r="C15" i="2"/>
  <c r="C127" i="2"/>
  <c r="C221" i="2"/>
  <c r="C223" i="2"/>
  <c r="C233" i="2"/>
  <c r="C262" i="2"/>
  <c r="C315" i="2"/>
  <c r="C321" i="2"/>
  <c r="C326" i="2"/>
  <c r="C350" i="2"/>
  <c r="C352" i="2"/>
  <c r="C375" i="2"/>
  <c r="C385" i="2"/>
  <c r="C393" i="2"/>
  <c r="C404" i="2"/>
  <c r="C415" i="2"/>
  <c r="C401" i="2"/>
  <c r="C14" i="2" l="1"/>
</calcChain>
</file>

<file path=xl/sharedStrings.xml><?xml version="1.0" encoding="utf-8"?>
<sst xmlns="http://schemas.openxmlformats.org/spreadsheetml/2006/main" count="817" uniqueCount="344">
  <si>
    <t>DEPUNERE NUMERAR</t>
  </si>
  <si>
    <t>5101.03.20.01.03</t>
  </si>
  <si>
    <t>PLATA EN ELECTRICA SV</t>
  </si>
  <si>
    <t>PLATA CONSUM GAZE BC</t>
  </si>
  <si>
    <t>PLATA CONSUM GAZE BT</t>
  </si>
  <si>
    <t>PLATA EN ELECTRICA BT</t>
  </si>
  <si>
    <t>PLATA EN ELECTRICA BC</t>
  </si>
  <si>
    <t>PLATA EN ELECTRICA NT</t>
  </si>
  <si>
    <t>PLATA EN ELECTRICA IS</t>
  </si>
  <si>
    <t>PLATA REGULARIZARE CERT VERZI DB</t>
  </si>
  <si>
    <t>PLATA REGULARIZARE CERT VERZI PH</t>
  </si>
  <si>
    <t>ENERGIE ELECTRICA BRASOV</t>
  </si>
  <si>
    <t>ENERGIE ELECTRICA ISC</t>
  </si>
  <si>
    <t>ENERGIE ELECTRICA SPLAI</t>
  </si>
  <si>
    <t>PLATA CONSUM GAZE GJ</t>
  </si>
  <si>
    <t>PLATA EN ELECTRICA MH</t>
  </si>
  <si>
    <t>PLATA CONSUM GAZE CL</t>
  </si>
  <si>
    <t>PLATA EN ELECTRICA DB</t>
  </si>
  <si>
    <t>PLATA BEN ELECTRICA CL</t>
  </si>
  <si>
    <t>PLATA EN ELECTRICA TR</t>
  </si>
  <si>
    <t>PLATA EN ELECTRICA GR</t>
  </si>
  <si>
    <t>RESTITUIRE CONS  GAZ O</t>
  </si>
  <si>
    <t>INC COTA PARTE ENERGIE ELECTRICA GNM BV</t>
  </si>
  <si>
    <t>ENERGIE ELECTRICA COVASNA</t>
  </si>
  <si>
    <t>GAZ COVASNA</t>
  </si>
  <si>
    <t>ENERGIE ELECTRICA ALBA</t>
  </si>
  <si>
    <t>PLATA EN ELECTR TERM OT</t>
  </si>
  <si>
    <t>INCAS EN ELECTRICA OCPI TR</t>
  </si>
  <si>
    <t>ENERGIE ELECTRICA HARGHITA</t>
  </si>
  <si>
    <t>ENERGIE ELECTRICA SIBIU</t>
  </si>
  <si>
    <t>ENERGIE ELECTRICA MURES</t>
  </si>
  <si>
    <t>GAZ MURES</t>
  </si>
  <si>
    <t>PLATA EN ELECTRICA VS</t>
  </si>
  <si>
    <t>PLATA CONSUM GAZE IS</t>
  </si>
  <si>
    <t>PLATA CERTIF VERZI EN BT</t>
  </si>
  <si>
    <t>PLATA EN TERMICA VL</t>
  </si>
  <si>
    <t>PLATA EN ELECTRICA VL</t>
  </si>
  <si>
    <t>PLATA EN ELECTRICA GJ</t>
  </si>
  <si>
    <t>INCASARE ANL BH</t>
  </si>
  <si>
    <t>INCASARE DJS BH</t>
  </si>
  <si>
    <t>PLATA EN ELECTRICA PH</t>
  </si>
  <si>
    <t>PLATA EN ELECTRICA DJ</t>
  </si>
  <si>
    <t>PLATA EN ELECTRUICA IS</t>
  </si>
  <si>
    <t>INC COTA PARTE EN EL MLPDA</t>
  </si>
  <si>
    <t>INC COTA PARTE CERTIF VERZI MLPDA</t>
  </si>
  <si>
    <t>INC COTA PARTE EN TERMICA MLPDA</t>
  </si>
  <si>
    <t>PLATA EN ELECTRICA AG</t>
  </si>
  <si>
    <t>PLATA EN ELECTRICA CL</t>
  </si>
  <si>
    <t>PLATA EN ELECTRICA IL</t>
  </si>
  <si>
    <t>INCAS EN ELECTR OCPI TR</t>
  </si>
  <si>
    <t>INCASARE CJP GALATI</t>
  </si>
  <si>
    <t>5101.03.20.01.04</t>
  </si>
  <si>
    <t>PLATA APA CANAL BT</t>
  </si>
  <si>
    <t>PLATA APA CANAL IS</t>
  </si>
  <si>
    <t>APA, CANAL BRASOV</t>
  </si>
  <si>
    <t>APA, CANAL ALBA</t>
  </si>
  <si>
    <t>APA, CANAL SPLAI</t>
  </si>
  <si>
    <t>APA, CANAL ISC</t>
  </si>
  <si>
    <t>SALUBRITATE ISC</t>
  </si>
  <si>
    <t>PLATA APA CANAL IL</t>
  </si>
  <si>
    <t>PLATA SALUBRITATE PH</t>
  </si>
  <si>
    <t>INC COTA PARTE APA, CANAL GNM BV</t>
  </si>
  <si>
    <t>APA, CANAL SIBIU</t>
  </si>
  <si>
    <t>PLATA APA CANAL SALUB OT</t>
  </si>
  <si>
    <t>PLATA APA CANAL OT</t>
  </si>
  <si>
    <t>PLATA SALUBRITATE OT</t>
  </si>
  <si>
    <t>PLATA SALUBRITATE MH</t>
  </si>
  <si>
    <t>INCAS APA CANAL OCPI TR</t>
  </si>
  <si>
    <t>INCAS SALUBRITATE OCPI TR</t>
  </si>
  <si>
    <t>PLATA SALUBRITATE CL</t>
  </si>
  <si>
    <t>PLATA SALUBRITATE TR3 IS</t>
  </si>
  <si>
    <t>SALUBRITATE COVASNA</t>
  </si>
  <si>
    <t>APA, CANAL COVASNA</t>
  </si>
  <si>
    <t>APA, CANAL, SALUBR HARGHITA</t>
  </si>
  <si>
    <t>SALUBRITATE ALBA</t>
  </si>
  <si>
    <t>PLATA APA CANAL SV</t>
  </si>
  <si>
    <t>INC COTA PARTE APA, CANAL AFIR BV</t>
  </si>
  <si>
    <t>PLATA APA CANAL VS</t>
  </si>
  <si>
    <t>PLATA APA CANAL VL</t>
  </si>
  <si>
    <t>PLATA APA CANAL BC</t>
  </si>
  <si>
    <t>PLATA APA CANJAL NT</t>
  </si>
  <si>
    <t>PLATA SALUBRITATE NT</t>
  </si>
  <si>
    <t>PLATA APA CANAL CL</t>
  </si>
  <si>
    <t>PLATA SALUBRITATE TR</t>
  </si>
  <si>
    <t>PLATA APA CANAL TR</t>
  </si>
  <si>
    <t>PLATA SALUBRITATE DB</t>
  </si>
  <si>
    <t>PLATA APA CANAL DB</t>
  </si>
  <si>
    <t>PLATA SALUBRITATE GJ</t>
  </si>
  <si>
    <t>PLATA APA CANAL GJ</t>
  </si>
  <si>
    <t>PLATA SALUBRITATE DJ</t>
  </si>
  <si>
    <t>PLATA SALUBRITATE IS</t>
  </si>
  <si>
    <t>PLATA APA CANAL DJ</t>
  </si>
  <si>
    <t>PLATA APA CANAL AG</t>
  </si>
  <si>
    <t>PLATA SALUBRITATE AG</t>
  </si>
  <si>
    <t>INC COTA PARTE APA, CANAL MLPDA</t>
  </si>
  <si>
    <t>INCASARE SALUBRIT OCPI TR</t>
  </si>
  <si>
    <t>5101.03.20.01.05</t>
  </si>
  <si>
    <t>CARBURANT</t>
  </si>
  <si>
    <t>5101.03.20.01.08</t>
  </si>
  <si>
    <t>CABLU TV</t>
  </si>
  <si>
    <t>TELEFONIE MOBILA</t>
  </si>
  <si>
    <t>INTERNET AUG</t>
  </si>
  <si>
    <t>TELEFONIE FIXA AUG</t>
  </si>
  <si>
    <t>TELEFONIE FIZA IULIE</t>
  </si>
  <si>
    <t>TELEFONIE FIXA IUNIE</t>
  </si>
  <si>
    <t>SERV POSTA</t>
  </si>
  <si>
    <t>5101.03.20.01.09</t>
  </si>
  <si>
    <t>SERV ARHIVA ISC</t>
  </si>
  <si>
    <t>LEGISLATIE ONLINE AUG</t>
  </si>
  <si>
    <t>RSVTI BRASOV</t>
  </si>
  <si>
    <t>SERV SIMA - SAP</t>
  </si>
  <si>
    <t>REVIZIE CLIMA</t>
  </si>
  <si>
    <t>ABONAM ARENACONSTRUCT</t>
  </si>
  <si>
    <t>DEPOZITARE ARHIVA</t>
  </si>
  <si>
    <t>INC COTA PARTE RSVTI GNM BV</t>
  </si>
  <si>
    <t>LIFT BRASOV</t>
  </si>
  <si>
    <t>SERV SUPORT IT</t>
  </si>
  <si>
    <t>INTRETINERE LIFT</t>
  </si>
  <si>
    <t>SERV PRINTARE</t>
  </si>
  <si>
    <t>CORECT INC ERR AFIR 31.08.2020</t>
  </si>
  <si>
    <t>ANALIZA RISC ISC</t>
  </si>
  <si>
    <t>PAZA SI MONITORIZ AUG</t>
  </si>
  <si>
    <t>SERV SAP</t>
  </si>
  <si>
    <t>CORECTIE INC RSVTI AFIR BV</t>
  </si>
  <si>
    <t>INC COTA PARTE PAZA MLPDA</t>
  </si>
  <si>
    <t>PRELUCRARE ARHIVA</t>
  </si>
  <si>
    <t>5101.03.20.01.30</t>
  </si>
  <si>
    <t>PLATA DEC INMATRIC BC</t>
  </si>
  <si>
    <t>RCA</t>
  </si>
  <si>
    <t>PLATA INMATRICU AUTO TR</t>
  </si>
  <si>
    <t>PLATA INMATRIC AUTO PH</t>
  </si>
  <si>
    <t>INC DEB RCA</t>
  </si>
  <si>
    <t>INC DEB ROV</t>
  </si>
  <si>
    <t>INC ROVIGNETA TARIF DUBLA</t>
  </si>
  <si>
    <t>PLATA DEC INMATRIC MH</t>
  </si>
  <si>
    <t>TRUSA MEDICALA AUTO</t>
  </si>
  <si>
    <t>VIR COTE IN CT 3450 INC ERR IN 26.08.2020</t>
  </si>
  <si>
    <t>PLATA DEC INMATRIC GJ</t>
  </si>
  <si>
    <t>PLATA INMATRIC AUTO DB</t>
  </si>
  <si>
    <t>SERV SPALARE AUTO</t>
  </si>
  <si>
    <t>DEC INMATRICULARE AUTO SB</t>
  </si>
  <si>
    <t>DEC INMATRICULARE AUTO BV</t>
  </si>
  <si>
    <t>INTRETINERE LIFT HARGHITA</t>
  </si>
  <si>
    <t>INC COTA PARTE RSVTI AFIR BV</t>
  </si>
  <si>
    <t>INC COTA PARTE RCA, ROV</t>
  </si>
  <si>
    <t>REPARATIE AUTO BRASOV</t>
  </si>
  <si>
    <t>REVIZIE AUTO BRASOV</t>
  </si>
  <si>
    <t>INC COTA PARTE RCA</t>
  </si>
  <si>
    <t>SERV INTRETINERE SEDIU</t>
  </si>
  <si>
    <t>SERV CURATENIE AUG</t>
  </si>
  <si>
    <t>ROVIGNETE</t>
  </si>
  <si>
    <t>PLATA DEC INMATRIC  IS</t>
  </si>
  <si>
    <t>PLATA SERV DEZINFECTIE DJ</t>
  </si>
  <si>
    <t>MATERIALE ELECTRICE</t>
  </si>
  <si>
    <t>VERIF INSTAL INCENDIU</t>
  </si>
  <si>
    <t>5101.03.20.05.30</t>
  </si>
  <si>
    <t>EXTINCTOR AUTO</t>
  </si>
  <si>
    <t>ANVELOPA</t>
  </si>
  <si>
    <t>TELECOMENZI GARAJ BV</t>
  </si>
  <si>
    <t>PLATA AP AER CONDIT AG</t>
  </si>
  <si>
    <t>PLATA STINGATOARE P6 BC</t>
  </si>
  <si>
    <t>5101.03.20.06.01</t>
  </si>
  <si>
    <t>INC DEB BILET AVION PANDEMIE</t>
  </si>
  <si>
    <t>5101.03.20.25.00</t>
  </si>
  <si>
    <t>STORNO CAB ERONAT TX TIMBRU PH</t>
  </si>
  <si>
    <t>5101.03.20.30.02</t>
  </si>
  <si>
    <t>5101.03.20.30.04</t>
  </si>
  <si>
    <t>CHIRIE SPATIU HARGHITA</t>
  </si>
  <si>
    <t>PLATA CHIRIE SPATIU OT</t>
  </si>
  <si>
    <t>CHIRIE PUBELE COVASNA</t>
  </si>
  <si>
    <t>CHIRIE PUBELE ALBA</t>
  </si>
  <si>
    <t>PLATA REDEVENTA SEM II MH</t>
  </si>
  <si>
    <t>PLATA REDEV  SEM II VS</t>
  </si>
  <si>
    <t>PLATA CONCESIUNE IL</t>
  </si>
  <si>
    <t>PLATA CONCESIUNE TR</t>
  </si>
  <si>
    <t>CHIRIE PUBELE BRASOV</t>
  </si>
  <si>
    <t>5101.03.20.30.30</t>
  </si>
  <si>
    <t>COMISIOANE POS</t>
  </si>
  <si>
    <t>MASTI FACIALE</t>
  </si>
  <si>
    <t>ANUNT ZIAR CITATIE</t>
  </si>
  <si>
    <t>IMPOZIT CLADIRE ARAD</t>
  </si>
  <si>
    <t>MEDICINA MUNCII</t>
  </si>
  <si>
    <t>5101.03.71.01.03</t>
  </si>
  <si>
    <t>MASINA TIMBRU SEC</t>
  </si>
  <si>
    <t>5101.03.71.03.00</t>
  </si>
  <si>
    <t>PLATA DIRIG  SANTIER VS</t>
  </si>
  <si>
    <t>COTA 0.1% ALBA</t>
  </si>
  <si>
    <t>COTA 50% DIN COTA 0.5 AB</t>
  </si>
  <si>
    <t>PLATA LUCR CONSTRUCTIE OT</t>
  </si>
  <si>
    <t>PLATA LUCR CONSTRUCTIE IS</t>
  </si>
  <si>
    <t>PLATI ANI PREC TX TIMBRU</t>
  </si>
  <si>
    <t>5101.03.85.01.03</t>
  </si>
  <si>
    <t>5101.03.59.40.00</t>
  </si>
  <si>
    <t>FD HANDICAP</t>
  </si>
  <si>
    <t>5101.03.58.02.01</t>
  </si>
  <si>
    <t>SAL PROIECT FIN NAT</t>
  </si>
  <si>
    <t>CONTR IND PROIECT FIN NAT</t>
  </si>
  <si>
    <t>IMPOZIT PROIECT FIN NAT</t>
  </si>
  <si>
    <t>CAM PROIECT FIN NAT</t>
  </si>
  <si>
    <t>5101.03.58.02.02</t>
  </si>
  <si>
    <t>SAL PROIECT FIN EXT NERAMBURS</t>
  </si>
  <si>
    <t>CONTR IND PROIECT FIN EXT NERAMBURS</t>
  </si>
  <si>
    <t>IMPOZIT PROIECT FIN EXT NERAMBURS</t>
  </si>
  <si>
    <t>CAM PROIECT FIN EXT NERAMBURS</t>
  </si>
  <si>
    <t>RIDICARE NUMERAR</t>
  </si>
  <si>
    <t>PLATA DECONT DEPLASARE</t>
  </si>
  <si>
    <t>PLATA GAZE BN</t>
  </si>
  <si>
    <t>PLATA GAZE MM</t>
  </si>
  <si>
    <t>PLATA GAZE SJ</t>
  </si>
  <si>
    <t>PLATA GAZE SM</t>
  </si>
  <si>
    <t>PLATA EN EL SM</t>
  </si>
  <si>
    <t>PLATA GAZE BZ</t>
  </si>
  <si>
    <t>PLATA EN EL SJ</t>
  </si>
  <si>
    <t>PLATA EN EL BN</t>
  </si>
  <si>
    <t>PLATA EN EL GL</t>
  </si>
  <si>
    <t>PLATA GAZE GL</t>
  </si>
  <si>
    <t>PLATA GAZE CS</t>
  </si>
  <si>
    <t>PLATA GAZE HD</t>
  </si>
  <si>
    <t>PLATA EN EL HD</t>
  </si>
  <si>
    <t>PLATA TERMOFICARE BH</t>
  </si>
  <si>
    <t>PLATA EN EL BH</t>
  </si>
  <si>
    <t>PLATA EN EL CJ</t>
  </si>
  <si>
    <t>PLATA EN EL CT</t>
  </si>
  <si>
    <t>PLATA EN EL BR</t>
  </si>
  <si>
    <t>PLATA EN EL BZ</t>
  </si>
  <si>
    <t>PLATA EN EL VN</t>
  </si>
  <si>
    <t>PLATA EN EL TL</t>
  </si>
  <si>
    <t>PLATA RN EL MM</t>
  </si>
  <si>
    <t>PLATA ASOC PROPR CJ</t>
  </si>
  <si>
    <t>PLATA APA CANAL SM</t>
  </si>
  <si>
    <t>PLATA SALUBRITATE CT</t>
  </si>
  <si>
    <t>PLATA APA CANAL BH</t>
  </si>
  <si>
    <t>PLATA APA CANAL MM</t>
  </si>
  <si>
    <t>PLATA SALUBRITATE MM</t>
  </si>
  <si>
    <t>PLATA APA CANAL SJ</t>
  </si>
  <si>
    <t>PLATA APA CANAL TL</t>
  </si>
  <si>
    <t>PLATA SALUBRITATE BR</t>
  </si>
  <si>
    <t>PLATA SALUBRITATE TL</t>
  </si>
  <si>
    <t>PLATA SALUBRITATE BN</t>
  </si>
  <si>
    <t>PLATA APA CANAL HD</t>
  </si>
  <si>
    <t>PLATA GUNOI HD</t>
  </si>
  <si>
    <t>PLATA GUNOI TM</t>
  </si>
  <si>
    <t>PLATA GUNOI CS</t>
  </si>
  <si>
    <t>PLATA APA CANAL CS</t>
  </si>
  <si>
    <t>PLATA APA CANAL AR</t>
  </si>
  <si>
    <t>PLATA SALUBRITATE SJ</t>
  </si>
  <si>
    <t>PLATA SALUBRITATE BH</t>
  </si>
  <si>
    <t>PLATA APA CANAL BN</t>
  </si>
  <si>
    <t>PLATA APA CANAL CT</t>
  </si>
  <si>
    <t>PLATA SALUBRITATE GL</t>
  </si>
  <si>
    <t>PLATA SALUBRITATE BZ</t>
  </si>
  <si>
    <t>PLATA APA CANAL VN</t>
  </si>
  <si>
    <t>PLATA SALUBRITATE VN</t>
  </si>
  <si>
    <t>PLATA APA CANAL GL</t>
  </si>
  <si>
    <t>PLATA APA CANAL BR</t>
  </si>
  <si>
    <t>PLATA ARHIVA CT</t>
  </si>
  <si>
    <t>PLATA REP CLIMA TL</t>
  </si>
  <si>
    <t>PLATA REP CLIMA TM</t>
  </si>
  <si>
    <t>PLATA COTA SM</t>
  </si>
  <si>
    <t>PLATA INMATR AUTO VN</t>
  </si>
  <si>
    <t>PLATA INMATRIC AUTO CT</t>
  </si>
  <si>
    <t>PLATA INMATRIC AUTO BR</t>
  </si>
  <si>
    <t>PLATA COTA ISC</t>
  </si>
  <si>
    <t>PLATA AUTO HD</t>
  </si>
  <si>
    <t>PLATA INMATRIC AUTO CS</t>
  </si>
  <si>
    <t>PLATA INMATR AUTO HD</t>
  </si>
  <si>
    <t>PLATA DECONT CS</t>
  </si>
  <si>
    <t>PLATA CHELT EXEC CS</t>
  </si>
  <si>
    <t>PLATA TAXA TIMBRU CJ</t>
  </si>
  <si>
    <t>PLATA TAXA TIMBRU CS</t>
  </si>
  <si>
    <t>PLATA CONCESIUNE VN</t>
  </si>
  <si>
    <t>PLATA REDEVENTA GL</t>
  </si>
  <si>
    <t>PLATA CHIRIE PUBELE CJ</t>
  </si>
  <si>
    <t>PLATA CONCES TEREN TM</t>
  </si>
  <si>
    <t>PLATA CHIRIE SEDIU MM</t>
  </si>
  <si>
    <t>PLATA CHIRIE PUBELE BZ</t>
  </si>
  <si>
    <t>PLATA ECARISAJ GL</t>
  </si>
  <si>
    <t>DIF COTE CONSTRUCTIE</t>
  </si>
  <si>
    <t>ARTICOL</t>
  </si>
  <si>
    <t>DATA PLĂŢII</t>
  </si>
  <si>
    <t>SUMA
 - LEI -</t>
  </si>
  <si>
    <t>EXPLICAŢII</t>
  </si>
  <si>
    <t>SITUAŢIA PLĂŢILOR PE LUNA SEPTEMBRIE 2020, LA NIVEL NAŢIONAL PENTRU
 INSPECTORATUL DE STAT ÎN CONSTRUCŢII</t>
  </si>
  <si>
    <t>CHELTUIELI DE PERSONAL</t>
  </si>
  <si>
    <t>TOTAL CHELTUIELI DE PERSONAL</t>
  </si>
  <si>
    <t>BUNURI SI SERVICII</t>
  </si>
  <si>
    <t>TOTAL BUNURI SI SERVICII</t>
  </si>
  <si>
    <t>CHELTUIELI DE CAPITAL</t>
  </si>
  <si>
    <t>TOTAL CHELTUIELI DE CAPITAL</t>
  </si>
  <si>
    <t>PLĂŢI EFECTUATE ÎN ANII PRECEDENŢI ŞI RECUPERATE ÎN ANUL CURENT</t>
  </si>
  <si>
    <t>TOTAL PLĂŢI EFECTUATE ÎN ANII PRECEDENŢI ŞI RECUPERATE ÎN ANUL CURENT</t>
  </si>
  <si>
    <t>SUME AFERENTE PERSOANELOR CU HANDICAP NEINCADRATE</t>
  </si>
  <si>
    <t>TOTAL SUME AFERENTE PERSOANELOR CU HANDICAP NEINCADRATE</t>
  </si>
  <si>
    <t>PROGRAM DIN FONDUL SOCIAL EUROPEAN (FSE) - FINANȚARE NAȚIONALĂ</t>
  </si>
  <si>
    <t>TOTAL PROGRAM DIN FONDUL SOCIAL EUROPEAN (FSE) - FINANȚARE NAȚIONALĂ</t>
  </si>
  <si>
    <t>PROGRAM DIN FONDUL SOCIAL EUROPEAN (FSE) - FINANȚARE EXTERNĂ NERAMBURSABILĂ</t>
  </si>
  <si>
    <t>TOTAL PROGRAM DIN FONDUL SOCIAL EUROPEAN (FSE) - FINANȚARE EXTERNĂ NERAMBURSABILĂ</t>
  </si>
  <si>
    <t>TOTAL 20.05.30</t>
  </si>
  <si>
    <t>TOTAL 10.01.01</t>
  </si>
  <si>
    <t>TOTAL 10.01.05</t>
  </si>
  <si>
    <t>TOTAL 10.01.13</t>
  </si>
  <si>
    <t>TOTAL 10.01.17</t>
  </si>
  <si>
    <t>TOTAL 10.03.07</t>
  </si>
  <si>
    <t>TOTAL 20.01.03</t>
  </si>
  <si>
    <t>TOTAL 20.01.04</t>
  </si>
  <si>
    <t>TOTAL 20.01.05</t>
  </si>
  <si>
    <t>TOTAL 20.01.08</t>
  </si>
  <si>
    <t>TOTAL 20.01.09</t>
  </si>
  <si>
    <t>TOTAL 20.01.30</t>
  </si>
  <si>
    <t>TOTAL 20.06.01</t>
  </si>
  <si>
    <t>TOTAL 20.25.00</t>
  </si>
  <si>
    <t>TOTAL 20.30.02</t>
  </si>
  <si>
    <t>TOTAL 20.30.04</t>
  </si>
  <si>
    <t>TOTAL 20.30.30</t>
  </si>
  <si>
    <t>SALARII, IMPOZITE, CONTRIBUȚII, REȚINERI, ALTE DREPTURI</t>
  </si>
  <si>
    <t>SPORURI PENTRU CONDITII DE MUNCA</t>
  </si>
  <si>
    <t>DIURNA, CAZARE</t>
  </si>
  <si>
    <t>INDEMNIZATIE HRANA</t>
  </si>
  <si>
    <t>CONTRIBUTII</t>
  </si>
  <si>
    <t>VIR SUMA IN 5032</t>
  </si>
  <si>
    <t>INC DEBIT</t>
  </si>
  <si>
    <t>INC IN 85 RECUP ROVIG</t>
  </si>
  <si>
    <t>CERTIF DIGITAL</t>
  </si>
  <si>
    <t>PLATA CV CHRIE DJ</t>
  </si>
  <si>
    <t>DOB LEGALA CH JUD</t>
  </si>
  <si>
    <t>CH EXEC</t>
  </si>
  <si>
    <t>ONOR AVOC</t>
  </si>
  <si>
    <t>INCAS CAB ERON TX JUD PH</t>
  </si>
  <si>
    <t>ONOR EXEC</t>
  </si>
  <si>
    <t>TX TIMBRU</t>
  </si>
  <si>
    <t>ONOR EXEC SILITA</t>
  </si>
  <si>
    <t xml:space="preserve">TX JUDIC </t>
  </si>
  <si>
    <t>PLATA TIMBRU PH</t>
  </si>
  <si>
    <t>INC IN 85 ROVIGNETA TARIF DUBLA</t>
  </si>
  <si>
    <t>VIR IN 85 RECUP ROVIG</t>
  </si>
  <si>
    <t>PLATA REV AUTO IS</t>
  </si>
  <si>
    <t>PLATA REP AUTO IS</t>
  </si>
  <si>
    <t>PLATA REP AUTO NT</t>
  </si>
  <si>
    <t>PLATA REP AUTO VS</t>
  </si>
  <si>
    <t>PLATA REP AUTO VL</t>
  </si>
  <si>
    <t>INC ERR - COTE</t>
  </si>
  <si>
    <t>PLATA DEC INMATRICULARE VL</t>
  </si>
  <si>
    <t>VIR IN 85 RECUP ROV PLATA DUBLA</t>
  </si>
  <si>
    <t>VIR IN 3450 SUMA INC 10.09.2020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</si>
</sst>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right" vertical="top" wrapText="1"/>
    </xf>
    <xf numFmtId="1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14" fontId="1" fillId="0" borderId="1" xfId="0" applyNumberFormat="1" applyFont="1" applyBorder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top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4" fontId="0" fillId="0" borderId="1" xfId="0" applyNumberFormat="1" applyFill="1" applyBorder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24"/>
  <sheetViews>
    <sheetView tabSelected="1" zoomScaleNormal="100" workbookViewId="0">
      <selection activeCell="B409" sqref="B409"/>
    </sheetView>
  </sheetViews>
  <sheetFormatPr defaultRowHeight="12.75" outlineLevelRow="4" x14ac:dyDescent="0.2"/>
  <cols>
    <col min="1" max="1" width="20" bestFit="1" customWidth="1"/>
    <col min="2" max="2" width="19" bestFit="1" customWidth="1"/>
    <col min="3" max="3" width="13" bestFit="1" customWidth="1"/>
    <col min="4" max="4" width="52" bestFit="1" customWidth="1"/>
  </cols>
  <sheetData>
    <row r="2" spans="1:4" ht="28.5" customHeight="1" x14ac:dyDescent="0.2">
      <c r="A2" s="20" t="s">
        <v>282</v>
      </c>
      <c r="B2" s="21"/>
      <c r="C2" s="21"/>
      <c r="D2" s="21"/>
    </row>
    <row r="5" spans="1:4" ht="25.5" x14ac:dyDescent="0.2">
      <c r="A5" s="1" t="s">
        <v>278</v>
      </c>
      <c r="B5" s="2" t="s">
        <v>279</v>
      </c>
      <c r="C5" s="3" t="s">
        <v>280</v>
      </c>
      <c r="D5" s="1" t="s">
        <v>281</v>
      </c>
    </row>
    <row r="6" spans="1:4" x14ac:dyDescent="0.2">
      <c r="A6" s="22" t="s">
        <v>283</v>
      </c>
      <c r="B6" s="22"/>
      <c r="C6" s="22"/>
      <c r="D6" s="22"/>
    </row>
    <row r="7" spans="1:4" x14ac:dyDescent="0.2">
      <c r="A7" s="22" t="s">
        <v>284</v>
      </c>
      <c r="B7" s="22"/>
      <c r="C7" s="13">
        <f>SUM(C8:C12)</f>
        <v>7441056</v>
      </c>
      <c r="D7" s="1"/>
    </row>
    <row r="8" spans="1:4" ht="25.5" x14ac:dyDescent="0.2">
      <c r="A8" s="5" t="s">
        <v>298</v>
      </c>
      <c r="B8" s="7"/>
      <c r="C8" s="8">
        <f>6395605</f>
        <v>6395605</v>
      </c>
      <c r="D8" s="6" t="s">
        <v>314</v>
      </c>
    </row>
    <row r="9" spans="1:4" ht="14.1" customHeight="1" outlineLevel="4" x14ac:dyDescent="0.2">
      <c r="A9" s="5" t="s">
        <v>299</v>
      </c>
      <c r="B9" s="9"/>
      <c r="C9" s="10">
        <f>665262</f>
        <v>665262</v>
      </c>
      <c r="D9" s="5" t="s">
        <v>315</v>
      </c>
    </row>
    <row r="10" spans="1:4" ht="14.1" customHeight="1" outlineLevel="4" x14ac:dyDescent="0.2">
      <c r="A10" s="5" t="s">
        <v>300</v>
      </c>
      <c r="B10" s="9"/>
      <c r="C10" s="10">
        <f>1310</f>
        <v>1310</v>
      </c>
      <c r="D10" s="5" t="s">
        <v>316</v>
      </c>
    </row>
    <row r="11" spans="1:4" ht="14.1" customHeight="1" outlineLevel="4" x14ac:dyDescent="0.2">
      <c r="A11" s="5" t="s">
        <v>301</v>
      </c>
      <c r="B11" s="9"/>
      <c r="C11" s="10">
        <f>217740</f>
        <v>217740</v>
      </c>
      <c r="D11" s="5" t="s">
        <v>317</v>
      </c>
    </row>
    <row r="12" spans="1:4" ht="14.1" customHeight="1" outlineLevel="4" x14ac:dyDescent="0.2">
      <c r="A12" s="5" t="s">
        <v>302</v>
      </c>
      <c r="B12" s="9"/>
      <c r="C12" s="10">
        <f>161139</f>
        <v>161139</v>
      </c>
      <c r="D12" s="5" t="s">
        <v>318</v>
      </c>
    </row>
    <row r="13" spans="1:4" ht="14.1" customHeight="1" outlineLevel="4" x14ac:dyDescent="0.2">
      <c r="A13" s="19" t="s">
        <v>285</v>
      </c>
      <c r="B13" s="19"/>
      <c r="C13" s="19"/>
      <c r="D13" s="19"/>
    </row>
    <row r="14" spans="1:4" ht="14.1" customHeight="1" outlineLevel="4" x14ac:dyDescent="0.2">
      <c r="A14" s="19" t="s">
        <v>286</v>
      </c>
      <c r="B14" s="19"/>
      <c r="C14" s="11">
        <f>C15+C127+C221+C223+C233+C262+C315+C321+C326+C350+C352+C375</f>
        <v>852491.2300000001</v>
      </c>
      <c r="D14" s="4"/>
    </row>
    <row r="15" spans="1:4" ht="14.1" customHeight="1" outlineLevel="4" x14ac:dyDescent="0.2">
      <c r="A15" s="4" t="s">
        <v>303</v>
      </c>
      <c r="B15" s="12"/>
      <c r="C15" s="11">
        <f>SUM(C16:C126)</f>
        <v>120185.47999999995</v>
      </c>
      <c r="D15" s="4"/>
    </row>
    <row r="16" spans="1:4" ht="14.1" customHeight="1" outlineLevel="4" x14ac:dyDescent="0.2">
      <c r="A16" s="14" t="s">
        <v>1</v>
      </c>
      <c r="B16" s="15">
        <v>44075</v>
      </c>
      <c r="C16" s="16">
        <v>340.8</v>
      </c>
      <c r="D16" s="14" t="s">
        <v>2</v>
      </c>
    </row>
    <row r="17" spans="1:4" ht="14.1" customHeight="1" outlineLevel="4" x14ac:dyDescent="0.2">
      <c r="A17" s="14" t="s">
        <v>1</v>
      </c>
      <c r="B17" s="15">
        <v>44075</v>
      </c>
      <c r="C17" s="16">
        <v>109.01</v>
      </c>
      <c r="D17" s="14" t="s">
        <v>3</v>
      </c>
    </row>
    <row r="18" spans="1:4" ht="14.1" customHeight="1" outlineLevel="4" x14ac:dyDescent="0.2">
      <c r="A18" s="14" t="s">
        <v>1</v>
      </c>
      <c r="B18" s="15">
        <v>44075</v>
      </c>
      <c r="C18" s="16">
        <v>413.52</v>
      </c>
      <c r="D18" s="14" t="s">
        <v>2</v>
      </c>
    </row>
    <row r="19" spans="1:4" ht="14.1" customHeight="1" outlineLevel="4" x14ac:dyDescent="0.2">
      <c r="A19" s="14" t="s">
        <v>1</v>
      </c>
      <c r="B19" s="15">
        <v>44075</v>
      </c>
      <c r="C19" s="16">
        <v>11.95</v>
      </c>
      <c r="D19" s="14" t="s">
        <v>3</v>
      </c>
    </row>
    <row r="20" spans="1:4" ht="14.1" customHeight="1" outlineLevel="4" x14ac:dyDescent="0.2">
      <c r="A20" s="14" t="s">
        <v>1</v>
      </c>
      <c r="B20" s="15">
        <v>44075</v>
      </c>
      <c r="C20" s="16">
        <v>357.74</v>
      </c>
      <c r="D20" s="14" t="s">
        <v>4</v>
      </c>
    </row>
    <row r="21" spans="1:4" ht="14.1" customHeight="1" outlineLevel="4" x14ac:dyDescent="0.2">
      <c r="A21" s="14" t="s">
        <v>1</v>
      </c>
      <c r="B21" s="15">
        <v>44075</v>
      </c>
      <c r="C21" s="16">
        <v>674.27</v>
      </c>
      <c r="D21" s="14" t="s">
        <v>5</v>
      </c>
    </row>
    <row r="22" spans="1:4" ht="14.1" customHeight="1" outlineLevel="4" x14ac:dyDescent="0.2">
      <c r="A22" s="14" t="s">
        <v>1</v>
      </c>
      <c r="B22" s="15">
        <v>44075</v>
      </c>
      <c r="C22" s="16">
        <v>1445.49</v>
      </c>
      <c r="D22" s="14" t="s">
        <v>6</v>
      </c>
    </row>
    <row r="23" spans="1:4" ht="14.1" customHeight="1" outlineLevel="4" x14ac:dyDescent="0.2">
      <c r="A23" s="14" t="s">
        <v>1</v>
      </c>
      <c r="B23" s="15">
        <v>44075</v>
      </c>
      <c r="C23" s="16">
        <v>242.72</v>
      </c>
      <c r="D23" s="14" t="s">
        <v>7</v>
      </c>
    </row>
    <row r="24" spans="1:4" ht="14.1" customHeight="1" outlineLevel="4" x14ac:dyDescent="0.2">
      <c r="A24" s="14" t="s">
        <v>1</v>
      </c>
      <c r="B24" s="15">
        <v>44075</v>
      </c>
      <c r="C24" s="16">
        <v>1050.4000000000001</v>
      </c>
      <c r="D24" s="14" t="s">
        <v>8</v>
      </c>
    </row>
    <row r="25" spans="1:4" ht="14.1" customHeight="1" outlineLevel="4" x14ac:dyDescent="0.2">
      <c r="A25" s="14" t="s">
        <v>1</v>
      </c>
      <c r="B25" s="15">
        <v>44075</v>
      </c>
      <c r="C25" s="16">
        <v>85.2</v>
      </c>
      <c r="D25" s="14" t="s">
        <v>8</v>
      </c>
    </row>
    <row r="26" spans="1:4" ht="14.1" customHeight="1" outlineLevel="4" x14ac:dyDescent="0.2">
      <c r="A26" s="14" t="s">
        <v>1</v>
      </c>
      <c r="B26" s="15">
        <v>44075</v>
      </c>
      <c r="C26" s="16">
        <v>1.98</v>
      </c>
      <c r="D26" s="14" t="s">
        <v>9</v>
      </c>
    </row>
    <row r="27" spans="1:4" ht="14.1" customHeight="1" outlineLevel="4" x14ac:dyDescent="0.2">
      <c r="A27" s="14" t="s">
        <v>1</v>
      </c>
      <c r="B27" s="15">
        <v>44075</v>
      </c>
      <c r="C27" s="16">
        <v>0.9</v>
      </c>
      <c r="D27" s="14" t="s">
        <v>10</v>
      </c>
    </row>
    <row r="28" spans="1:4" ht="14.1" customHeight="1" outlineLevel="4" x14ac:dyDescent="0.2">
      <c r="A28" s="14" t="s">
        <v>1</v>
      </c>
      <c r="B28" s="15">
        <v>44075</v>
      </c>
      <c r="C28" s="16">
        <v>2434.0300000000002</v>
      </c>
      <c r="D28" s="14" t="s">
        <v>11</v>
      </c>
    </row>
    <row r="29" spans="1:4" ht="14.1" customHeight="1" outlineLevel="4" x14ac:dyDescent="0.2">
      <c r="A29" s="14" t="s">
        <v>1</v>
      </c>
      <c r="B29" s="15">
        <v>44075</v>
      </c>
      <c r="C29" s="16">
        <v>11958.26</v>
      </c>
      <c r="D29" s="14" t="s">
        <v>12</v>
      </c>
    </row>
    <row r="30" spans="1:4" ht="14.1" customHeight="1" outlineLevel="4" x14ac:dyDescent="0.2">
      <c r="A30" s="14" t="s">
        <v>1</v>
      </c>
      <c r="B30" s="15">
        <v>44075</v>
      </c>
      <c r="C30" s="16">
        <v>23786.22</v>
      </c>
      <c r="D30" s="14" t="s">
        <v>12</v>
      </c>
    </row>
    <row r="31" spans="1:4" ht="14.1" customHeight="1" outlineLevel="4" x14ac:dyDescent="0.2">
      <c r="A31" s="14" t="s">
        <v>1</v>
      </c>
      <c r="B31" s="15">
        <v>44075</v>
      </c>
      <c r="C31" s="16">
        <v>2276.46</v>
      </c>
      <c r="D31" s="14" t="s">
        <v>13</v>
      </c>
    </row>
    <row r="32" spans="1:4" ht="14.1" customHeight="1" outlineLevel="4" x14ac:dyDescent="0.2">
      <c r="A32" s="14" t="s">
        <v>1</v>
      </c>
      <c r="B32" s="15">
        <v>44076</v>
      </c>
      <c r="C32" s="16">
        <v>92.46</v>
      </c>
      <c r="D32" s="14" t="s">
        <v>14</v>
      </c>
    </row>
    <row r="33" spans="1:4" ht="14.1" customHeight="1" outlineLevel="4" x14ac:dyDescent="0.2">
      <c r="A33" s="14" t="s">
        <v>1</v>
      </c>
      <c r="B33" s="15">
        <v>44076</v>
      </c>
      <c r="C33" s="16">
        <v>1458.95</v>
      </c>
      <c r="D33" s="14" t="s">
        <v>15</v>
      </c>
    </row>
    <row r="34" spans="1:4" ht="14.1" customHeight="1" outlineLevel="4" x14ac:dyDescent="0.2">
      <c r="A34" s="14" t="s">
        <v>1</v>
      </c>
      <c r="B34" s="15">
        <v>44077</v>
      </c>
      <c r="C34" s="16">
        <v>247.04</v>
      </c>
      <c r="D34" s="14" t="s">
        <v>206</v>
      </c>
    </row>
    <row r="35" spans="1:4" ht="14.1" customHeight="1" outlineLevel="4" x14ac:dyDescent="0.2">
      <c r="A35" s="14" t="s">
        <v>1</v>
      </c>
      <c r="B35" s="15">
        <v>44077</v>
      </c>
      <c r="C35" s="16">
        <v>1.36</v>
      </c>
      <c r="D35" s="14" t="s">
        <v>207</v>
      </c>
    </row>
    <row r="36" spans="1:4" ht="14.1" customHeight="1" outlineLevel="4" x14ac:dyDescent="0.2">
      <c r="A36" s="14" t="s">
        <v>1</v>
      </c>
      <c r="B36" s="15">
        <v>44077</v>
      </c>
      <c r="C36" s="16">
        <v>13.08</v>
      </c>
      <c r="D36" s="14" t="s">
        <v>208</v>
      </c>
    </row>
    <row r="37" spans="1:4" ht="14.1" customHeight="1" outlineLevel="4" x14ac:dyDescent="0.2">
      <c r="A37" s="14" t="s">
        <v>1</v>
      </c>
      <c r="B37" s="15">
        <v>44077</v>
      </c>
      <c r="C37" s="16">
        <v>71.5</v>
      </c>
      <c r="D37" s="14" t="s">
        <v>209</v>
      </c>
    </row>
    <row r="38" spans="1:4" ht="14.1" customHeight="1" outlineLevel="4" x14ac:dyDescent="0.2">
      <c r="A38" s="14" t="s">
        <v>1</v>
      </c>
      <c r="B38" s="15">
        <v>44077</v>
      </c>
      <c r="C38" s="16">
        <v>206.17</v>
      </c>
      <c r="D38" s="14" t="s">
        <v>210</v>
      </c>
    </row>
    <row r="39" spans="1:4" ht="14.1" customHeight="1" outlineLevel="4" x14ac:dyDescent="0.2">
      <c r="A39" s="14" t="s">
        <v>1</v>
      </c>
      <c r="B39" s="15">
        <v>44077</v>
      </c>
      <c r="C39" s="16">
        <v>36.25</v>
      </c>
      <c r="D39" s="14" t="s">
        <v>16</v>
      </c>
    </row>
    <row r="40" spans="1:4" ht="14.1" customHeight="1" outlineLevel="4" x14ac:dyDescent="0.2">
      <c r="A40" s="14" t="s">
        <v>1</v>
      </c>
      <c r="B40" s="15">
        <v>44077</v>
      </c>
      <c r="C40" s="16">
        <v>4046.24</v>
      </c>
      <c r="D40" s="14" t="s">
        <v>17</v>
      </c>
    </row>
    <row r="41" spans="1:4" ht="14.1" customHeight="1" outlineLevel="4" x14ac:dyDescent="0.2">
      <c r="A41" s="14" t="s">
        <v>1</v>
      </c>
      <c r="B41" s="15">
        <v>44077</v>
      </c>
      <c r="C41" s="16">
        <v>405.84</v>
      </c>
      <c r="D41" s="14" t="s">
        <v>18</v>
      </c>
    </row>
    <row r="42" spans="1:4" ht="14.1" customHeight="1" outlineLevel="4" x14ac:dyDescent="0.2">
      <c r="A42" s="14" t="s">
        <v>1</v>
      </c>
      <c r="B42" s="15">
        <v>44077</v>
      </c>
      <c r="C42" s="16">
        <v>1823.51</v>
      </c>
      <c r="D42" s="14" t="s">
        <v>19</v>
      </c>
    </row>
    <row r="43" spans="1:4" ht="14.1" customHeight="1" outlineLevel="4" x14ac:dyDescent="0.2">
      <c r="A43" s="14" t="s">
        <v>1</v>
      </c>
      <c r="B43" s="15">
        <v>44077</v>
      </c>
      <c r="C43" s="16">
        <v>559.78</v>
      </c>
      <c r="D43" s="14" t="s">
        <v>20</v>
      </c>
    </row>
    <row r="44" spans="1:4" ht="14.1" customHeight="1" outlineLevel="4" x14ac:dyDescent="0.2">
      <c r="A44" s="14" t="s">
        <v>1</v>
      </c>
      <c r="B44" s="15">
        <v>44078</v>
      </c>
      <c r="C44" s="16">
        <v>13.39</v>
      </c>
      <c r="D44" s="14" t="s">
        <v>211</v>
      </c>
    </row>
    <row r="45" spans="1:4" ht="14.1" customHeight="1" outlineLevel="4" x14ac:dyDescent="0.2">
      <c r="A45" s="14" t="s">
        <v>1</v>
      </c>
      <c r="B45" s="15">
        <v>44078</v>
      </c>
      <c r="C45" s="16">
        <v>413.6</v>
      </c>
      <c r="D45" s="14" t="s">
        <v>212</v>
      </c>
    </row>
    <row r="46" spans="1:4" ht="14.1" customHeight="1" outlineLevel="4" x14ac:dyDescent="0.2">
      <c r="A46" s="14" t="s">
        <v>1</v>
      </c>
      <c r="B46" s="15">
        <v>44081</v>
      </c>
      <c r="C46" s="16">
        <v>-47.67</v>
      </c>
      <c r="D46" s="14" t="s">
        <v>21</v>
      </c>
    </row>
    <row r="47" spans="1:4" ht="14.1" customHeight="1" outlineLevel="4" x14ac:dyDescent="0.2">
      <c r="A47" s="14" t="s">
        <v>1</v>
      </c>
      <c r="B47" s="15">
        <v>44082</v>
      </c>
      <c r="C47" s="16">
        <v>544.12</v>
      </c>
      <c r="D47" s="14" t="s">
        <v>213</v>
      </c>
    </row>
    <row r="48" spans="1:4" ht="14.1" customHeight="1" outlineLevel="4" x14ac:dyDescent="0.2">
      <c r="A48" s="14" t="s">
        <v>1</v>
      </c>
      <c r="B48" s="15">
        <v>44082</v>
      </c>
      <c r="C48" s="16">
        <v>-829.78</v>
      </c>
      <c r="D48" s="14" t="s">
        <v>22</v>
      </c>
    </row>
    <row r="49" spans="1:4" ht="14.1" customHeight="1" outlineLevel="4" x14ac:dyDescent="0.2">
      <c r="A49" s="14" t="s">
        <v>1</v>
      </c>
      <c r="B49" s="15">
        <v>44083</v>
      </c>
      <c r="C49" s="16">
        <v>172.35</v>
      </c>
      <c r="D49" s="14" t="s">
        <v>214</v>
      </c>
    </row>
    <row r="50" spans="1:4" ht="14.1" customHeight="1" outlineLevel="4" x14ac:dyDescent="0.2">
      <c r="A50" s="14" t="s">
        <v>1</v>
      </c>
      <c r="B50" s="15">
        <v>44083</v>
      </c>
      <c r="C50" s="16">
        <v>577.41999999999996</v>
      </c>
      <c r="D50" s="14" t="s">
        <v>214</v>
      </c>
    </row>
    <row r="51" spans="1:4" ht="14.1" customHeight="1" outlineLevel="4" x14ac:dyDescent="0.2">
      <c r="A51" s="14" t="s">
        <v>1</v>
      </c>
      <c r="B51" s="15">
        <v>44083</v>
      </c>
      <c r="C51" s="16">
        <v>1.34</v>
      </c>
      <c r="D51" s="14" t="s">
        <v>215</v>
      </c>
    </row>
    <row r="52" spans="1:4" ht="14.1" customHeight="1" outlineLevel="4" x14ac:dyDescent="0.2">
      <c r="A52" s="14" t="s">
        <v>1</v>
      </c>
      <c r="B52" s="15">
        <v>44083</v>
      </c>
      <c r="C52" s="16">
        <v>4.03</v>
      </c>
      <c r="D52" s="14" t="s">
        <v>215</v>
      </c>
    </row>
    <row r="53" spans="1:4" ht="14.1" customHeight="1" outlineLevel="4" x14ac:dyDescent="0.2">
      <c r="A53" s="14" t="s">
        <v>1</v>
      </c>
      <c r="B53" s="15">
        <v>44083</v>
      </c>
      <c r="C53" s="16">
        <v>293.94</v>
      </c>
      <c r="D53" s="14" t="s">
        <v>23</v>
      </c>
    </row>
    <row r="54" spans="1:4" ht="14.1" customHeight="1" outlineLevel="4" x14ac:dyDescent="0.2">
      <c r="A54" s="14" t="s">
        <v>1</v>
      </c>
      <c r="B54" s="15">
        <v>44083</v>
      </c>
      <c r="C54" s="16">
        <v>20.66</v>
      </c>
      <c r="D54" s="14" t="s">
        <v>24</v>
      </c>
    </row>
    <row r="55" spans="1:4" ht="14.1" customHeight="1" outlineLevel="4" x14ac:dyDescent="0.2">
      <c r="A55" s="14" t="s">
        <v>1</v>
      </c>
      <c r="B55" s="15">
        <v>44083</v>
      </c>
      <c r="C55" s="16">
        <v>488.17</v>
      </c>
      <c r="D55" s="14" t="s">
        <v>25</v>
      </c>
    </row>
    <row r="56" spans="1:4" ht="14.1" customHeight="1" outlineLevel="4" x14ac:dyDescent="0.2">
      <c r="A56" s="14" t="s">
        <v>1</v>
      </c>
      <c r="B56" s="15">
        <v>44084</v>
      </c>
      <c r="C56" s="16">
        <v>181</v>
      </c>
      <c r="D56" s="14" t="s">
        <v>26</v>
      </c>
    </row>
    <row r="57" spans="1:4" ht="14.1" customHeight="1" outlineLevel="4" x14ac:dyDescent="0.2">
      <c r="A57" s="14" t="s">
        <v>1</v>
      </c>
      <c r="B57" s="15">
        <v>44085</v>
      </c>
      <c r="C57" s="16">
        <v>9.25</v>
      </c>
      <c r="D57" s="14" t="s">
        <v>216</v>
      </c>
    </row>
    <row r="58" spans="1:4" ht="14.1" customHeight="1" outlineLevel="4" x14ac:dyDescent="0.2">
      <c r="A58" s="14" t="s">
        <v>1</v>
      </c>
      <c r="B58" s="15">
        <v>44085</v>
      </c>
      <c r="C58" s="16">
        <v>1.32</v>
      </c>
      <c r="D58" s="14" t="s">
        <v>217</v>
      </c>
    </row>
    <row r="59" spans="1:4" ht="14.1" customHeight="1" outlineLevel="4" x14ac:dyDescent="0.2">
      <c r="A59" s="14" t="s">
        <v>1</v>
      </c>
      <c r="B59" s="15">
        <v>44085</v>
      </c>
      <c r="C59" s="16">
        <v>6.58</v>
      </c>
      <c r="D59" s="14" t="s">
        <v>217</v>
      </c>
    </row>
    <row r="60" spans="1:4" ht="14.1" customHeight="1" outlineLevel="4" x14ac:dyDescent="0.2">
      <c r="A60" s="14" t="s">
        <v>1</v>
      </c>
      <c r="B60" s="15">
        <v>44085</v>
      </c>
      <c r="C60" s="16">
        <v>64.790000000000006</v>
      </c>
      <c r="D60" s="14" t="s">
        <v>218</v>
      </c>
    </row>
    <row r="61" spans="1:4" ht="14.1" customHeight="1" outlineLevel="4" x14ac:dyDescent="0.2">
      <c r="A61" s="14" t="s">
        <v>1</v>
      </c>
      <c r="B61" s="15">
        <v>44085</v>
      </c>
      <c r="C61" s="16">
        <v>626.32000000000005</v>
      </c>
      <c r="D61" s="14" t="s">
        <v>218</v>
      </c>
    </row>
    <row r="62" spans="1:4" ht="14.1" customHeight="1" outlineLevel="4" x14ac:dyDescent="0.2">
      <c r="A62" s="14" t="s">
        <v>1</v>
      </c>
      <c r="B62" s="15">
        <v>44085</v>
      </c>
      <c r="C62" s="16">
        <v>287.22000000000003</v>
      </c>
      <c r="D62" s="14" t="s">
        <v>219</v>
      </c>
    </row>
    <row r="63" spans="1:4" ht="14.1" customHeight="1" outlineLevel="4" x14ac:dyDescent="0.2">
      <c r="A63" s="14" t="s">
        <v>1</v>
      </c>
      <c r="B63" s="15">
        <v>44085</v>
      </c>
      <c r="C63" s="16">
        <v>1418.09</v>
      </c>
      <c r="D63" s="14" t="s">
        <v>220</v>
      </c>
    </row>
    <row r="64" spans="1:4" ht="14.1" customHeight="1" outlineLevel="4" x14ac:dyDescent="0.2">
      <c r="A64" s="14" t="s">
        <v>1</v>
      </c>
      <c r="B64" s="15">
        <v>44088</v>
      </c>
      <c r="C64" s="16">
        <v>-1367.63</v>
      </c>
      <c r="D64" s="14" t="s">
        <v>27</v>
      </c>
    </row>
    <row r="65" spans="1:4" ht="14.1" customHeight="1" outlineLevel="4" x14ac:dyDescent="0.2">
      <c r="A65" s="14" t="s">
        <v>1</v>
      </c>
      <c r="B65" s="15">
        <v>44089</v>
      </c>
      <c r="C65" s="16">
        <v>345.23</v>
      </c>
      <c r="D65" s="14" t="s">
        <v>28</v>
      </c>
    </row>
    <row r="66" spans="1:4" ht="14.1" customHeight="1" outlineLevel="4" x14ac:dyDescent="0.2">
      <c r="A66" s="14" t="s">
        <v>1</v>
      </c>
      <c r="B66" s="15">
        <v>44089</v>
      </c>
      <c r="C66" s="16">
        <v>350.34</v>
      </c>
      <c r="D66" s="14" t="s">
        <v>29</v>
      </c>
    </row>
    <row r="67" spans="1:4" ht="14.1" customHeight="1" outlineLevel="4" x14ac:dyDescent="0.2">
      <c r="A67" s="14" t="s">
        <v>1</v>
      </c>
      <c r="B67" s="15">
        <v>44089</v>
      </c>
      <c r="C67" s="16">
        <v>312.27</v>
      </c>
      <c r="D67" s="14" t="s">
        <v>30</v>
      </c>
    </row>
    <row r="68" spans="1:4" ht="14.1" customHeight="1" outlineLevel="4" x14ac:dyDescent="0.2">
      <c r="A68" s="14" t="s">
        <v>1</v>
      </c>
      <c r="B68" s="15">
        <v>44089</v>
      </c>
      <c r="C68" s="16">
        <v>117.65</v>
      </c>
      <c r="D68" s="14" t="s">
        <v>31</v>
      </c>
    </row>
    <row r="69" spans="1:4" ht="14.1" customHeight="1" outlineLevel="4" x14ac:dyDescent="0.2">
      <c r="A69" s="14" t="s">
        <v>1</v>
      </c>
      <c r="B69" s="15">
        <v>44089</v>
      </c>
      <c r="C69" s="16">
        <v>390.31</v>
      </c>
      <c r="D69" s="14" t="s">
        <v>31</v>
      </c>
    </row>
    <row r="70" spans="1:4" ht="14.1" customHeight="1" outlineLevel="4" x14ac:dyDescent="0.2">
      <c r="A70" s="14" t="s">
        <v>1</v>
      </c>
      <c r="B70" s="15">
        <v>44089</v>
      </c>
      <c r="C70" s="16">
        <v>597.12</v>
      </c>
      <c r="D70" s="14" t="s">
        <v>32</v>
      </c>
    </row>
    <row r="71" spans="1:4" ht="14.1" customHeight="1" outlineLevel="4" x14ac:dyDescent="0.2">
      <c r="A71" s="14" t="s">
        <v>1</v>
      </c>
      <c r="B71" s="15">
        <v>44089</v>
      </c>
      <c r="C71" s="16">
        <v>3.95</v>
      </c>
      <c r="D71" s="14" t="s">
        <v>33</v>
      </c>
    </row>
    <row r="72" spans="1:4" ht="14.1" customHeight="1" outlineLevel="4" x14ac:dyDescent="0.2">
      <c r="A72" s="14" t="s">
        <v>1</v>
      </c>
      <c r="B72" s="15">
        <v>44089</v>
      </c>
      <c r="C72" s="16">
        <v>89.63</v>
      </c>
      <c r="D72" s="14" t="s">
        <v>7</v>
      </c>
    </row>
    <row r="73" spans="1:4" ht="14.1" customHeight="1" outlineLevel="4" x14ac:dyDescent="0.2">
      <c r="A73" s="14" t="s">
        <v>1</v>
      </c>
      <c r="B73" s="15">
        <v>44091</v>
      </c>
      <c r="C73" s="16">
        <v>24.99</v>
      </c>
      <c r="D73" s="14" t="s">
        <v>4</v>
      </c>
    </row>
    <row r="74" spans="1:4" ht="14.1" customHeight="1" outlineLevel="4" x14ac:dyDescent="0.2">
      <c r="A74" s="14" t="s">
        <v>1</v>
      </c>
      <c r="B74" s="15">
        <v>44091</v>
      </c>
      <c r="C74" s="16">
        <v>0.15</v>
      </c>
      <c r="D74" s="14" t="s">
        <v>34</v>
      </c>
    </row>
    <row r="75" spans="1:4" ht="14.1" customHeight="1" outlineLevel="4" x14ac:dyDescent="0.2">
      <c r="A75" s="14" t="s">
        <v>1</v>
      </c>
      <c r="B75" s="15">
        <v>44092</v>
      </c>
      <c r="C75" s="16">
        <v>2.95</v>
      </c>
      <c r="D75" s="14" t="s">
        <v>35</v>
      </c>
    </row>
    <row r="76" spans="1:4" ht="14.1" customHeight="1" outlineLevel="4" x14ac:dyDescent="0.2">
      <c r="A76" s="14" t="s">
        <v>1</v>
      </c>
      <c r="B76" s="15">
        <v>44092</v>
      </c>
      <c r="C76" s="16">
        <v>464.73</v>
      </c>
      <c r="D76" s="14" t="s">
        <v>36</v>
      </c>
    </row>
    <row r="77" spans="1:4" ht="14.1" customHeight="1" outlineLevel="4" x14ac:dyDescent="0.2">
      <c r="A77" s="14" t="s">
        <v>1</v>
      </c>
      <c r="B77" s="15">
        <v>44092</v>
      </c>
      <c r="C77" s="16">
        <v>368.95</v>
      </c>
      <c r="D77" s="14" t="s">
        <v>37</v>
      </c>
    </row>
    <row r="78" spans="1:4" ht="14.1" customHeight="1" outlineLevel="4" x14ac:dyDescent="0.2">
      <c r="A78" s="14" t="s">
        <v>1</v>
      </c>
      <c r="B78" s="15">
        <v>44092</v>
      </c>
      <c r="C78" s="16">
        <v>672.82</v>
      </c>
      <c r="D78" s="14" t="s">
        <v>36</v>
      </c>
    </row>
    <row r="79" spans="1:4" ht="14.1" customHeight="1" outlineLevel="4" x14ac:dyDescent="0.2">
      <c r="A79" s="14" t="s">
        <v>1</v>
      </c>
      <c r="B79" s="15">
        <v>44092</v>
      </c>
      <c r="C79" s="16">
        <v>-59.41</v>
      </c>
      <c r="D79" s="14" t="s">
        <v>38</v>
      </c>
    </row>
    <row r="80" spans="1:4" ht="14.1" customHeight="1" outlineLevel="4" x14ac:dyDescent="0.2">
      <c r="A80" s="14" t="s">
        <v>1</v>
      </c>
      <c r="B80" s="15">
        <v>44097</v>
      </c>
      <c r="C80" s="16">
        <v>-133.74</v>
      </c>
      <c r="D80" s="14" t="s">
        <v>39</v>
      </c>
    </row>
    <row r="81" spans="1:4" ht="14.1" customHeight="1" outlineLevel="4" x14ac:dyDescent="0.2">
      <c r="A81" s="14" t="s">
        <v>1</v>
      </c>
      <c r="B81" s="15">
        <v>44097</v>
      </c>
      <c r="C81" s="16">
        <v>-538.38</v>
      </c>
      <c r="D81" s="14" t="s">
        <v>39</v>
      </c>
    </row>
    <row r="82" spans="1:4" ht="14.1" customHeight="1" outlineLevel="4" x14ac:dyDescent="0.2">
      <c r="A82" s="14" t="s">
        <v>1</v>
      </c>
      <c r="B82" s="15">
        <v>44098</v>
      </c>
      <c r="C82" s="16">
        <v>333.19</v>
      </c>
      <c r="D82" s="14" t="s">
        <v>212</v>
      </c>
    </row>
    <row r="83" spans="1:4" ht="14.1" customHeight="1" outlineLevel="4" x14ac:dyDescent="0.2">
      <c r="A83" s="14" t="s">
        <v>1</v>
      </c>
      <c r="B83" s="15">
        <v>44098</v>
      </c>
      <c r="C83" s="16">
        <v>811.69</v>
      </c>
      <c r="D83" s="14" t="s">
        <v>221</v>
      </c>
    </row>
    <row r="84" spans="1:4" ht="14.1" customHeight="1" outlineLevel="4" x14ac:dyDescent="0.2">
      <c r="A84" s="14" t="s">
        <v>1</v>
      </c>
      <c r="B84" s="15">
        <v>44098</v>
      </c>
      <c r="C84" s="16">
        <v>54.48</v>
      </c>
      <c r="D84" s="14" t="s">
        <v>221</v>
      </c>
    </row>
    <row r="85" spans="1:4" ht="14.1" customHeight="1" outlineLevel="4" x14ac:dyDescent="0.2">
      <c r="A85" s="14" t="s">
        <v>1</v>
      </c>
      <c r="B85" s="15">
        <v>44098</v>
      </c>
      <c r="C85" s="16">
        <v>930.76</v>
      </c>
      <c r="D85" s="14" t="s">
        <v>40</v>
      </c>
    </row>
    <row r="86" spans="1:4" ht="14.1" customHeight="1" outlineLevel="4" x14ac:dyDescent="0.2">
      <c r="A86" s="14" t="s">
        <v>1</v>
      </c>
      <c r="B86" s="15">
        <v>44098</v>
      </c>
      <c r="C86" s="16">
        <v>43.09</v>
      </c>
      <c r="D86" s="14" t="s">
        <v>40</v>
      </c>
    </row>
    <row r="87" spans="1:4" ht="14.1" customHeight="1" outlineLevel="4" x14ac:dyDescent="0.2">
      <c r="A87" s="14" t="s">
        <v>1</v>
      </c>
      <c r="B87" s="15">
        <v>44098</v>
      </c>
      <c r="C87" s="16">
        <v>1325.65</v>
      </c>
      <c r="D87" s="14" t="s">
        <v>41</v>
      </c>
    </row>
    <row r="88" spans="1:4" ht="14.1" customHeight="1" outlineLevel="4" x14ac:dyDescent="0.2">
      <c r="A88" s="14" t="s">
        <v>1</v>
      </c>
      <c r="B88" s="15">
        <v>44099</v>
      </c>
      <c r="C88" s="16">
        <v>-92.56</v>
      </c>
      <c r="D88" s="14" t="s">
        <v>38</v>
      </c>
    </row>
    <row r="89" spans="1:4" ht="14.1" customHeight="1" outlineLevel="4" x14ac:dyDescent="0.2">
      <c r="A89" s="14" t="s">
        <v>1</v>
      </c>
      <c r="B89" s="15">
        <v>44103</v>
      </c>
      <c r="C89" s="16">
        <v>719.62</v>
      </c>
      <c r="D89" s="14" t="s">
        <v>214</v>
      </c>
    </row>
    <row r="90" spans="1:4" ht="14.1" customHeight="1" outlineLevel="4" x14ac:dyDescent="0.2">
      <c r="A90" s="14" t="s">
        <v>1</v>
      </c>
      <c r="B90" s="15">
        <v>44103</v>
      </c>
      <c r="C90" s="16">
        <v>55.07</v>
      </c>
      <c r="D90" s="14" t="s">
        <v>214</v>
      </c>
    </row>
    <row r="91" spans="1:4" ht="14.1" customHeight="1" outlineLevel="4" x14ac:dyDescent="0.2">
      <c r="A91" s="14" t="s">
        <v>1</v>
      </c>
      <c r="B91" s="15">
        <v>44103</v>
      </c>
      <c r="C91" s="16">
        <v>1759.23</v>
      </c>
      <c r="D91" s="14" t="s">
        <v>222</v>
      </c>
    </row>
    <row r="92" spans="1:4" ht="14.1" customHeight="1" outlineLevel="4" x14ac:dyDescent="0.2">
      <c r="A92" s="14" t="s">
        <v>1</v>
      </c>
      <c r="B92" s="15">
        <v>44103</v>
      </c>
      <c r="C92" s="16">
        <v>807.24</v>
      </c>
      <c r="D92" s="14" t="s">
        <v>223</v>
      </c>
    </row>
    <row r="93" spans="1:4" ht="14.1" customHeight="1" outlineLevel="4" x14ac:dyDescent="0.2">
      <c r="A93" s="14" t="s">
        <v>1</v>
      </c>
      <c r="B93" s="15">
        <v>44103</v>
      </c>
      <c r="C93" s="16">
        <v>504.17</v>
      </c>
      <c r="D93" s="14" t="s">
        <v>224</v>
      </c>
    </row>
    <row r="94" spans="1:4" ht="14.1" customHeight="1" outlineLevel="4" x14ac:dyDescent="0.2">
      <c r="A94" s="14" t="s">
        <v>1</v>
      </c>
      <c r="B94" s="15">
        <v>44103</v>
      </c>
      <c r="C94" s="16">
        <v>407.93</v>
      </c>
      <c r="D94" s="14" t="s">
        <v>225</v>
      </c>
    </row>
    <row r="95" spans="1:4" ht="14.1" customHeight="1" outlineLevel="4" x14ac:dyDescent="0.2">
      <c r="A95" s="14" t="s">
        <v>1</v>
      </c>
      <c r="B95" s="15">
        <v>44103</v>
      </c>
      <c r="C95" s="16">
        <v>2895.08</v>
      </c>
      <c r="D95" s="14" t="s">
        <v>226</v>
      </c>
    </row>
    <row r="96" spans="1:4" ht="14.1" customHeight="1" outlineLevel="4" x14ac:dyDescent="0.2">
      <c r="A96" s="14" t="s">
        <v>1</v>
      </c>
      <c r="B96" s="15">
        <v>44103</v>
      </c>
      <c r="C96" s="16">
        <v>835.86</v>
      </c>
      <c r="D96" s="14" t="s">
        <v>6</v>
      </c>
    </row>
    <row r="97" spans="1:4" ht="14.1" customHeight="1" outlineLevel="4" x14ac:dyDescent="0.2">
      <c r="A97" s="14" t="s">
        <v>1</v>
      </c>
      <c r="B97" s="15">
        <v>44103</v>
      </c>
      <c r="C97" s="16">
        <v>242.93</v>
      </c>
      <c r="D97" s="14" t="s">
        <v>7</v>
      </c>
    </row>
    <row r="98" spans="1:4" ht="14.1" customHeight="1" outlineLevel="4" x14ac:dyDescent="0.2">
      <c r="A98" s="14" t="s">
        <v>1</v>
      </c>
      <c r="B98" s="15">
        <v>44103</v>
      </c>
      <c r="C98" s="16">
        <v>85.2</v>
      </c>
      <c r="D98" s="14" t="s">
        <v>42</v>
      </c>
    </row>
    <row r="99" spans="1:4" ht="14.1" customHeight="1" outlineLevel="4" x14ac:dyDescent="0.2">
      <c r="A99" s="14" t="s">
        <v>1</v>
      </c>
      <c r="B99" s="15">
        <v>44103</v>
      </c>
      <c r="C99" s="16">
        <v>963.99</v>
      </c>
      <c r="D99" s="14" t="s">
        <v>8</v>
      </c>
    </row>
    <row r="100" spans="1:4" ht="14.1" customHeight="1" outlineLevel="4" x14ac:dyDescent="0.2">
      <c r="A100" s="14" t="s">
        <v>1</v>
      </c>
      <c r="B100" s="15">
        <v>44103</v>
      </c>
      <c r="C100" s="16">
        <v>-2276.46</v>
      </c>
      <c r="D100" s="14" t="s">
        <v>43</v>
      </c>
    </row>
    <row r="101" spans="1:4" ht="14.1" customHeight="1" outlineLevel="4" x14ac:dyDescent="0.2">
      <c r="A101" s="14" t="s">
        <v>1</v>
      </c>
      <c r="B101" s="15">
        <v>44103</v>
      </c>
      <c r="C101" s="16">
        <v>-4.83</v>
      </c>
      <c r="D101" s="14" t="s">
        <v>44</v>
      </c>
    </row>
    <row r="102" spans="1:4" ht="14.1" customHeight="1" outlineLevel="4" x14ac:dyDescent="0.2">
      <c r="A102" s="14" t="s">
        <v>1</v>
      </c>
      <c r="B102" s="15">
        <v>44103</v>
      </c>
      <c r="C102" s="16">
        <v>-49.59</v>
      </c>
      <c r="D102" s="14" t="s">
        <v>45</v>
      </c>
    </row>
    <row r="103" spans="1:4" ht="14.1" customHeight="1" outlineLevel="4" x14ac:dyDescent="0.2">
      <c r="A103" s="14" t="s">
        <v>1</v>
      </c>
      <c r="B103" s="15">
        <v>44104</v>
      </c>
      <c r="C103" s="16">
        <v>426.75</v>
      </c>
      <c r="D103" s="14" t="s">
        <v>2</v>
      </c>
    </row>
    <row r="104" spans="1:4" ht="14.1" customHeight="1" outlineLevel="4" x14ac:dyDescent="0.2">
      <c r="A104" s="14" t="s">
        <v>1</v>
      </c>
      <c r="B104" s="15">
        <v>44104</v>
      </c>
      <c r="C104" s="16">
        <v>726.41</v>
      </c>
      <c r="D104" s="14" t="s">
        <v>2</v>
      </c>
    </row>
    <row r="105" spans="1:4" ht="14.1" customHeight="1" outlineLevel="4" x14ac:dyDescent="0.2">
      <c r="A105" s="14" t="s">
        <v>1</v>
      </c>
      <c r="B105" s="15">
        <v>44104</v>
      </c>
      <c r="C105" s="16">
        <v>673.53</v>
      </c>
      <c r="D105" s="14" t="s">
        <v>5</v>
      </c>
    </row>
    <row r="106" spans="1:4" ht="14.1" customHeight="1" outlineLevel="4" x14ac:dyDescent="0.2">
      <c r="A106" s="14" t="s">
        <v>1</v>
      </c>
      <c r="B106" s="15">
        <v>44104</v>
      </c>
      <c r="C106" s="16">
        <v>6392.57</v>
      </c>
      <c r="D106" s="14" t="s">
        <v>19</v>
      </c>
    </row>
    <row r="107" spans="1:4" ht="14.1" customHeight="1" outlineLevel="4" x14ac:dyDescent="0.2">
      <c r="A107" s="14" t="s">
        <v>1</v>
      </c>
      <c r="B107" s="15">
        <v>44104</v>
      </c>
      <c r="C107" s="16">
        <v>2797.86</v>
      </c>
      <c r="D107" s="14" t="s">
        <v>46</v>
      </c>
    </row>
    <row r="108" spans="1:4" ht="14.1" customHeight="1" outlineLevel="4" x14ac:dyDescent="0.2">
      <c r="A108" s="14" t="s">
        <v>1</v>
      </c>
      <c r="B108" s="15">
        <v>44104</v>
      </c>
      <c r="C108" s="16">
        <v>405.84</v>
      </c>
      <c r="D108" s="14" t="s">
        <v>47</v>
      </c>
    </row>
    <row r="109" spans="1:4" ht="14.1" customHeight="1" outlineLevel="4" x14ac:dyDescent="0.2">
      <c r="A109" s="14" t="s">
        <v>1</v>
      </c>
      <c r="B109" s="15">
        <v>44104</v>
      </c>
      <c r="C109" s="16">
        <v>697.52</v>
      </c>
      <c r="D109" s="14" t="s">
        <v>48</v>
      </c>
    </row>
    <row r="110" spans="1:4" ht="14.1" customHeight="1" outlineLevel="4" x14ac:dyDescent="0.2">
      <c r="A110" s="14" t="s">
        <v>1</v>
      </c>
      <c r="B110" s="15">
        <v>44104</v>
      </c>
      <c r="C110" s="16">
        <v>740.5</v>
      </c>
      <c r="D110" s="14" t="s">
        <v>220</v>
      </c>
    </row>
    <row r="111" spans="1:4" ht="14.1" customHeight="1" outlineLevel="4" x14ac:dyDescent="0.2">
      <c r="A111" s="14" t="s">
        <v>1</v>
      </c>
      <c r="B111" s="15">
        <v>44104</v>
      </c>
      <c r="C111" s="16">
        <v>569.62</v>
      </c>
      <c r="D111" s="14" t="s">
        <v>213</v>
      </c>
    </row>
    <row r="112" spans="1:4" ht="14.1" customHeight="1" outlineLevel="4" x14ac:dyDescent="0.2">
      <c r="A112" s="14" t="s">
        <v>1</v>
      </c>
      <c r="B112" s="15">
        <v>44104</v>
      </c>
      <c r="C112" s="16">
        <v>171.45</v>
      </c>
      <c r="D112" s="14" t="s">
        <v>210</v>
      </c>
    </row>
    <row r="113" spans="1:4" ht="14.1" customHeight="1" outlineLevel="4" x14ac:dyDescent="0.2">
      <c r="A113" s="14" t="s">
        <v>1</v>
      </c>
      <c r="B113" s="15">
        <v>44104</v>
      </c>
      <c r="C113" s="16">
        <v>262.49</v>
      </c>
      <c r="D113" s="14" t="s">
        <v>227</v>
      </c>
    </row>
    <row r="114" spans="1:4" ht="14.1" customHeight="1" outlineLevel="4" x14ac:dyDescent="0.2">
      <c r="A114" s="14" t="s">
        <v>1</v>
      </c>
      <c r="B114" s="15">
        <v>44104</v>
      </c>
      <c r="C114" s="16">
        <v>1239.98</v>
      </c>
      <c r="D114" s="14" t="s">
        <v>228</v>
      </c>
    </row>
    <row r="115" spans="1:4" ht="14.1" customHeight="1" outlineLevel="4" x14ac:dyDescent="0.2">
      <c r="A115" s="14" t="s">
        <v>1</v>
      </c>
      <c r="B115" s="15">
        <v>44104</v>
      </c>
      <c r="C115" s="16">
        <v>407.84</v>
      </c>
      <c r="D115" s="14" t="s">
        <v>228</v>
      </c>
    </row>
    <row r="116" spans="1:4" ht="14.1" customHeight="1" outlineLevel="4" x14ac:dyDescent="0.2">
      <c r="A116" s="14" t="s">
        <v>1</v>
      </c>
      <c r="B116" s="15">
        <v>44104</v>
      </c>
      <c r="C116" s="16">
        <v>770.41</v>
      </c>
      <c r="D116" s="14" t="s">
        <v>228</v>
      </c>
    </row>
    <row r="117" spans="1:4" ht="14.1" customHeight="1" outlineLevel="4" x14ac:dyDescent="0.2">
      <c r="A117" s="14" t="s">
        <v>1</v>
      </c>
      <c r="B117" s="15">
        <v>44104</v>
      </c>
      <c r="C117" s="16">
        <v>380.67</v>
      </c>
      <c r="D117" s="14" t="s">
        <v>228</v>
      </c>
    </row>
    <row r="118" spans="1:4" ht="14.1" customHeight="1" outlineLevel="4" x14ac:dyDescent="0.2">
      <c r="A118" s="14" t="s">
        <v>1</v>
      </c>
      <c r="B118" s="15">
        <v>44104</v>
      </c>
      <c r="C118" s="16">
        <v>64.790000000000006</v>
      </c>
      <c r="D118" s="14" t="s">
        <v>218</v>
      </c>
    </row>
    <row r="119" spans="1:4" ht="14.1" customHeight="1" outlineLevel="4" x14ac:dyDescent="0.2">
      <c r="A119" s="14" t="s">
        <v>1</v>
      </c>
      <c r="B119" s="15">
        <v>44104</v>
      </c>
      <c r="C119" s="16">
        <v>674.4</v>
      </c>
      <c r="D119" s="14" t="s">
        <v>218</v>
      </c>
    </row>
    <row r="120" spans="1:4" ht="14.1" customHeight="1" outlineLevel="4" x14ac:dyDescent="0.2">
      <c r="A120" s="14" t="s">
        <v>1</v>
      </c>
      <c r="B120" s="15">
        <v>44104</v>
      </c>
      <c r="C120" s="16">
        <v>2464.34</v>
      </c>
      <c r="D120" s="14" t="s">
        <v>11</v>
      </c>
    </row>
    <row r="121" spans="1:4" ht="14.1" customHeight="1" outlineLevel="4" x14ac:dyDescent="0.2">
      <c r="A121" s="14" t="s">
        <v>1</v>
      </c>
      <c r="B121" s="15">
        <v>44104</v>
      </c>
      <c r="C121" s="16">
        <v>10871.22</v>
      </c>
      <c r="D121" s="14" t="s">
        <v>12</v>
      </c>
    </row>
    <row r="122" spans="1:4" ht="14.1" customHeight="1" outlineLevel="4" x14ac:dyDescent="0.2">
      <c r="A122" s="14" t="s">
        <v>1</v>
      </c>
      <c r="B122" s="15">
        <v>44104</v>
      </c>
      <c r="C122" s="16">
        <v>22165.38</v>
      </c>
      <c r="D122" s="14" t="s">
        <v>12</v>
      </c>
    </row>
    <row r="123" spans="1:4" ht="14.1" customHeight="1" outlineLevel="4" x14ac:dyDescent="0.2">
      <c r="A123" s="14" t="s">
        <v>1</v>
      </c>
      <c r="B123" s="15">
        <v>44104</v>
      </c>
      <c r="C123" s="16">
        <v>2068.37</v>
      </c>
      <c r="D123" s="14" t="s">
        <v>13</v>
      </c>
    </row>
    <row r="124" spans="1:4" ht="14.1" customHeight="1" outlineLevel="4" x14ac:dyDescent="0.2">
      <c r="A124" s="14" t="s">
        <v>1</v>
      </c>
      <c r="B124" s="15">
        <v>44104</v>
      </c>
      <c r="C124" s="16">
        <v>-4794.43</v>
      </c>
      <c r="D124" s="14" t="s">
        <v>49</v>
      </c>
    </row>
    <row r="125" spans="1:4" ht="14.1" customHeight="1" outlineLevel="4" x14ac:dyDescent="0.2">
      <c r="A125" s="14" t="s">
        <v>1</v>
      </c>
      <c r="B125" s="15">
        <v>44104</v>
      </c>
      <c r="C125" s="16">
        <v>-378.75</v>
      </c>
      <c r="D125" s="14" t="s">
        <v>50</v>
      </c>
    </row>
    <row r="126" spans="1:4" ht="14.1" customHeight="1" outlineLevel="4" x14ac:dyDescent="0.2">
      <c r="A126" s="14" t="s">
        <v>1</v>
      </c>
      <c r="B126" s="15">
        <v>44104</v>
      </c>
      <c r="C126" s="16">
        <v>-4.22</v>
      </c>
      <c r="D126" s="14" t="s">
        <v>0</v>
      </c>
    </row>
    <row r="127" spans="1:4" ht="14.1" customHeight="1" outlineLevel="4" x14ac:dyDescent="0.2">
      <c r="A127" s="4" t="s">
        <v>304</v>
      </c>
      <c r="B127" s="15"/>
      <c r="C127" s="11">
        <f>SUM(C128:C220)</f>
        <v>17812.319999999992</v>
      </c>
      <c r="D127" s="14"/>
    </row>
    <row r="128" spans="1:4" ht="14.1" customHeight="1" outlineLevel="4" x14ac:dyDescent="0.2">
      <c r="A128" s="14" t="s">
        <v>51</v>
      </c>
      <c r="B128" s="15">
        <v>44075</v>
      </c>
      <c r="C128" s="16">
        <v>105.75</v>
      </c>
      <c r="D128" s="14" t="s">
        <v>52</v>
      </c>
    </row>
    <row r="129" spans="1:4" ht="14.1" customHeight="1" outlineLevel="4" x14ac:dyDescent="0.2">
      <c r="A129" s="14" t="s">
        <v>51</v>
      </c>
      <c r="B129" s="15">
        <v>44075</v>
      </c>
      <c r="C129" s="16">
        <v>175.91</v>
      </c>
      <c r="D129" s="14" t="s">
        <v>53</v>
      </c>
    </row>
    <row r="130" spans="1:4" ht="14.1" customHeight="1" outlineLevel="4" x14ac:dyDescent="0.2">
      <c r="A130" s="14" t="s">
        <v>51</v>
      </c>
      <c r="B130" s="15">
        <v>44075</v>
      </c>
      <c r="C130" s="16">
        <v>1192.1099999999999</v>
      </c>
      <c r="D130" s="14" t="s">
        <v>54</v>
      </c>
    </row>
    <row r="131" spans="1:4" ht="14.1" customHeight="1" outlineLevel="4" x14ac:dyDescent="0.2">
      <c r="A131" s="14" t="s">
        <v>51</v>
      </c>
      <c r="B131" s="15">
        <v>44075</v>
      </c>
      <c r="C131" s="16">
        <v>30.22</v>
      </c>
      <c r="D131" s="14" t="s">
        <v>55</v>
      </c>
    </row>
    <row r="132" spans="1:4" ht="14.1" customHeight="1" outlineLevel="4" x14ac:dyDescent="0.2">
      <c r="A132" s="14" t="s">
        <v>51</v>
      </c>
      <c r="B132" s="15">
        <v>44075</v>
      </c>
      <c r="C132" s="16">
        <v>423.43</v>
      </c>
      <c r="D132" s="14" t="s">
        <v>56</v>
      </c>
    </row>
    <row r="133" spans="1:4" ht="14.1" customHeight="1" outlineLevel="4" x14ac:dyDescent="0.2">
      <c r="A133" s="14" t="s">
        <v>51</v>
      </c>
      <c r="B133" s="15">
        <v>44075</v>
      </c>
      <c r="C133" s="16">
        <v>1529.36</v>
      </c>
      <c r="D133" s="14" t="s">
        <v>57</v>
      </c>
    </row>
    <row r="134" spans="1:4" ht="14.1" customHeight="1" outlineLevel="4" x14ac:dyDescent="0.2">
      <c r="A134" s="14" t="s">
        <v>51</v>
      </c>
      <c r="B134" s="15">
        <v>44076</v>
      </c>
      <c r="C134" s="16">
        <v>2085.4499999999998</v>
      </c>
      <c r="D134" s="14" t="s">
        <v>58</v>
      </c>
    </row>
    <row r="135" spans="1:4" ht="14.1" customHeight="1" outlineLevel="4" x14ac:dyDescent="0.2">
      <c r="A135" s="14" t="s">
        <v>51</v>
      </c>
      <c r="B135" s="15">
        <v>44077</v>
      </c>
      <c r="C135" s="16">
        <v>418.63</v>
      </c>
      <c r="D135" s="14" t="s">
        <v>229</v>
      </c>
    </row>
    <row r="136" spans="1:4" ht="14.1" customHeight="1" outlineLevel="4" x14ac:dyDescent="0.2">
      <c r="A136" s="14" t="s">
        <v>51</v>
      </c>
      <c r="B136" s="15">
        <v>44077</v>
      </c>
      <c r="C136" s="16">
        <v>31.08</v>
      </c>
      <c r="D136" s="14" t="s">
        <v>59</v>
      </c>
    </row>
    <row r="137" spans="1:4" ht="14.1" customHeight="1" outlineLevel="4" x14ac:dyDescent="0.2">
      <c r="A137" s="14" t="s">
        <v>51</v>
      </c>
      <c r="B137" s="15">
        <v>44077</v>
      </c>
      <c r="C137" s="16">
        <v>129.33000000000001</v>
      </c>
      <c r="D137" s="14" t="s">
        <v>60</v>
      </c>
    </row>
    <row r="138" spans="1:4" ht="14.1" customHeight="1" outlineLevel="4" x14ac:dyDescent="0.2">
      <c r="A138" s="14" t="s">
        <v>51</v>
      </c>
      <c r="B138" s="15">
        <v>44078</v>
      </c>
      <c r="C138" s="16">
        <v>290.8</v>
      </c>
      <c r="D138" s="14" t="s">
        <v>230</v>
      </c>
    </row>
    <row r="139" spans="1:4" ht="14.1" customHeight="1" outlineLevel="4" x14ac:dyDescent="0.2">
      <c r="A139" s="14" t="s">
        <v>51</v>
      </c>
      <c r="B139" s="15">
        <v>44082</v>
      </c>
      <c r="C139" s="16">
        <v>-288.41000000000003</v>
      </c>
      <c r="D139" s="14" t="s">
        <v>61</v>
      </c>
    </row>
    <row r="140" spans="1:4" ht="14.1" customHeight="1" outlineLevel="4" x14ac:dyDescent="0.2">
      <c r="A140" s="14" t="s">
        <v>51</v>
      </c>
      <c r="B140" s="15">
        <v>44083</v>
      </c>
      <c r="C140" s="16">
        <v>62.46</v>
      </c>
      <c r="D140" s="14" t="s">
        <v>62</v>
      </c>
    </row>
    <row r="141" spans="1:4" ht="14.1" customHeight="1" outlineLevel="4" x14ac:dyDescent="0.2">
      <c r="A141" s="14" t="s">
        <v>51</v>
      </c>
      <c r="B141" s="15">
        <v>44084</v>
      </c>
      <c r="C141" s="16">
        <v>25</v>
      </c>
      <c r="D141" s="14" t="s">
        <v>63</v>
      </c>
    </row>
    <row r="142" spans="1:4" ht="14.1" customHeight="1" outlineLevel="4" x14ac:dyDescent="0.2">
      <c r="A142" s="14" t="s">
        <v>51</v>
      </c>
      <c r="B142" s="15">
        <v>44084</v>
      </c>
      <c r="C142" s="16">
        <v>58.47</v>
      </c>
      <c r="D142" s="14" t="s">
        <v>64</v>
      </c>
    </row>
    <row r="143" spans="1:4" ht="14.1" customHeight="1" outlineLevel="4" x14ac:dyDescent="0.2">
      <c r="A143" s="14" t="s">
        <v>51</v>
      </c>
      <c r="B143" s="15">
        <v>44084</v>
      </c>
      <c r="C143" s="16">
        <v>68.430000000000007</v>
      </c>
      <c r="D143" s="14" t="s">
        <v>65</v>
      </c>
    </row>
    <row r="144" spans="1:4" ht="14.1" customHeight="1" outlineLevel="4" x14ac:dyDescent="0.2">
      <c r="A144" s="14" t="s">
        <v>51</v>
      </c>
      <c r="B144" s="15">
        <v>44084</v>
      </c>
      <c r="C144" s="16">
        <v>56.33</v>
      </c>
      <c r="D144" s="14" t="s">
        <v>66</v>
      </c>
    </row>
    <row r="145" spans="1:4" ht="14.1" customHeight="1" outlineLevel="4" x14ac:dyDescent="0.2">
      <c r="A145" s="14" t="s">
        <v>51</v>
      </c>
      <c r="B145" s="15">
        <v>44085</v>
      </c>
      <c r="C145" s="16">
        <v>168.91</v>
      </c>
      <c r="D145" s="14" t="s">
        <v>231</v>
      </c>
    </row>
    <row r="146" spans="1:4" ht="14.1" customHeight="1" outlineLevel="4" x14ac:dyDescent="0.2">
      <c r="A146" s="14" t="s">
        <v>51</v>
      </c>
      <c r="B146" s="15">
        <v>44088</v>
      </c>
      <c r="C146" s="16">
        <v>-165.5</v>
      </c>
      <c r="D146" s="14" t="s">
        <v>67</v>
      </c>
    </row>
    <row r="147" spans="1:4" ht="14.1" customHeight="1" outlineLevel="4" x14ac:dyDescent="0.2">
      <c r="A147" s="14" t="s">
        <v>51</v>
      </c>
      <c r="B147" s="15">
        <v>44088</v>
      </c>
      <c r="C147" s="16">
        <v>-135.97999999999999</v>
      </c>
      <c r="D147" s="14" t="s">
        <v>68</v>
      </c>
    </row>
    <row r="148" spans="1:4" ht="14.1" customHeight="1" outlineLevel="4" x14ac:dyDescent="0.2">
      <c r="A148" s="14" t="s">
        <v>51</v>
      </c>
      <c r="B148" s="15">
        <v>44089</v>
      </c>
      <c r="C148" s="16">
        <v>82.26</v>
      </c>
      <c r="D148" s="14" t="s">
        <v>69</v>
      </c>
    </row>
    <row r="149" spans="1:4" ht="14.1" customHeight="1" outlineLevel="4" x14ac:dyDescent="0.2">
      <c r="A149" s="14" t="s">
        <v>51</v>
      </c>
      <c r="B149" s="15">
        <v>44089</v>
      </c>
      <c r="C149" s="16">
        <v>142.69</v>
      </c>
      <c r="D149" s="14" t="s">
        <v>70</v>
      </c>
    </row>
    <row r="150" spans="1:4" ht="14.1" customHeight="1" outlineLevel="4" x14ac:dyDescent="0.2">
      <c r="A150" s="14" t="s">
        <v>51</v>
      </c>
      <c r="B150" s="15">
        <v>44089</v>
      </c>
      <c r="C150" s="16">
        <v>98</v>
      </c>
      <c r="D150" s="14" t="s">
        <v>71</v>
      </c>
    </row>
    <row r="151" spans="1:4" ht="14.1" customHeight="1" outlineLevel="4" x14ac:dyDescent="0.2">
      <c r="A151" s="14" t="s">
        <v>51</v>
      </c>
      <c r="B151" s="15">
        <v>44089</v>
      </c>
      <c r="C151" s="16">
        <v>133.94999999999999</v>
      </c>
      <c r="D151" s="14" t="s">
        <v>72</v>
      </c>
    </row>
    <row r="152" spans="1:4" ht="14.1" customHeight="1" outlineLevel="4" x14ac:dyDescent="0.2">
      <c r="A152" s="14" t="s">
        <v>51</v>
      </c>
      <c r="B152" s="15">
        <v>44089</v>
      </c>
      <c r="C152" s="16">
        <v>70.209999999999994</v>
      </c>
      <c r="D152" s="14" t="s">
        <v>73</v>
      </c>
    </row>
    <row r="153" spans="1:4" ht="14.1" customHeight="1" outlineLevel="4" x14ac:dyDescent="0.2">
      <c r="A153" s="14" t="s">
        <v>51</v>
      </c>
      <c r="B153" s="15">
        <v>44089</v>
      </c>
      <c r="C153" s="16">
        <v>194.63</v>
      </c>
      <c r="D153" s="14" t="s">
        <v>74</v>
      </c>
    </row>
    <row r="154" spans="1:4" ht="14.1" customHeight="1" outlineLevel="4" x14ac:dyDescent="0.2">
      <c r="A154" s="14" t="s">
        <v>51</v>
      </c>
      <c r="B154" s="15">
        <v>44089</v>
      </c>
      <c r="C154" s="16">
        <v>89.1</v>
      </c>
      <c r="D154" s="14" t="s">
        <v>75</v>
      </c>
    </row>
    <row r="155" spans="1:4" ht="14.1" customHeight="1" outlineLevel="4" x14ac:dyDescent="0.2">
      <c r="A155" s="14" t="s">
        <v>51</v>
      </c>
      <c r="B155" s="15">
        <v>44089</v>
      </c>
      <c r="C155" s="16">
        <v>-346.1</v>
      </c>
      <c r="D155" s="14" t="s">
        <v>76</v>
      </c>
    </row>
    <row r="156" spans="1:4" ht="14.1" customHeight="1" outlineLevel="4" x14ac:dyDescent="0.2">
      <c r="A156" s="14" t="s">
        <v>51</v>
      </c>
      <c r="B156" s="15">
        <v>44091</v>
      </c>
      <c r="C156" s="16">
        <v>58.23</v>
      </c>
      <c r="D156" s="14" t="s">
        <v>77</v>
      </c>
    </row>
    <row r="157" spans="1:4" ht="14.1" customHeight="1" outlineLevel="4" x14ac:dyDescent="0.2">
      <c r="A157" s="14" t="s">
        <v>51</v>
      </c>
      <c r="B157" s="15">
        <v>44092</v>
      </c>
      <c r="C157" s="16">
        <v>259.88</v>
      </c>
      <c r="D157" s="14" t="s">
        <v>78</v>
      </c>
    </row>
    <row r="158" spans="1:4" ht="14.1" customHeight="1" outlineLevel="4" x14ac:dyDescent="0.2">
      <c r="A158" s="14" t="s">
        <v>51</v>
      </c>
      <c r="B158" s="15">
        <v>44092</v>
      </c>
      <c r="C158" s="16">
        <v>70.92</v>
      </c>
      <c r="D158" s="14" t="s">
        <v>66</v>
      </c>
    </row>
    <row r="159" spans="1:4" ht="14.1" customHeight="1" outlineLevel="4" x14ac:dyDescent="0.2">
      <c r="A159" s="14" t="s">
        <v>51</v>
      </c>
      <c r="B159" s="15">
        <v>44092</v>
      </c>
      <c r="C159" s="16">
        <v>210.16</v>
      </c>
      <c r="D159" s="14" t="s">
        <v>78</v>
      </c>
    </row>
    <row r="160" spans="1:4" ht="14.1" customHeight="1" outlineLevel="4" x14ac:dyDescent="0.2">
      <c r="A160" s="14" t="s">
        <v>51</v>
      </c>
      <c r="B160" s="15">
        <v>44092</v>
      </c>
      <c r="C160" s="16">
        <v>9.44</v>
      </c>
      <c r="D160" s="14" t="s">
        <v>232</v>
      </c>
    </row>
    <row r="161" spans="1:4" ht="14.1" customHeight="1" outlineLevel="4" x14ac:dyDescent="0.2">
      <c r="A161" s="14" t="s">
        <v>51</v>
      </c>
      <c r="B161" s="15">
        <v>44092</v>
      </c>
      <c r="C161" s="16">
        <v>65.02</v>
      </c>
      <c r="D161" s="14" t="s">
        <v>233</v>
      </c>
    </row>
    <row r="162" spans="1:4" ht="14.1" customHeight="1" outlineLevel="4" x14ac:dyDescent="0.2">
      <c r="A162" s="14" t="s">
        <v>51</v>
      </c>
      <c r="B162" s="15">
        <v>44092</v>
      </c>
      <c r="C162" s="16">
        <v>31.74</v>
      </c>
      <c r="D162" s="14" t="s">
        <v>234</v>
      </c>
    </row>
    <row r="163" spans="1:4" ht="14.1" customHeight="1" outlineLevel="4" x14ac:dyDescent="0.2">
      <c r="A163" s="14" t="s">
        <v>51</v>
      </c>
      <c r="B163" s="15">
        <v>44092</v>
      </c>
      <c r="C163" s="16">
        <v>-6.5</v>
      </c>
      <c r="D163" s="14" t="s">
        <v>38</v>
      </c>
    </row>
    <row r="164" spans="1:4" ht="14.1" customHeight="1" outlineLevel="4" x14ac:dyDescent="0.2">
      <c r="A164" s="14" t="s">
        <v>51</v>
      </c>
      <c r="B164" s="15">
        <v>44096</v>
      </c>
      <c r="C164" s="16">
        <v>112.17</v>
      </c>
      <c r="D164" s="14" t="s">
        <v>235</v>
      </c>
    </row>
    <row r="165" spans="1:4" ht="14.1" customHeight="1" outlineLevel="4" x14ac:dyDescent="0.2">
      <c r="A165" s="14" t="s">
        <v>51</v>
      </c>
      <c r="B165" s="15">
        <v>44096</v>
      </c>
      <c r="C165" s="16">
        <v>126.56</v>
      </c>
      <c r="D165" s="14" t="s">
        <v>236</v>
      </c>
    </row>
    <row r="166" spans="1:4" ht="14.1" customHeight="1" outlineLevel="4" x14ac:dyDescent="0.2">
      <c r="A166" s="14" t="s">
        <v>51</v>
      </c>
      <c r="B166" s="15">
        <v>44096</v>
      </c>
      <c r="C166" s="16">
        <v>134.4</v>
      </c>
      <c r="D166" s="14" t="s">
        <v>237</v>
      </c>
    </row>
    <row r="167" spans="1:4" ht="14.1" customHeight="1" outlineLevel="4" x14ac:dyDescent="0.2">
      <c r="A167" s="14" t="s">
        <v>51</v>
      </c>
      <c r="B167" s="15">
        <v>44096</v>
      </c>
      <c r="C167" s="16">
        <v>248</v>
      </c>
      <c r="D167" s="14" t="s">
        <v>238</v>
      </c>
    </row>
    <row r="168" spans="1:4" ht="14.1" customHeight="1" outlineLevel="4" x14ac:dyDescent="0.2">
      <c r="A168" s="14" t="s">
        <v>51</v>
      </c>
      <c r="B168" s="15">
        <v>44097</v>
      </c>
      <c r="C168" s="16">
        <v>171.46</v>
      </c>
      <c r="D168" s="14" t="s">
        <v>239</v>
      </c>
    </row>
    <row r="169" spans="1:4" ht="14.1" customHeight="1" outlineLevel="4" x14ac:dyDescent="0.2">
      <c r="A169" s="14" t="s">
        <v>51</v>
      </c>
      <c r="B169" s="15">
        <v>44097</v>
      </c>
      <c r="C169" s="16">
        <v>117.66</v>
      </c>
      <c r="D169" s="14" t="s">
        <v>240</v>
      </c>
    </row>
    <row r="170" spans="1:4" ht="14.1" customHeight="1" outlineLevel="4" x14ac:dyDescent="0.2">
      <c r="A170" s="14" t="s">
        <v>51</v>
      </c>
      <c r="B170" s="15">
        <v>44097</v>
      </c>
      <c r="C170" s="16">
        <v>396.22</v>
      </c>
      <c r="D170" s="14" t="s">
        <v>241</v>
      </c>
    </row>
    <row r="171" spans="1:4" ht="14.1" customHeight="1" outlineLevel="4" x14ac:dyDescent="0.2">
      <c r="A171" s="14" t="s">
        <v>51</v>
      </c>
      <c r="B171" s="15">
        <v>44097</v>
      </c>
      <c r="C171" s="16">
        <v>287.98</v>
      </c>
      <c r="D171" s="14" t="s">
        <v>242</v>
      </c>
    </row>
    <row r="172" spans="1:4" ht="14.1" customHeight="1" outlineLevel="4" x14ac:dyDescent="0.2">
      <c r="A172" s="14" t="s">
        <v>51</v>
      </c>
      <c r="B172" s="15">
        <v>44097</v>
      </c>
      <c r="C172" s="16">
        <v>77.290000000000006</v>
      </c>
      <c r="D172" s="14" t="s">
        <v>243</v>
      </c>
    </row>
    <row r="173" spans="1:4" ht="14.1" customHeight="1" outlineLevel="4" x14ac:dyDescent="0.2">
      <c r="A173" s="14" t="s">
        <v>51</v>
      </c>
      <c r="B173" s="15">
        <v>44097</v>
      </c>
      <c r="C173" s="16">
        <v>328.25</v>
      </c>
      <c r="D173" s="14" t="s">
        <v>244</v>
      </c>
    </row>
    <row r="174" spans="1:4" ht="14.1" customHeight="1" outlineLevel="4" x14ac:dyDescent="0.2">
      <c r="A174" s="14" t="s">
        <v>51</v>
      </c>
      <c r="B174" s="15">
        <v>44097</v>
      </c>
      <c r="C174" s="16">
        <v>-116.94</v>
      </c>
      <c r="D174" s="14" t="s">
        <v>39</v>
      </c>
    </row>
    <row r="175" spans="1:4" ht="14.1" customHeight="1" outlineLevel="4" x14ac:dyDescent="0.2">
      <c r="A175" s="14" t="s">
        <v>51</v>
      </c>
      <c r="B175" s="15">
        <v>44098</v>
      </c>
      <c r="C175" s="16">
        <v>134.29</v>
      </c>
      <c r="D175" s="14" t="s">
        <v>245</v>
      </c>
    </row>
    <row r="176" spans="1:4" ht="14.1" customHeight="1" outlineLevel="4" x14ac:dyDescent="0.2">
      <c r="A176" s="14" t="s">
        <v>51</v>
      </c>
      <c r="B176" s="15">
        <v>44098</v>
      </c>
      <c r="C176" s="16">
        <v>21.09</v>
      </c>
      <c r="D176" s="14" t="s">
        <v>246</v>
      </c>
    </row>
    <row r="177" spans="1:4" ht="14.1" customHeight="1" outlineLevel="4" x14ac:dyDescent="0.2">
      <c r="A177" s="14" t="s">
        <v>51</v>
      </c>
      <c r="B177" s="15">
        <v>44098</v>
      </c>
      <c r="C177" s="16">
        <v>166.38</v>
      </c>
      <c r="D177" s="14" t="s">
        <v>247</v>
      </c>
    </row>
    <row r="178" spans="1:4" ht="14.1" customHeight="1" outlineLevel="4" x14ac:dyDescent="0.2">
      <c r="A178" s="14" t="s">
        <v>51</v>
      </c>
      <c r="B178" s="15">
        <v>44098</v>
      </c>
      <c r="C178" s="16">
        <v>109.35</v>
      </c>
      <c r="D178" s="14" t="s">
        <v>79</v>
      </c>
    </row>
    <row r="179" spans="1:4" ht="14.1" customHeight="1" outlineLevel="4" x14ac:dyDescent="0.2">
      <c r="A179" s="14" t="s">
        <v>51</v>
      </c>
      <c r="B179" s="15">
        <v>44098</v>
      </c>
      <c r="C179" s="16">
        <v>131.54</v>
      </c>
      <c r="D179" s="14" t="s">
        <v>80</v>
      </c>
    </row>
    <row r="180" spans="1:4" ht="14.1" customHeight="1" outlineLevel="4" x14ac:dyDescent="0.2">
      <c r="A180" s="14" t="s">
        <v>51</v>
      </c>
      <c r="B180" s="15">
        <v>44098</v>
      </c>
      <c r="C180" s="16">
        <v>99.47</v>
      </c>
      <c r="D180" s="14" t="s">
        <v>81</v>
      </c>
    </row>
    <row r="181" spans="1:4" ht="14.1" customHeight="1" outlineLevel="4" x14ac:dyDescent="0.2">
      <c r="A181" s="14" t="s">
        <v>51</v>
      </c>
      <c r="B181" s="15">
        <v>44098</v>
      </c>
      <c r="C181" s="16">
        <v>25.28</v>
      </c>
      <c r="D181" s="14" t="s">
        <v>82</v>
      </c>
    </row>
    <row r="182" spans="1:4" ht="14.1" customHeight="1" outlineLevel="4" x14ac:dyDescent="0.2">
      <c r="A182" s="14" t="s">
        <v>51</v>
      </c>
      <c r="B182" s="15">
        <v>44098</v>
      </c>
      <c r="C182" s="16">
        <v>181.3</v>
      </c>
      <c r="D182" s="14" t="s">
        <v>83</v>
      </c>
    </row>
    <row r="183" spans="1:4" ht="14.1" customHeight="1" outlineLevel="4" x14ac:dyDescent="0.2">
      <c r="A183" s="14" t="s">
        <v>51</v>
      </c>
      <c r="B183" s="15">
        <v>44098</v>
      </c>
      <c r="C183" s="16">
        <v>181.26</v>
      </c>
      <c r="D183" s="14" t="s">
        <v>84</v>
      </c>
    </row>
    <row r="184" spans="1:4" ht="14.1" customHeight="1" outlineLevel="4" x14ac:dyDescent="0.2">
      <c r="A184" s="14" t="s">
        <v>51</v>
      </c>
      <c r="B184" s="15">
        <v>44098</v>
      </c>
      <c r="C184" s="16">
        <v>20</v>
      </c>
      <c r="D184" s="14" t="s">
        <v>85</v>
      </c>
    </row>
    <row r="185" spans="1:4" ht="14.1" customHeight="1" outlineLevel="4" x14ac:dyDescent="0.2">
      <c r="A185" s="14" t="s">
        <v>51</v>
      </c>
      <c r="B185" s="15">
        <v>44098</v>
      </c>
      <c r="C185" s="16">
        <v>59.42</v>
      </c>
      <c r="D185" s="14" t="s">
        <v>85</v>
      </c>
    </row>
    <row r="186" spans="1:4" ht="14.1" customHeight="1" outlineLevel="4" x14ac:dyDescent="0.2">
      <c r="A186" s="14" t="s">
        <v>51</v>
      </c>
      <c r="B186" s="15">
        <v>44098</v>
      </c>
      <c r="C186" s="16">
        <v>79.239999999999995</v>
      </c>
      <c r="D186" s="14" t="s">
        <v>86</v>
      </c>
    </row>
    <row r="187" spans="1:4" ht="14.1" customHeight="1" outlineLevel="4" x14ac:dyDescent="0.2">
      <c r="A187" s="14" t="s">
        <v>51</v>
      </c>
      <c r="B187" s="15">
        <v>44098</v>
      </c>
      <c r="C187" s="16">
        <v>147.63999999999999</v>
      </c>
      <c r="D187" s="14" t="s">
        <v>87</v>
      </c>
    </row>
    <row r="188" spans="1:4" ht="14.1" customHeight="1" outlineLevel="4" x14ac:dyDescent="0.2">
      <c r="A188" s="14" t="s">
        <v>51</v>
      </c>
      <c r="B188" s="15">
        <v>44098</v>
      </c>
      <c r="C188" s="16">
        <v>35.06</v>
      </c>
      <c r="D188" s="14" t="s">
        <v>88</v>
      </c>
    </row>
    <row r="189" spans="1:4" ht="14.1" customHeight="1" outlineLevel="4" x14ac:dyDescent="0.2">
      <c r="A189" s="14" t="s">
        <v>51</v>
      </c>
      <c r="B189" s="15">
        <v>44098</v>
      </c>
      <c r="C189" s="16">
        <v>126</v>
      </c>
      <c r="D189" s="14" t="s">
        <v>89</v>
      </c>
    </row>
    <row r="190" spans="1:4" ht="14.1" customHeight="1" outlineLevel="4" x14ac:dyDescent="0.2">
      <c r="A190" s="14" t="s">
        <v>51</v>
      </c>
      <c r="B190" s="15">
        <v>44099</v>
      </c>
      <c r="C190" s="16">
        <v>-20.58</v>
      </c>
      <c r="D190" s="14" t="s">
        <v>38</v>
      </c>
    </row>
    <row r="191" spans="1:4" ht="14.1" customHeight="1" outlineLevel="4" x14ac:dyDescent="0.2">
      <c r="A191" s="14" t="s">
        <v>51</v>
      </c>
      <c r="B191" s="15">
        <v>44102</v>
      </c>
      <c r="C191" s="16">
        <v>246.64</v>
      </c>
      <c r="D191" s="14" t="s">
        <v>90</v>
      </c>
    </row>
    <row r="192" spans="1:4" ht="14.1" customHeight="1" outlineLevel="4" x14ac:dyDescent="0.2">
      <c r="A192" s="14" t="s">
        <v>51</v>
      </c>
      <c r="B192" s="15">
        <v>44103</v>
      </c>
      <c r="C192" s="16">
        <v>270.41000000000003</v>
      </c>
      <c r="D192" s="14" t="s">
        <v>248</v>
      </c>
    </row>
    <row r="193" spans="1:4" ht="14.1" customHeight="1" outlineLevel="4" x14ac:dyDescent="0.2">
      <c r="A193" s="14" t="s">
        <v>51</v>
      </c>
      <c r="B193" s="15">
        <v>44103</v>
      </c>
      <c r="C193" s="16">
        <v>192.8</v>
      </c>
      <c r="D193" s="14" t="s">
        <v>249</v>
      </c>
    </row>
    <row r="194" spans="1:4" ht="14.1" customHeight="1" outlineLevel="4" x14ac:dyDescent="0.2">
      <c r="A194" s="14" t="s">
        <v>51</v>
      </c>
      <c r="B194" s="15">
        <v>44103</v>
      </c>
      <c r="C194" s="16">
        <v>141</v>
      </c>
      <c r="D194" s="14" t="s">
        <v>250</v>
      </c>
    </row>
    <row r="195" spans="1:4" ht="14.1" customHeight="1" outlineLevel="4" x14ac:dyDescent="0.2">
      <c r="A195" s="14" t="s">
        <v>51</v>
      </c>
      <c r="B195" s="15">
        <v>44103</v>
      </c>
      <c r="C195" s="16">
        <v>32.46</v>
      </c>
      <c r="D195" s="14" t="s">
        <v>251</v>
      </c>
    </row>
    <row r="196" spans="1:4" ht="14.1" customHeight="1" outlineLevel="4" x14ac:dyDescent="0.2">
      <c r="A196" s="14" t="s">
        <v>51</v>
      </c>
      <c r="B196" s="15">
        <v>44103</v>
      </c>
      <c r="C196" s="16">
        <v>46.76</v>
      </c>
      <c r="D196" s="14" t="s">
        <v>252</v>
      </c>
    </row>
    <row r="197" spans="1:4" ht="14.1" customHeight="1" outlineLevel="4" x14ac:dyDescent="0.2">
      <c r="A197" s="14" t="s">
        <v>51</v>
      </c>
      <c r="B197" s="15">
        <v>44103</v>
      </c>
      <c r="C197" s="16">
        <v>179.97</v>
      </c>
      <c r="D197" s="14" t="s">
        <v>253</v>
      </c>
    </row>
    <row r="198" spans="1:4" ht="14.1" customHeight="1" outlineLevel="4" x14ac:dyDescent="0.2">
      <c r="A198" s="14" t="s">
        <v>51</v>
      </c>
      <c r="B198" s="15">
        <v>44103</v>
      </c>
      <c r="C198" s="16">
        <v>160.08000000000001</v>
      </c>
      <c r="D198" s="14" t="s">
        <v>254</v>
      </c>
    </row>
    <row r="199" spans="1:4" ht="14.1" customHeight="1" outlineLevel="4" x14ac:dyDescent="0.2">
      <c r="A199" s="14" t="s">
        <v>51</v>
      </c>
      <c r="B199" s="15">
        <v>44103</v>
      </c>
      <c r="C199" s="16">
        <v>897.72</v>
      </c>
      <c r="D199" s="14" t="s">
        <v>53</v>
      </c>
    </row>
    <row r="200" spans="1:4" ht="14.1" customHeight="1" outlineLevel="4" x14ac:dyDescent="0.2">
      <c r="A200" s="14" t="s">
        <v>51</v>
      </c>
      <c r="B200" s="15">
        <v>44103</v>
      </c>
      <c r="C200" s="16">
        <v>28.63</v>
      </c>
      <c r="D200" s="14" t="s">
        <v>53</v>
      </c>
    </row>
    <row r="201" spans="1:4" ht="14.1" customHeight="1" outlineLevel="4" x14ac:dyDescent="0.2">
      <c r="A201" s="14" t="s">
        <v>51</v>
      </c>
      <c r="B201" s="15">
        <v>44104</v>
      </c>
      <c r="C201" s="16">
        <v>105.75</v>
      </c>
      <c r="D201" s="14" t="s">
        <v>52</v>
      </c>
    </row>
    <row r="202" spans="1:4" ht="14.1" customHeight="1" outlineLevel="4" x14ac:dyDescent="0.2">
      <c r="A202" s="14" t="s">
        <v>51</v>
      </c>
      <c r="B202" s="15">
        <v>44104</v>
      </c>
      <c r="C202" s="16">
        <v>657.38</v>
      </c>
      <c r="D202" s="14" t="s">
        <v>91</v>
      </c>
    </row>
    <row r="203" spans="1:4" ht="14.1" customHeight="1" outlineLevel="4" x14ac:dyDescent="0.2">
      <c r="A203" s="14" t="s">
        <v>51</v>
      </c>
      <c r="B203" s="15">
        <v>44104</v>
      </c>
      <c r="C203" s="16">
        <v>226.73</v>
      </c>
      <c r="D203" s="14" t="s">
        <v>91</v>
      </c>
    </row>
    <row r="204" spans="1:4" ht="14.1" customHeight="1" outlineLevel="4" x14ac:dyDescent="0.2">
      <c r="A204" s="14" t="s">
        <v>51</v>
      </c>
      <c r="B204" s="15">
        <v>44104</v>
      </c>
      <c r="C204" s="16">
        <v>31.08</v>
      </c>
      <c r="D204" s="14" t="s">
        <v>59</v>
      </c>
    </row>
    <row r="205" spans="1:4" ht="14.1" customHeight="1" outlineLevel="4" x14ac:dyDescent="0.2">
      <c r="A205" s="14" t="s">
        <v>51</v>
      </c>
      <c r="B205" s="15">
        <v>44104</v>
      </c>
      <c r="C205" s="16">
        <v>81.31</v>
      </c>
      <c r="D205" s="14" t="s">
        <v>92</v>
      </c>
    </row>
    <row r="206" spans="1:4" ht="14.1" customHeight="1" outlineLevel="4" x14ac:dyDescent="0.2">
      <c r="A206" s="14" t="s">
        <v>51</v>
      </c>
      <c r="B206" s="15">
        <v>44104</v>
      </c>
      <c r="C206" s="16">
        <v>224.29</v>
      </c>
      <c r="D206" s="14" t="s">
        <v>93</v>
      </c>
    </row>
    <row r="207" spans="1:4" ht="14.1" customHeight="1" outlineLevel="4" x14ac:dyDescent="0.2">
      <c r="A207" s="14" t="s">
        <v>51</v>
      </c>
      <c r="B207" s="15">
        <v>44104</v>
      </c>
      <c r="C207" s="16">
        <v>143.53</v>
      </c>
      <c r="D207" s="14" t="s">
        <v>231</v>
      </c>
    </row>
    <row r="208" spans="1:4" ht="14.1" customHeight="1" outlineLevel="4" x14ac:dyDescent="0.2">
      <c r="A208" s="14" t="s">
        <v>51</v>
      </c>
      <c r="B208" s="15">
        <v>44104</v>
      </c>
      <c r="C208" s="16">
        <v>506.56</v>
      </c>
      <c r="D208" s="14" t="s">
        <v>229</v>
      </c>
    </row>
    <row r="209" spans="1:4" ht="14.1" customHeight="1" outlineLevel="4" x14ac:dyDescent="0.2">
      <c r="A209" s="14" t="s">
        <v>51</v>
      </c>
      <c r="B209" s="15">
        <v>44104</v>
      </c>
      <c r="C209" s="16">
        <v>273.31</v>
      </c>
      <c r="D209" s="14" t="s">
        <v>228</v>
      </c>
    </row>
    <row r="210" spans="1:4" ht="14.1" customHeight="1" outlineLevel="4" x14ac:dyDescent="0.2">
      <c r="A210" s="14" t="s">
        <v>51</v>
      </c>
      <c r="B210" s="15">
        <v>44104</v>
      </c>
      <c r="C210" s="16">
        <v>214.33</v>
      </c>
      <c r="D210" s="14" t="s">
        <v>228</v>
      </c>
    </row>
    <row r="211" spans="1:4" ht="14.1" customHeight="1" outlineLevel="4" x14ac:dyDescent="0.2">
      <c r="A211" s="14" t="s">
        <v>51</v>
      </c>
      <c r="B211" s="15">
        <v>44104</v>
      </c>
      <c r="C211" s="16">
        <v>271.56</v>
      </c>
      <c r="D211" s="14" t="s">
        <v>228</v>
      </c>
    </row>
    <row r="212" spans="1:4" ht="14.1" customHeight="1" outlineLevel="4" x14ac:dyDescent="0.2">
      <c r="A212" s="14" t="s">
        <v>51</v>
      </c>
      <c r="B212" s="15">
        <v>44104</v>
      </c>
      <c r="C212" s="16">
        <v>196.77</v>
      </c>
      <c r="D212" s="14" t="s">
        <v>228</v>
      </c>
    </row>
    <row r="213" spans="1:4" ht="14.1" customHeight="1" outlineLevel="4" x14ac:dyDescent="0.2">
      <c r="A213" s="14" t="s">
        <v>51</v>
      </c>
      <c r="B213" s="15">
        <v>44104</v>
      </c>
      <c r="C213" s="16">
        <v>1192.1099999999999</v>
      </c>
      <c r="D213" s="14" t="s">
        <v>54</v>
      </c>
    </row>
    <row r="214" spans="1:4" ht="14.1" customHeight="1" outlineLevel="4" x14ac:dyDescent="0.2">
      <c r="A214" s="14" t="s">
        <v>51</v>
      </c>
      <c r="B214" s="15">
        <v>44104</v>
      </c>
      <c r="C214" s="16">
        <v>1211.3</v>
      </c>
      <c r="D214" s="14" t="s">
        <v>57</v>
      </c>
    </row>
    <row r="215" spans="1:4" ht="14.1" customHeight="1" outlineLevel="4" x14ac:dyDescent="0.2">
      <c r="A215" s="14" t="s">
        <v>51</v>
      </c>
      <c r="B215" s="15">
        <v>44104</v>
      </c>
      <c r="C215" s="16">
        <v>367.94</v>
      </c>
      <c r="D215" s="14" t="s">
        <v>56</v>
      </c>
    </row>
    <row r="216" spans="1:4" ht="14.1" customHeight="1" outlineLevel="4" x14ac:dyDescent="0.2">
      <c r="A216" s="14" t="s">
        <v>51</v>
      </c>
      <c r="B216" s="15">
        <v>44104</v>
      </c>
      <c r="C216" s="16">
        <v>-423.43</v>
      </c>
      <c r="D216" s="14" t="s">
        <v>94</v>
      </c>
    </row>
    <row r="217" spans="1:4" ht="14.1" customHeight="1" outlineLevel="4" x14ac:dyDescent="0.2">
      <c r="A217" s="14" t="s">
        <v>51</v>
      </c>
      <c r="B217" s="15">
        <v>44104</v>
      </c>
      <c r="C217" s="16">
        <v>-135.97999999999999</v>
      </c>
      <c r="D217" s="14" t="s">
        <v>95</v>
      </c>
    </row>
    <row r="218" spans="1:4" ht="14.1" customHeight="1" outlineLevel="4" x14ac:dyDescent="0.2">
      <c r="A218" s="14" t="s">
        <v>51</v>
      </c>
      <c r="B218" s="15">
        <v>44104</v>
      </c>
      <c r="C218" s="16">
        <v>-196.19</v>
      </c>
      <c r="D218" s="14" t="s">
        <v>50</v>
      </c>
    </row>
    <row r="219" spans="1:4" ht="14.1" customHeight="1" outlineLevel="4" x14ac:dyDescent="0.2">
      <c r="A219" s="14" t="s">
        <v>51</v>
      </c>
      <c r="B219" s="15">
        <v>44104</v>
      </c>
      <c r="C219" s="16">
        <v>-1.75</v>
      </c>
      <c r="D219" s="14" t="s">
        <v>0</v>
      </c>
    </row>
    <row r="220" spans="1:4" ht="14.1" customHeight="1" outlineLevel="4" x14ac:dyDescent="0.2">
      <c r="A220" s="14" t="s">
        <v>51</v>
      </c>
      <c r="B220" s="15">
        <v>44104</v>
      </c>
      <c r="C220" s="16">
        <v>-135.94999999999999</v>
      </c>
      <c r="D220" s="14" t="s">
        <v>67</v>
      </c>
    </row>
    <row r="221" spans="1:4" ht="14.1" customHeight="1" outlineLevel="4" x14ac:dyDescent="0.2">
      <c r="A221" s="4" t="s">
        <v>305</v>
      </c>
      <c r="B221" s="15"/>
      <c r="C221" s="11">
        <f>C222</f>
        <v>57600.57</v>
      </c>
      <c r="D221" s="14"/>
    </row>
    <row r="222" spans="1:4" ht="14.1" customHeight="1" outlineLevel="4" x14ac:dyDescent="0.2">
      <c r="A222" s="14" t="s">
        <v>96</v>
      </c>
      <c r="B222" s="15">
        <v>44102</v>
      </c>
      <c r="C222" s="16">
        <v>57600.57</v>
      </c>
      <c r="D222" s="14" t="s">
        <v>97</v>
      </c>
    </row>
    <row r="223" spans="1:4" ht="14.1" customHeight="1" outlineLevel="4" x14ac:dyDescent="0.2">
      <c r="A223" s="4" t="s">
        <v>306</v>
      </c>
      <c r="B223" s="15"/>
      <c r="C223" s="11">
        <f>SUM(C224:C232)</f>
        <v>107549.20000000001</v>
      </c>
      <c r="D223" s="14"/>
    </row>
    <row r="224" spans="1:4" ht="14.1" customHeight="1" outlineLevel="4" x14ac:dyDescent="0.2">
      <c r="A224" s="14" t="s">
        <v>98</v>
      </c>
      <c r="B224" s="15">
        <v>44075</v>
      </c>
      <c r="C224" s="16">
        <v>402.68</v>
      </c>
      <c r="D224" s="14" t="s">
        <v>99</v>
      </c>
    </row>
    <row r="225" spans="1:4" ht="14.1" customHeight="1" outlineLevel="4" x14ac:dyDescent="0.2">
      <c r="A225" s="14" t="s">
        <v>98</v>
      </c>
      <c r="B225" s="15">
        <v>44075</v>
      </c>
      <c r="C225" s="16">
        <v>32.840000000000003</v>
      </c>
      <c r="D225" s="14" t="s">
        <v>99</v>
      </c>
    </row>
    <row r="226" spans="1:4" ht="14.1" customHeight="1" outlineLevel="4" x14ac:dyDescent="0.2">
      <c r="A226" s="14" t="s">
        <v>98</v>
      </c>
      <c r="B226" s="15">
        <v>44075</v>
      </c>
      <c r="C226" s="16">
        <v>856.66</v>
      </c>
      <c r="D226" s="14" t="s">
        <v>99</v>
      </c>
    </row>
    <row r="227" spans="1:4" ht="14.1" customHeight="1" outlineLevel="4" x14ac:dyDescent="0.2">
      <c r="A227" s="14" t="s">
        <v>98</v>
      </c>
      <c r="B227" s="15">
        <v>44090</v>
      </c>
      <c r="C227" s="16">
        <v>31267.47</v>
      </c>
      <c r="D227" s="14" t="s">
        <v>100</v>
      </c>
    </row>
    <row r="228" spans="1:4" ht="14.1" customHeight="1" outlineLevel="4" x14ac:dyDescent="0.2">
      <c r="A228" s="14" t="s">
        <v>98</v>
      </c>
      <c r="B228" s="15">
        <v>44091</v>
      </c>
      <c r="C228" s="16">
        <v>51386.7</v>
      </c>
      <c r="D228" s="14" t="s">
        <v>101</v>
      </c>
    </row>
    <row r="229" spans="1:4" ht="14.1" customHeight="1" outlineLevel="4" x14ac:dyDescent="0.2">
      <c r="A229" s="14" t="s">
        <v>98</v>
      </c>
      <c r="B229" s="15">
        <v>44092</v>
      </c>
      <c r="C229" s="16">
        <v>2095.0500000000002</v>
      </c>
      <c r="D229" s="14" t="s">
        <v>102</v>
      </c>
    </row>
    <row r="230" spans="1:4" ht="14.1" customHeight="1" outlineLevel="4" x14ac:dyDescent="0.2">
      <c r="A230" s="14" t="s">
        <v>98</v>
      </c>
      <c r="B230" s="15">
        <v>44092</v>
      </c>
      <c r="C230" s="16">
        <v>2099.4</v>
      </c>
      <c r="D230" s="14" t="s">
        <v>103</v>
      </c>
    </row>
    <row r="231" spans="1:4" ht="14.1" customHeight="1" outlineLevel="4" x14ac:dyDescent="0.2">
      <c r="A231" s="14" t="s">
        <v>98</v>
      </c>
      <c r="B231" s="15">
        <v>44092</v>
      </c>
      <c r="C231" s="16">
        <v>2099.41</v>
      </c>
      <c r="D231" s="14" t="s">
        <v>104</v>
      </c>
    </row>
    <row r="232" spans="1:4" ht="14.1" customHeight="1" outlineLevel="4" x14ac:dyDescent="0.2">
      <c r="A232" s="14" t="s">
        <v>98</v>
      </c>
      <c r="B232" s="15">
        <v>44102</v>
      </c>
      <c r="C232" s="16">
        <v>17308.990000000002</v>
      </c>
      <c r="D232" s="14" t="s">
        <v>105</v>
      </c>
    </row>
    <row r="233" spans="1:4" ht="14.1" customHeight="1" outlineLevel="4" x14ac:dyDescent="0.2">
      <c r="A233" s="4" t="s">
        <v>307</v>
      </c>
      <c r="B233" s="15"/>
      <c r="C233" s="11">
        <f>SUM(C234:C261)</f>
        <v>234203.81000000003</v>
      </c>
      <c r="D233" s="14"/>
    </row>
    <row r="234" spans="1:4" ht="14.1" customHeight="1" outlineLevel="4" x14ac:dyDescent="0.2">
      <c r="A234" s="14" t="s">
        <v>106</v>
      </c>
      <c r="B234" s="15">
        <v>44075</v>
      </c>
      <c r="C234" s="16">
        <v>13923</v>
      </c>
      <c r="D234" s="14" t="s">
        <v>107</v>
      </c>
    </row>
    <row r="235" spans="1:4" ht="14.1" customHeight="1" outlineLevel="4" x14ac:dyDescent="0.2">
      <c r="A235" s="14" t="s">
        <v>106</v>
      </c>
      <c r="B235" s="15">
        <v>44076</v>
      </c>
      <c r="C235" s="16">
        <v>1178.4100000000001</v>
      </c>
      <c r="D235" s="14" t="s">
        <v>108</v>
      </c>
    </row>
    <row r="236" spans="1:4" ht="14.1" customHeight="1" outlineLevel="4" x14ac:dyDescent="0.2">
      <c r="A236" s="14" t="s">
        <v>106</v>
      </c>
      <c r="B236" s="15">
        <v>44083</v>
      </c>
      <c r="C236" s="16">
        <v>70</v>
      </c>
      <c r="D236" s="14" t="s">
        <v>109</v>
      </c>
    </row>
    <row r="237" spans="1:4" ht="14.1" customHeight="1" outlineLevel="4" x14ac:dyDescent="0.2">
      <c r="A237" s="14" t="s">
        <v>106</v>
      </c>
      <c r="B237" s="15">
        <v>44084</v>
      </c>
      <c r="C237" s="16">
        <v>51822.6</v>
      </c>
      <c r="D237" s="14" t="s">
        <v>110</v>
      </c>
    </row>
    <row r="238" spans="1:4" ht="14.1" customHeight="1" outlineLevel="4" x14ac:dyDescent="0.2">
      <c r="A238" s="14" t="s">
        <v>106</v>
      </c>
      <c r="B238" s="15">
        <v>44084</v>
      </c>
      <c r="C238" s="16">
        <v>357</v>
      </c>
      <c r="D238" s="14" t="s">
        <v>111</v>
      </c>
    </row>
    <row r="239" spans="1:4" ht="14.1" customHeight="1" outlineLevel="4" x14ac:dyDescent="0.2">
      <c r="A239" s="14" t="s">
        <v>106</v>
      </c>
      <c r="B239" s="15">
        <v>44084</v>
      </c>
      <c r="C239" s="16">
        <v>899.58</v>
      </c>
      <c r="D239" s="14" t="s">
        <v>112</v>
      </c>
    </row>
    <row r="240" spans="1:4" ht="14.1" customHeight="1" outlineLevel="4" x14ac:dyDescent="0.2">
      <c r="A240" s="14" t="s">
        <v>106</v>
      </c>
      <c r="B240" s="15">
        <v>44084</v>
      </c>
      <c r="C240" s="16">
        <v>2914.43</v>
      </c>
      <c r="D240" s="14" t="s">
        <v>113</v>
      </c>
    </row>
    <row r="241" spans="1:4" ht="14.1" customHeight="1" outlineLevel="4" x14ac:dyDescent="0.2">
      <c r="A241" s="14" t="s">
        <v>106</v>
      </c>
      <c r="B241" s="15">
        <v>44088</v>
      </c>
      <c r="C241" s="16">
        <v>-7</v>
      </c>
      <c r="D241" s="14" t="s">
        <v>114</v>
      </c>
    </row>
    <row r="242" spans="1:4" ht="14.1" customHeight="1" outlineLevel="4" x14ac:dyDescent="0.2">
      <c r="A242" s="14" t="s">
        <v>106</v>
      </c>
      <c r="B242" s="15">
        <v>44089</v>
      </c>
      <c r="C242" s="16">
        <v>410.55</v>
      </c>
      <c r="D242" s="14" t="s">
        <v>115</v>
      </c>
    </row>
    <row r="243" spans="1:4" ht="14.1" customHeight="1" outlineLevel="4" x14ac:dyDescent="0.2">
      <c r="A243" s="14" t="s">
        <v>106</v>
      </c>
      <c r="B243" s="15">
        <v>44089</v>
      </c>
      <c r="C243" s="16">
        <v>8415.99</v>
      </c>
      <c r="D243" s="14" t="s">
        <v>116</v>
      </c>
    </row>
    <row r="244" spans="1:4" ht="14.1" customHeight="1" outlineLevel="4" x14ac:dyDescent="0.2">
      <c r="A244" s="14" t="s">
        <v>106</v>
      </c>
      <c r="B244" s="15">
        <v>44090</v>
      </c>
      <c r="C244" s="16">
        <v>1071</v>
      </c>
      <c r="D244" s="14" t="s">
        <v>117</v>
      </c>
    </row>
    <row r="245" spans="1:4" ht="14.1" customHeight="1" outlineLevel="4" x14ac:dyDescent="0.2">
      <c r="A245" s="14" t="s">
        <v>106</v>
      </c>
      <c r="B245" s="15">
        <v>44090</v>
      </c>
      <c r="C245" s="16">
        <v>46074.46</v>
      </c>
      <c r="D245" s="14" t="s">
        <v>118</v>
      </c>
    </row>
    <row r="246" spans="1:4" ht="14.1" customHeight="1" outlineLevel="4" x14ac:dyDescent="0.2">
      <c r="A246" s="14" t="s">
        <v>106</v>
      </c>
      <c r="B246" s="15">
        <v>44091</v>
      </c>
      <c r="C246" s="16">
        <v>-9.1</v>
      </c>
      <c r="D246" s="14" t="s">
        <v>119</v>
      </c>
    </row>
    <row r="247" spans="1:4" ht="14.1" customHeight="1" outlineLevel="4" x14ac:dyDescent="0.2">
      <c r="A247" s="14" t="s">
        <v>106</v>
      </c>
      <c r="B247" s="15">
        <v>44092</v>
      </c>
      <c r="C247" s="16">
        <v>600</v>
      </c>
      <c r="D247" s="14" t="s">
        <v>120</v>
      </c>
    </row>
    <row r="248" spans="1:4" ht="14.1" customHeight="1" outlineLevel="4" x14ac:dyDescent="0.2">
      <c r="A248" s="14" t="s">
        <v>106</v>
      </c>
      <c r="B248" s="15">
        <v>44092</v>
      </c>
      <c r="C248" s="16">
        <v>1608.29</v>
      </c>
      <c r="D248" s="14" t="s">
        <v>255</v>
      </c>
    </row>
    <row r="249" spans="1:4" ht="14.1" customHeight="1" outlineLevel="4" x14ac:dyDescent="0.2">
      <c r="A249" s="14" t="s">
        <v>106</v>
      </c>
      <c r="B249" s="15">
        <v>44096</v>
      </c>
      <c r="C249" s="16">
        <v>5717.95</v>
      </c>
      <c r="D249" s="14" t="s">
        <v>256</v>
      </c>
    </row>
    <row r="250" spans="1:4" ht="14.1" customHeight="1" outlineLevel="4" x14ac:dyDescent="0.2">
      <c r="A250" s="14" t="s">
        <v>106</v>
      </c>
      <c r="B250" s="15">
        <v>44097</v>
      </c>
      <c r="C250" s="16">
        <v>47093.73</v>
      </c>
      <c r="D250" s="14" t="s">
        <v>121</v>
      </c>
    </row>
    <row r="251" spans="1:4" ht="14.1" customHeight="1" outlineLevel="4" x14ac:dyDescent="0.2">
      <c r="A251" s="14" t="s">
        <v>106</v>
      </c>
      <c r="B251" s="15">
        <v>44102</v>
      </c>
      <c r="C251" s="16">
        <v>27437.87</v>
      </c>
      <c r="D251" s="14" t="s">
        <v>122</v>
      </c>
    </row>
    <row r="252" spans="1:4" ht="14.1" customHeight="1" outlineLevel="4" x14ac:dyDescent="0.2">
      <c r="A252" s="14" t="s">
        <v>106</v>
      </c>
      <c r="B252" s="15">
        <v>44103</v>
      </c>
      <c r="C252" s="16">
        <v>-9.1</v>
      </c>
      <c r="D252" s="14" t="s">
        <v>123</v>
      </c>
    </row>
    <row r="253" spans="1:4" ht="14.1" customHeight="1" outlineLevel="4" x14ac:dyDescent="0.2">
      <c r="A253" s="14" t="s">
        <v>106</v>
      </c>
      <c r="B253" s="15">
        <v>44103</v>
      </c>
      <c r="C253" s="16">
        <v>-892.5</v>
      </c>
      <c r="D253" s="14" t="s">
        <v>124</v>
      </c>
    </row>
    <row r="254" spans="1:4" ht="14.1" customHeight="1" outlineLevel="4" x14ac:dyDescent="0.2">
      <c r="A254" s="14" t="s">
        <v>106</v>
      </c>
      <c r="B254" s="15">
        <v>44104</v>
      </c>
      <c r="C254" s="16">
        <v>160.04</v>
      </c>
      <c r="D254" s="14" t="s">
        <v>228</v>
      </c>
    </row>
    <row r="255" spans="1:4" ht="14.1" customHeight="1" outlineLevel="4" x14ac:dyDescent="0.2">
      <c r="A255" s="14" t="s">
        <v>106</v>
      </c>
      <c r="B255" s="15">
        <v>44104</v>
      </c>
      <c r="C255" s="16">
        <v>3380.16</v>
      </c>
      <c r="D255" s="14" t="s">
        <v>228</v>
      </c>
    </row>
    <row r="256" spans="1:4" ht="14.1" customHeight="1" outlineLevel="4" x14ac:dyDescent="0.2">
      <c r="A256" s="14" t="s">
        <v>106</v>
      </c>
      <c r="B256" s="15">
        <v>44104</v>
      </c>
      <c r="C256" s="16">
        <v>160.04</v>
      </c>
      <c r="D256" s="14" t="s">
        <v>228</v>
      </c>
    </row>
    <row r="257" spans="1:4" ht="14.1" customHeight="1" outlineLevel="4" x14ac:dyDescent="0.2">
      <c r="A257" s="14" t="s">
        <v>106</v>
      </c>
      <c r="B257" s="15">
        <v>44104</v>
      </c>
      <c r="C257" s="16">
        <v>4022.39</v>
      </c>
      <c r="D257" s="14" t="s">
        <v>228</v>
      </c>
    </row>
    <row r="258" spans="1:4" ht="14.1" customHeight="1" outlineLevel="4" x14ac:dyDescent="0.2">
      <c r="A258" s="14" t="s">
        <v>106</v>
      </c>
      <c r="B258" s="15">
        <v>44104</v>
      </c>
      <c r="C258" s="16">
        <v>297.5</v>
      </c>
      <c r="D258" s="14" t="s">
        <v>257</v>
      </c>
    </row>
    <row r="259" spans="1:4" ht="14.1" customHeight="1" outlineLevel="4" x14ac:dyDescent="0.2">
      <c r="A259" s="14" t="s">
        <v>106</v>
      </c>
      <c r="B259" s="15">
        <v>44104</v>
      </c>
      <c r="C259" s="16">
        <v>17177.29</v>
      </c>
      <c r="D259" s="14" t="s">
        <v>125</v>
      </c>
    </row>
    <row r="260" spans="1:4" ht="14.1" customHeight="1" outlineLevel="4" x14ac:dyDescent="0.2">
      <c r="A260" s="14" t="s">
        <v>106</v>
      </c>
      <c r="B260" s="15">
        <v>44104</v>
      </c>
      <c r="C260" s="16">
        <v>357</v>
      </c>
      <c r="D260" s="14" t="s">
        <v>111</v>
      </c>
    </row>
    <row r="261" spans="1:4" ht="14.1" customHeight="1" outlineLevel="4" x14ac:dyDescent="0.2">
      <c r="A261" s="14" t="s">
        <v>106</v>
      </c>
      <c r="B261" s="15">
        <v>44104</v>
      </c>
      <c r="C261" s="16">
        <v>-27.77</v>
      </c>
      <c r="D261" s="14" t="s">
        <v>50</v>
      </c>
    </row>
    <row r="262" spans="1:4" ht="14.1" customHeight="1" outlineLevel="4" x14ac:dyDescent="0.2">
      <c r="A262" s="4" t="s">
        <v>308</v>
      </c>
      <c r="B262" s="15"/>
      <c r="C262" s="11">
        <f>SUM(C263:C314)</f>
        <v>235619.5</v>
      </c>
      <c r="D262" s="14"/>
    </row>
    <row r="263" spans="1:4" ht="14.1" customHeight="1" outlineLevel="4" x14ac:dyDescent="0.2">
      <c r="A263" s="14" t="s">
        <v>126</v>
      </c>
      <c r="B263" s="15">
        <v>44075</v>
      </c>
      <c r="C263" s="16">
        <v>174</v>
      </c>
      <c r="D263" s="14" t="s">
        <v>127</v>
      </c>
    </row>
    <row r="264" spans="1:4" ht="14.1" customHeight="1" outlineLevel="4" x14ac:dyDescent="0.2">
      <c r="A264" s="14" t="s">
        <v>126</v>
      </c>
      <c r="B264" s="15">
        <v>44076</v>
      </c>
      <c r="C264" s="16">
        <v>52.5</v>
      </c>
      <c r="D264" s="14" t="s">
        <v>258</v>
      </c>
    </row>
    <row r="265" spans="1:4" ht="14.1" customHeight="1" outlineLevel="4" x14ac:dyDescent="0.2">
      <c r="A265" s="14" t="s">
        <v>126</v>
      </c>
      <c r="B265" s="15">
        <v>44076</v>
      </c>
      <c r="C265" s="16">
        <v>22373.94</v>
      </c>
      <c r="D265" s="14" t="s">
        <v>128</v>
      </c>
    </row>
    <row r="266" spans="1:4" ht="14.1" customHeight="1" outlineLevel="4" x14ac:dyDescent="0.2">
      <c r="A266" s="14" t="s">
        <v>126</v>
      </c>
      <c r="B266" s="15">
        <v>44077</v>
      </c>
      <c r="C266" s="16">
        <v>134</v>
      </c>
      <c r="D266" s="14" t="s">
        <v>129</v>
      </c>
    </row>
    <row r="267" spans="1:4" ht="14.1" customHeight="1" outlineLevel="4" x14ac:dyDescent="0.2">
      <c r="A267" s="14" t="s">
        <v>126</v>
      </c>
      <c r="B267" s="15">
        <v>44077</v>
      </c>
      <c r="C267" s="16">
        <v>149</v>
      </c>
      <c r="D267" s="14" t="s">
        <v>130</v>
      </c>
    </row>
    <row r="268" spans="1:4" ht="14.1" customHeight="1" outlineLevel="4" x14ac:dyDescent="0.2">
      <c r="A268" s="14" t="s">
        <v>126</v>
      </c>
      <c r="B268" s="15">
        <v>44081</v>
      </c>
      <c r="C268" s="16">
        <v>-278.7</v>
      </c>
      <c r="D268" s="14" t="s">
        <v>131</v>
      </c>
    </row>
    <row r="269" spans="1:4" ht="14.1" customHeight="1" outlineLevel="4" x14ac:dyDescent="0.2">
      <c r="A269" s="14" t="s">
        <v>126</v>
      </c>
      <c r="B269" s="15">
        <v>44081</v>
      </c>
      <c r="C269" s="16">
        <v>-464.84</v>
      </c>
      <c r="D269" s="14" t="s">
        <v>132</v>
      </c>
    </row>
    <row r="270" spans="1:4" ht="14.1" customHeight="1" outlineLevel="4" x14ac:dyDescent="0.2">
      <c r="A270" s="14" t="s">
        <v>126</v>
      </c>
      <c r="B270" s="15">
        <v>44081</v>
      </c>
      <c r="C270" s="16">
        <v>-642.32000000000005</v>
      </c>
      <c r="D270" s="14" t="s">
        <v>133</v>
      </c>
    </row>
    <row r="271" spans="1:4" ht="14.1" customHeight="1" outlineLevel="4" x14ac:dyDescent="0.2">
      <c r="A271" s="14" t="s">
        <v>126</v>
      </c>
      <c r="B271" s="15">
        <v>44082</v>
      </c>
      <c r="C271" s="16">
        <v>134</v>
      </c>
      <c r="D271" s="14" t="s">
        <v>134</v>
      </c>
    </row>
    <row r="272" spans="1:4" ht="14.1" customHeight="1" outlineLevel="4" x14ac:dyDescent="0.2">
      <c r="A272" s="14" t="s">
        <v>126</v>
      </c>
      <c r="B272" s="15">
        <v>44082</v>
      </c>
      <c r="C272" s="16">
        <v>35.1</v>
      </c>
      <c r="D272" s="14" t="s">
        <v>135</v>
      </c>
    </row>
    <row r="273" spans="1:4" ht="14.1" customHeight="1" outlineLevel="4" x14ac:dyDescent="0.2">
      <c r="A273" s="14" t="s">
        <v>126</v>
      </c>
      <c r="B273" s="15">
        <v>44082</v>
      </c>
      <c r="C273" s="16">
        <v>1056.1500000000001</v>
      </c>
      <c r="D273" s="14" t="s">
        <v>136</v>
      </c>
    </row>
    <row r="274" spans="1:4" ht="14.1" customHeight="1" outlineLevel="4" x14ac:dyDescent="0.2">
      <c r="A274" s="14" t="s">
        <v>126</v>
      </c>
      <c r="B274" s="15">
        <v>44082</v>
      </c>
      <c r="C274" s="16">
        <v>261</v>
      </c>
      <c r="D274" s="5" t="s">
        <v>334</v>
      </c>
    </row>
    <row r="275" spans="1:4" ht="14.1" customHeight="1" outlineLevel="4" x14ac:dyDescent="0.2">
      <c r="A275" s="14" t="s">
        <v>126</v>
      </c>
      <c r="B275" s="15">
        <v>44083</v>
      </c>
      <c r="C275" s="16">
        <v>2197.34</v>
      </c>
      <c r="D275" s="5" t="s">
        <v>335</v>
      </c>
    </row>
    <row r="276" spans="1:4" ht="14.1" customHeight="1" outlineLevel="4" x14ac:dyDescent="0.2">
      <c r="A276" s="14" t="s">
        <v>126</v>
      </c>
      <c r="B276" s="15">
        <v>44083</v>
      </c>
      <c r="C276" s="16">
        <v>821.98</v>
      </c>
      <c r="D276" s="5" t="s">
        <v>336</v>
      </c>
    </row>
    <row r="277" spans="1:4" ht="14.1" customHeight="1" outlineLevel="4" x14ac:dyDescent="0.2">
      <c r="A277" s="14" t="s">
        <v>126</v>
      </c>
      <c r="B277" s="15">
        <v>44083</v>
      </c>
      <c r="C277" s="16">
        <v>1029.83</v>
      </c>
      <c r="D277" s="5" t="s">
        <v>337</v>
      </c>
    </row>
    <row r="278" spans="1:4" ht="14.1" customHeight="1" outlineLevel="4" x14ac:dyDescent="0.2">
      <c r="A278" s="14" t="s">
        <v>126</v>
      </c>
      <c r="B278" s="15">
        <v>44083</v>
      </c>
      <c r="C278" s="16">
        <v>237.44</v>
      </c>
      <c r="D278" s="5" t="s">
        <v>338</v>
      </c>
    </row>
    <row r="279" spans="1:4" ht="14.1" customHeight="1" outlineLevel="4" x14ac:dyDescent="0.2">
      <c r="A279" s="14" t="s">
        <v>126</v>
      </c>
      <c r="B279" s="15">
        <v>44083</v>
      </c>
      <c r="C279" s="16">
        <v>838.88</v>
      </c>
      <c r="D279" s="5" t="s">
        <v>339</v>
      </c>
    </row>
    <row r="280" spans="1:4" ht="14.1" customHeight="1" outlineLevel="4" x14ac:dyDescent="0.2">
      <c r="A280" s="14" t="s">
        <v>126</v>
      </c>
      <c r="B280" s="15">
        <v>44084</v>
      </c>
      <c r="C280" s="16">
        <v>160</v>
      </c>
      <c r="D280" s="14" t="s">
        <v>137</v>
      </c>
    </row>
    <row r="281" spans="1:4" ht="14.1" customHeight="1" outlineLevel="4" x14ac:dyDescent="0.2">
      <c r="A281" s="14" t="s">
        <v>126</v>
      </c>
      <c r="B281" s="15">
        <v>44084</v>
      </c>
      <c r="C281" s="16">
        <v>184</v>
      </c>
      <c r="D281" s="14" t="s">
        <v>138</v>
      </c>
    </row>
    <row r="282" spans="1:4" ht="14.1" customHeight="1" outlineLevel="4" x14ac:dyDescent="0.2">
      <c r="A282" s="14" t="s">
        <v>126</v>
      </c>
      <c r="B282" s="15">
        <v>44084</v>
      </c>
      <c r="C282" s="16">
        <v>3769.92</v>
      </c>
      <c r="D282" s="14" t="s">
        <v>139</v>
      </c>
    </row>
    <row r="283" spans="1:4" ht="14.1" customHeight="1" outlineLevel="4" x14ac:dyDescent="0.2">
      <c r="A283" s="14" t="s">
        <v>126</v>
      </c>
      <c r="B283" s="15">
        <v>44084</v>
      </c>
      <c r="C283" s="16">
        <v>-771.08</v>
      </c>
      <c r="D283" s="5" t="s">
        <v>340</v>
      </c>
    </row>
    <row r="284" spans="1:4" ht="14.1" customHeight="1" outlineLevel="4" x14ac:dyDescent="0.2">
      <c r="A284" s="14" t="s">
        <v>126</v>
      </c>
      <c r="B284" s="15">
        <v>44085</v>
      </c>
      <c r="C284" s="16">
        <v>134</v>
      </c>
      <c r="D284" s="14" t="s">
        <v>259</v>
      </c>
    </row>
    <row r="285" spans="1:4" ht="14.1" customHeight="1" outlineLevel="4" x14ac:dyDescent="0.2">
      <c r="A285" s="14" t="s">
        <v>126</v>
      </c>
      <c r="B285" s="15">
        <v>44089</v>
      </c>
      <c r="C285" s="16">
        <v>134</v>
      </c>
      <c r="D285" s="14" t="s">
        <v>140</v>
      </c>
    </row>
    <row r="286" spans="1:4" ht="14.1" customHeight="1" outlineLevel="4" x14ac:dyDescent="0.2">
      <c r="A286" s="14" t="s">
        <v>126</v>
      </c>
      <c r="B286" s="15">
        <v>44089</v>
      </c>
      <c r="C286" s="16">
        <v>134</v>
      </c>
      <c r="D286" s="14" t="s">
        <v>141</v>
      </c>
    </row>
    <row r="287" spans="1:4" ht="14.1" customHeight="1" outlineLevel="4" x14ac:dyDescent="0.2">
      <c r="A287" s="14" t="s">
        <v>126</v>
      </c>
      <c r="B287" s="15">
        <v>44089</v>
      </c>
      <c r="C287" s="16">
        <v>24.27</v>
      </c>
      <c r="D287" s="14" t="s">
        <v>142</v>
      </c>
    </row>
    <row r="288" spans="1:4" ht="14.1" customHeight="1" outlineLevel="4" x14ac:dyDescent="0.2">
      <c r="A288" s="14" t="s">
        <v>126</v>
      </c>
      <c r="B288" s="15">
        <v>44089</v>
      </c>
      <c r="C288" s="16">
        <v>-9.1</v>
      </c>
      <c r="D288" s="14" t="s">
        <v>143</v>
      </c>
    </row>
    <row r="289" spans="1:4" ht="14.1" customHeight="1" outlineLevel="4" x14ac:dyDescent="0.2">
      <c r="A289" s="14" t="s">
        <v>126</v>
      </c>
      <c r="B289" s="15">
        <v>44090</v>
      </c>
      <c r="C289" s="16">
        <v>-743.54</v>
      </c>
      <c r="D289" s="14" t="s">
        <v>144</v>
      </c>
    </row>
    <row r="290" spans="1:4" ht="14.1" customHeight="1" outlineLevel="4" x14ac:dyDescent="0.2">
      <c r="A290" s="14" t="s">
        <v>126</v>
      </c>
      <c r="B290" s="15">
        <v>44091</v>
      </c>
      <c r="C290" s="16">
        <v>3713.68</v>
      </c>
      <c r="D290" s="14" t="s">
        <v>145</v>
      </c>
    </row>
    <row r="291" spans="1:4" ht="14.1" customHeight="1" outlineLevel="4" x14ac:dyDescent="0.2">
      <c r="A291" s="14" t="s">
        <v>126</v>
      </c>
      <c r="B291" s="15">
        <v>44091</v>
      </c>
      <c r="C291" s="16">
        <v>434.59</v>
      </c>
      <c r="D291" s="14" t="s">
        <v>146</v>
      </c>
    </row>
    <row r="292" spans="1:4" ht="14.1" customHeight="1" outlineLevel="4" x14ac:dyDescent="0.2">
      <c r="A292" s="14" t="s">
        <v>126</v>
      </c>
      <c r="B292" s="15">
        <v>44091</v>
      </c>
      <c r="C292" s="16">
        <v>9.1</v>
      </c>
      <c r="D292" s="14" t="s">
        <v>119</v>
      </c>
    </row>
    <row r="293" spans="1:4" ht="14.1" customHeight="1" outlineLevel="4" x14ac:dyDescent="0.2">
      <c r="A293" s="14" t="s">
        <v>126</v>
      </c>
      <c r="B293" s="15">
        <v>44092</v>
      </c>
      <c r="C293" s="16">
        <v>177</v>
      </c>
      <c r="D293" s="5" t="s">
        <v>341</v>
      </c>
    </row>
    <row r="294" spans="1:4" ht="14.1" customHeight="1" outlineLevel="4" x14ac:dyDescent="0.2">
      <c r="A294" s="14" t="s">
        <v>126</v>
      </c>
      <c r="B294" s="15">
        <v>44092</v>
      </c>
      <c r="C294" s="16">
        <v>134</v>
      </c>
      <c r="D294" s="14" t="s">
        <v>260</v>
      </c>
    </row>
    <row r="295" spans="1:4" ht="14.1" customHeight="1" outlineLevel="4" x14ac:dyDescent="0.2">
      <c r="A295" s="14" t="s">
        <v>126</v>
      </c>
      <c r="B295" s="15">
        <v>44095</v>
      </c>
      <c r="C295" s="16">
        <v>-278.7</v>
      </c>
      <c r="D295" s="14" t="s">
        <v>147</v>
      </c>
    </row>
    <row r="296" spans="1:4" ht="14.1" customHeight="1" outlineLevel="4" x14ac:dyDescent="0.2">
      <c r="A296" s="14" t="s">
        <v>126</v>
      </c>
      <c r="B296" s="15">
        <v>44096</v>
      </c>
      <c r="C296" s="16">
        <v>570</v>
      </c>
      <c r="D296" s="14" t="s">
        <v>148</v>
      </c>
    </row>
    <row r="297" spans="1:4" ht="14.1" customHeight="1" outlineLevel="4" x14ac:dyDescent="0.2">
      <c r="A297" s="14" t="s">
        <v>126</v>
      </c>
      <c r="B297" s="15">
        <v>44096</v>
      </c>
      <c r="C297" s="16">
        <v>570</v>
      </c>
      <c r="D297" s="14" t="s">
        <v>148</v>
      </c>
    </row>
    <row r="298" spans="1:4" ht="14.1" customHeight="1" outlineLevel="4" x14ac:dyDescent="0.2">
      <c r="A298" s="14" t="s">
        <v>126</v>
      </c>
      <c r="B298" s="15">
        <v>44096</v>
      </c>
      <c r="C298" s="16">
        <v>164</v>
      </c>
      <c r="D298" s="14" t="s">
        <v>261</v>
      </c>
    </row>
    <row r="299" spans="1:4" ht="14.1" customHeight="1" outlineLevel="4" x14ac:dyDescent="0.2">
      <c r="A299" s="14" t="s">
        <v>126</v>
      </c>
      <c r="B299" s="15">
        <v>44096</v>
      </c>
      <c r="C299" s="16">
        <v>51.01</v>
      </c>
      <c r="D299" s="14" t="s">
        <v>262</v>
      </c>
    </row>
    <row r="300" spans="1:4" ht="14.1" customHeight="1" outlineLevel="4" x14ac:dyDescent="0.2">
      <c r="A300" s="14" t="s">
        <v>126</v>
      </c>
      <c r="B300" s="15">
        <v>44096</v>
      </c>
      <c r="C300" s="16">
        <v>642.32000000000005</v>
      </c>
      <c r="D300" s="5" t="s">
        <v>342</v>
      </c>
    </row>
    <row r="301" spans="1:4" ht="14.1" customHeight="1" outlineLevel="4" x14ac:dyDescent="0.2">
      <c r="A301" s="14" t="s">
        <v>126</v>
      </c>
      <c r="B301" s="15">
        <v>44097</v>
      </c>
      <c r="C301" s="16">
        <v>165545.21</v>
      </c>
      <c r="D301" s="14" t="s">
        <v>149</v>
      </c>
    </row>
    <row r="302" spans="1:4" ht="14.1" customHeight="1" outlineLevel="4" x14ac:dyDescent="0.2">
      <c r="A302" s="14" t="s">
        <v>126</v>
      </c>
      <c r="B302" s="15">
        <v>44097</v>
      </c>
      <c r="C302" s="16">
        <v>494.69</v>
      </c>
      <c r="D302" s="14" t="s">
        <v>263</v>
      </c>
    </row>
    <row r="303" spans="1:4" ht="14.1" customHeight="1" outlineLevel="4" x14ac:dyDescent="0.2">
      <c r="A303" s="14" t="s">
        <v>126</v>
      </c>
      <c r="B303" s="15">
        <v>44097</v>
      </c>
      <c r="C303" s="16">
        <v>134</v>
      </c>
      <c r="D303" s="14" t="s">
        <v>264</v>
      </c>
    </row>
    <row r="304" spans="1:4" ht="14.1" customHeight="1" outlineLevel="4" x14ac:dyDescent="0.2">
      <c r="A304" s="14" t="s">
        <v>126</v>
      </c>
      <c r="B304" s="15">
        <v>44098</v>
      </c>
      <c r="C304" s="16">
        <v>2029.5</v>
      </c>
      <c r="D304" s="14" t="s">
        <v>150</v>
      </c>
    </row>
    <row r="305" spans="1:4" ht="14.1" customHeight="1" outlineLevel="4" x14ac:dyDescent="0.2">
      <c r="A305" s="14" t="s">
        <v>126</v>
      </c>
      <c r="B305" s="15">
        <v>44102</v>
      </c>
      <c r="C305" s="16">
        <v>134</v>
      </c>
      <c r="D305" s="14" t="s">
        <v>151</v>
      </c>
    </row>
    <row r="306" spans="1:4" ht="14.1" customHeight="1" outlineLevel="4" x14ac:dyDescent="0.2">
      <c r="A306" s="14" t="s">
        <v>126</v>
      </c>
      <c r="B306" s="15">
        <v>44103</v>
      </c>
      <c r="C306" s="16">
        <v>9.1</v>
      </c>
      <c r="D306" s="14" t="s">
        <v>123</v>
      </c>
    </row>
    <row r="307" spans="1:4" ht="14.1" customHeight="1" outlineLevel="4" x14ac:dyDescent="0.2">
      <c r="A307" s="14" t="s">
        <v>126</v>
      </c>
      <c r="B307" s="15">
        <v>44103</v>
      </c>
      <c r="C307" s="16">
        <v>771.08</v>
      </c>
      <c r="D307" s="5" t="s">
        <v>343</v>
      </c>
    </row>
    <row r="308" spans="1:4" ht="14.1" customHeight="1" outlineLevel="4" x14ac:dyDescent="0.2">
      <c r="A308" s="14" t="s">
        <v>126</v>
      </c>
      <c r="B308" s="15">
        <v>44104</v>
      </c>
      <c r="C308" s="16">
        <v>881.1</v>
      </c>
      <c r="D308" s="14" t="s">
        <v>152</v>
      </c>
    </row>
    <row r="309" spans="1:4" ht="14.1" customHeight="1" outlineLevel="4" x14ac:dyDescent="0.2">
      <c r="A309" s="14" t="s">
        <v>126</v>
      </c>
      <c r="B309" s="15">
        <v>44104</v>
      </c>
      <c r="C309" s="16">
        <v>789.39</v>
      </c>
      <c r="D309" s="14" t="s">
        <v>228</v>
      </c>
    </row>
    <row r="310" spans="1:4" ht="14.1" customHeight="1" outlineLevel="4" x14ac:dyDescent="0.2">
      <c r="A310" s="14" t="s">
        <v>126</v>
      </c>
      <c r="B310" s="15">
        <v>44104</v>
      </c>
      <c r="C310" s="16">
        <v>684.37</v>
      </c>
      <c r="D310" s="14" t="s">
        <v>228</v>
      </c>
    </row>
    <row r="311" spans="1:4" ht="14.1" customHeight="1" outlineLevel="4" x14ac:dyDescent="0.2">
      <c r="A311" s="14" t="s">
        <v>126</v>
      </c>
      <c r="B311" s="15">
        <v>44104</v>
      </c>
      <c r="C311" s="16">
        <v>134</v>
      </c>
      <c r="D311" s="14" t="s">
        <v>265</v>
      </c>
    </row>
    <row r="312" spans="1:4" ht="14.1" customHeight="1" outlineLevel="4" x14ac:dyDescent="0.2">
      <c r="A312" s="14" t="s">
        <v>126</v>
      </c>
      <c r="B312" s="15">
        <v>44104</v>
      </c>
      <c r="C312" s="16">
        <v>23216.9</v>
      </c>
      <c r="D312" s="14" t="s">
        <v>153</v>
      </c>
    </row>
    <row r="313" spans="1:4" ht="14.1" customHeight="1" outlineLevel="4" x14ac:dyDescent="0.2">
      <c r="A313" s="14" t="s">
        <v>126</v>
      </c>
      <c r="B313" s="15">
        <v>44104</v>
      </c>
      <c r="C313" s="16">
        <v>5117</v>
      </c>
      <c r="D313" s="14" t="s">
        <v>154</v>
      </c>
    </row>
    <row r="314" spans="1:4" ht="14.1" customHeight="1" outlineLevel="4" x14ac:dyDescent="0.2">
      <c r="A314" s="14" t="s">
        <v>126</v>
      </c>
      <c r="B314" s="15">
        <v>44104</v>
      </c>
      <c r="C314" s="16">
        <v>-1633.61</v>
      </c>
      <c r="D314" s="14" t="s">
        <v>50</v>
      </c>
    </row>
    <row r="315" spans="1:4" ht="14.1" customHeight="1" outlineLevel="4" x14ac:dyDescent="0.2">
      <c r="A315" s="4" t="s">
        <v>297</v>
      </c>
      <c r="B315" s="15"/>
      <c r="C315" s="11">
        <f>SUM(C316:C320)</f>
        <v>8684.4</v>
      </c>
      <c r="D315" s="14"/>
    </row>
    <row r="316" spans="1:4" ht="14.1" customHeight="1" outlineLevel="4" x14ac:dyDescent="0.2">
      <c r="A316" s="14" t="s">
        <v>155</v>
      </c>
      <c r="B316" s="15">
        <v>44082</v>
      </c>
      <c r="C316" s="16">
        <v>46.41</v>
      </c>
      <c r="D316" s="14" t="s">
        <v>156</v>
      </c>
    </row>
    <row r="317" spans="1:4" ht="14.1" customHeight="1" outlineLevel="4" x14ac:dyDescent="0.2">
      <c r="A317" s="14" t="s">
        <v>155</v>
      </c>
      <c r="B317" s="15">
        <v>44082</v>
      </c>
      <c r="C317" s="16">
        <v>426.02</v>
      </c>
      <c r="D317" s="14" t="s">
        <v>157</v>
      </c>
    </row>
    <row r="318" spans="1:4" ht="14.1" customHeight="1" outlineLevel="4" x14ac:dyDescent="0.2">
      <c r="A318" s="14" t="s">
        <v>155</v>
      </c>
      <c r="B318" s="15">
        <v>44089</v>
      </c>
      <c r="C318" s="16">
        <v>1011.5</v>
      </c>
      <c r="D318" s="14" t="s">
        <v>158</v>
      </c>
    </row>
    <row r="319" spans="1:4" ht="14.1" customHeight="1" outlineLevel="4" x14ac:dyDescent="0.2">
      <c r="A319" s="14" t="s">
        <v>155</v>
      </c>
      <c r="B319" s="15">
        <v>44092</v>
      </c>
      <c r="C319" s="16">
        <v>5400</v>
      </c>
      <c r="D319" s="14" t="s">
        <v>159</v>
      </c>
    </row>
    <row r="320" spans="1:4" ht="14.1" customHeight="1" outlineLevel="4" x14ac:dyDescent="0.2">
      <c r="A320" s="14" t="s">
        <v>155</v>
      </c>
      <c r="B320" s="15">
        <v>44104</v>
      </c>
      <c r="C320" s="16">
        <v>1800.47</v>
      </c>
      <c r="D320" s="14" t="s">
        <v>160</v>
      </c>
    </row>
    <row r="321" spans="1:4" ht="14.1" customHeight="1" outlineLevel="4" x14ac:dyDescent="0.2">
      <c r="A321" s="4" t="s">
        <v>309</v>
      </c>
      <c r="B321" s="15"/>
      <c r="C321" s="11">
        <f>SUM(C322:C325)</f>
        <v>377</v>
      </c>
      <c r="D321" s="14"/>
    </row>
    <row r="322" spans="1:4" ht="14.1" customHeight="1" outlineLevel="4" x14ac:dyDescent="0.2">
      <c r="A322" s="14" t="s">
        <v>161</v>
      </c>
      <c r="B322" s="15">
        <v>44090</v>
      </c>
      <c r="C322" s="16">
        <v>-954</v>
      </c>
      <c r="D322" s="14" t="s">
        <v>162</v>
      </c>
    </row>
    <row r="323" spans="1:4" ht="14.1" customHeight="1" outlineLevel="4" x14ac:dyDescent="0.2">
      <c r="A323" s="14" t="s">
        <v>161</v>
      </c>
      <c r="B323" s="15">
        <v>44097</v>
      </c>
      <c r="C323" s="16">
        <v>460</v>
      </c>
      <c r="D323" s="14" t="s">
        <v>266</v>
      </c>
    </row>
    <row r="324" spans="1:4" ht="14.1" customHeight="1" outlineLevel="4" x14ac:dyDescent="0.2">
      <c r="A324" s="14" t="s">
        <v>161</v>
      </c>
      <c r="B324" s="15">
        <v>44097</v>
      </c>
      <c r="C324" s="16">
        <v>321</v>
      </c>
      <c r="D324" s="14" t="s">
        <v>266</v>
      </c>
    </row>
    <row r="325" spans="1:4" ht="14.1" customHeight="1" outlineLevel="4" x14ac:dyDescent="0.2">
      <c r="A325" s="14" t="s">
        <v>161</v>
      </c>
      <c r="B325" s="15">
        <v>44102</v>
      </c>
      <c r="C325" s="16">
        <v>550</v>
      </c>
      <c r="D325" s="14" t="s">
        <v>205</v>
      </c>
    </row>
    <row r="326" spans="1:4" ht="14.1" customHeight="1" outlineLevel="4" x14ac:dyDescent="0.2">
      <c r="A326" s="4" t="s">
        <v>310</v>
      </c>
      <c r="B326" s="15"/>
      <c r="C326" s="11">
        <f>SUM(C327:C349)</f>
        <v>2839.7599999999998</v>
      </c>
      <c r="D326" s="14"/>
    </row>
    <row r="327" spans="1:4" ht="14.1" customHeight="1" outlineLevel="4" x14ac:dyDescent="0.2">
      <c r="A327" s="14" t="s">
        <v>163</v>
      </c>
      <c r="B327" s="15">
        <v>44076</v>
      </c>
      <c r="C327" s="16">
        <v>107.1</v>
      </c>
      <c r="D327" s="14" t="s">
        <v>267</v>
      </c>
    </row>
    <row r="328" spans="1:4" ht="14.1" customHeight="1" outlineLevel="4" x14ac:dyDescent="0.2">
      <c r="A328" s="14" t="s">
        <v>163</v>
      </c>
      <c r="B328" s="15">
        <v>44076</v>
      </c>
      <c r="C328" s="16">
        <v>107.1</v>
      </c>
      <c r="D328" s="14" t="s">
        <v>267</v>
      </c>
    </row>
    <row r="329" spans="1:4" ht="14.1" customHeight="1" outlineLevel="4" x14ac:dyDescent="0.2">
      <c r="A329" s="14" t="s">
        <v>163</v>
      </c>
      <c r="B329" s="15">
        <v>44076</v>
      </c>
      <c r="C329" s="16">
        <v>107.1</v>
      </c>
      <c r="D329" s="14" t="s">
        <v>267</v>
      </c>
    </row>
    <row r="330" spans="1:4" ht="14.1" customHeight="1" outlineLevel="4" x14ac:dyDescent="0.2">
      <c r="A330" s="14" t="s">
        <v>163</v>
      </c>
      <c r="B330" s="15">
        <v>44076</v>
      </c>
      <c r="C330" s="16">
        <v>107.1</v>
      </c>
      <c r="D330" s="14" t="s">
        <v>267</v>
      </c>
    </row>
    <row r="331" spans="1:4" ht="14.1" customHeight="1" outlineLevel="4" x14ac:dyDescent="0.2">
      <c r="A331" s="14" t="s">
        <v>163</v>
      </c>
      <c r="B331" s="15">
        <v>44076</v>
      </c>
      <c r="C331" s="16">
        <v>107.1</v>
      </c>
      <c r="D331" s="14" t="s">
        <v>267</v>
      </c>
    </row>
    <row r="332" spans="1:4" ht="14.1" customHeight="1" outlineLevel="4" x14ac:dyDescent="0.2">
      <c r="A332" s="14" t="s">
        <v>163</v>
      </c>
      <c r="B332" s="15">
        <v>44076</v>
      </c>
      <c r="C332" s="16">
        <v>107.1</v>
      </c>
      <c r="D332" s="14" t="s">
        <v>267</v>
      </c>
    </row>
    <row r="333" spans="1:4" ht="14.1" customHeight="1" outlineLevel="4" x14ac:dyDescent="0.2">
      <c r="A333" s="14" t="s">
        <v>163</v>
      </c>
      <c r="B333" s="15">
        <v>44076</v>
      </c>
      <c r="C333" s="16">
        <v>107.1</v>
      </c>
      <c r="D333" s="14" t="s">
        <v>267</v>
      </c>
    </row>
    <row r="334" spans="1:4" ht="14.1" customHeight="1" outlineLevel="4" x14ac:dyDescent="0.2">
      <c r="A334" s="14" t="s">
        <v>163</v>
      </c>
      <c r="B334" s="15">
        <v>44076</v>
      </c>
      <c r="C334" s="16">
        <v>107.1</v>
      </c>
      <c r="D334" s="14" t="s">
        <v>267</v>
      </c>
    </row>
    <row r="335" spans="1:4" ht="14.1" customHeight="1" outlineLevel="4" x14ac:dyDescent="0.2">
      <c r="A335" s="14" t="s">
        <v>163</v>
      </c>
      <c r="B335" s="15">
        <v>44076</v>
      </c>
      <c r="C335" s="16">
        <v>107.1</v>
      </c>
      <c r="D335" s="14" t="s">
        <v>267</v>
      </c>
    </row>
    <row r="336" spans="1:4" ht="14.1" customHeight="1" outlineLevel="4" x14ac:dyDescent="0.2">
      <c r="A336" s="14" t="s">
        <v>163</v>
      </c>
      <c r="B336" s="15">
        <v>44077</v>
      </c>
      <c r="C336" s="16">
        <v>788.3</v>
      </c>
      <c r="D336" s="5" t="s">
        <v>325</v>
      </c>
    </row>
    <row r="337" spans="1:4" ht="14.1" customHeight="1" outlineLevel="4" x14ac:dyDescent="0.2">
      <c r="A337" s="14" t="s">
        <v>163</v>
      </c>
      <c r="B337" s="15">
        <v>44077</v>
      </c>
      <c r="C337" s="16">
        <v>400</v>
      </c>
      <c r="D337" s="5" t="s">
        <v>326</v>
      </c>
    </row>
    <row r="338" spans="1:4" ht="14.1" customHeight="1" outlineLevel="4" x14ac:dyDescent="0.2">
      <c r="A338" s="14" t="s">
        <v>163</v>
      </c>
      <c r="B338" s="15">
        <v>44082</v>
      </c>
      <c r="C338" s="16">
        <v>-203.43</v>
      </c>
      <c r="D338" s="5" t="s">
        <v>327</v>
      </c>
    </row>
    <row r="339" spans="1:4" ht="14.1" customHeight="1" outlineLevel="4" x14ac:dyDescent="0.2">
      <c r="A339" s="14" t="s">
        <v>163</v>
      </c>
      <c r="B339" s="15">
        <v>44084</v>
      </c>
      <c r="C339" s="16">
        <v>71.400000000000006</v>
      </c>
      <c r="D339" s="5" t="s">
        <v>328</v>
      </c>
    </row>
    <row r="340" spans="1:4" ht="14.1" customHeight="1" outlineLevel="4" x14ac:dyDescent="0.2">
      <c r="A340" s="14" t="s">
        <v>163</v>
      </c>
      <c r="B340" s="15">
        <v>44084</v>
      </c>
      <c r="C340" s="16">
        <v>20</v>
      </c>
      <c r="D340" s="5" t="s">
        <v>329</v>
      </c>
    </row>
    <row r="341" spans="1:4" ht="14.1" customHeight="1" outlineLevel="4" x14ac:dyDescent="0.2">
      <c r="A341" s="14" t="s">
        <v>163</v>
      </c>
      <c r="B341" s="15">
        <v>44089</v>
      </c>
      <c r="C341" s="16">
        <v>95.2</v>
      </c>
      <c r="D341" s="5" t="s">
        <v>330</v>
      </c>
    </row>
    <row r="342" spans="1:4" ht="14.1" customHeight="1" outlineLevel="4" x14ac:dyDescent="0.2">
      <c r="A342" s="14" t="s">
        <v>163</v>
      </c>
      <c r="B342" s="15">
        <v>44089</v>
      </c>
      <c r="C342" s="16">
        <v>20</v>
      </c>
      <c r="D342" s="5" t="s">
        <v>331</v>
      </c>
    </row>
    <row r="343" spans="1:4" ht="14.1" customHeight="1" outlineLevel="4" x14ac:dyDescent="0.2">
      <c r="A343" s="14" t="s">
        <v>163</v>
      </c>
      <c r="B343" s="15">
        <v>44091</v>
      </c>
      <c r="C343" s="16">
        <v>203.43</v>
      </c>
      <c r="D343" s="14" t="s">
        <v>164</v>
      </c>
    </row>
    <row r="344" spans="1:4" ht="14.1" customHeight="1" outlineLevel="4" x14ac:dyDescent="0.2">
      <c r="A344" s="14" t="s">
        <v>163</v>
      </c>
      <c r="B344" s="15">
        <v>44104</v>
      </c>
      <c r="C344" s="16">
        <v>20</v>
      </c>
      <c r="D344" s="5" t="s">
        <v>332</v>
      </c>
    </row>
    <row r="345" spans="1:4" ht="14.1" customHeight="1" outlineLevel="4" x14ac:dyDescent="0.2">
      <c r="A345" s="14" t="s">
        <v>163</v>
      </c>
      <c r="B345" s="15">
        <v>44104</v>
      </c>
      <c r="C345" s="16">
        <v>345</v>
      </c>
      <c r="D345" s="14" t="s">
        <v>268</v>
      </c>
    </row>
    <row r="346" spans="1:4" ht="14.1" customHeight="1" outlineLevel="4" x14ac:dyDescent="0.2">
      <c r="A346" s="14" t="s">
        <v>163</v>
      </c>
      <c r="B346" s="15">
        <v>44104</v>
      </c>
      <c r="C346" s="16">
        <v>20</v>
      </c>
      <c r="D346" s="14" t="s">
        <v>269</v>
      </c>
    </row>
    <row r="347" spans="1:4" ht="14.1" customHeight="1" outlineLevel="4" x14ac:dyDescent="0.2">
      <c r="A347" s="14" t="s">
        <v>163</v>
      </c>
      <c r="B347" s="15">
        <v>44104</v>
      </c>
      <c r="C347" s="16">
        <v>20</v>
      </c>
      <c r="D347" s="14" t="s">
        <v>269</v>
      </c>
    </row>
    <row r="348" spans="1:4" ht="14.1" customHeight="1" outlineLevel="4" x14ac:dyDescent="0.2">
      <c r="A348" s="14" t="s">
        <v>163</v>
      </c>
      <c r="B348" s="15">
        <v>44104</v>
      </c>
      <c r="C348" s="16">
        <v>20</v>
      </c>
      <c r="D348" s="14" t="s">
        <v>269</v>
      </c>
    </row>
    <row r="349" spans="1:4" ht="14.1" customHeight="1" outlineLevel="4" x14ac:dyDescent="0.2">
      <c r="A349" s="14" t="s">
        <v>163</v>
      </c>
      <c r="B349" s="15">
        <v>44104</v>
      </c>
      <c r="C349" s="16">
        <v>55.96</v>
      </c>
      <c r="D349" s="5" t="s">
        <v>324</v>
      </c>
    </row>
    <row r="350" spans="1:4" ht="14.1" customHeight="1" outlineLevel="4" x14ac:dyDescent="0.2">
      <c r="A350" s="4" t="s">
        <v>311</v>
      </c>
      <c r="B350" s="15"/>
      <c r="C350" s="11">
        <f>C351</f>
        <v>600</v>
      </c>
      <c r="D350" s="14"/>
    </row>
    <row r="351" spans="1:4" ht="14.1" customHeight="1" outlineLevel="4" x14ac:dyDescent="0.2">
      <c r="A351" s="14" t="s">
        <v>165</v>
      </c>
      <c r="B351" s="15">
        <v>44084</v>
      </c>
      <c r="C351" s="16">
        <v>600</v>
      </c>
      <c r="D351" s="14" t="s">
        <v>204</v>
      </c>
    </row>
    <row r="352" spans="1:4" ht="14.1" customHeight="1" outlineLevel="4" x14ac:dyDescent="0.2">
      <c r="A352" s="4" t="s">
        <v>312</v>
      </c>
      <c r="B352" s="15"/>
      <c r="C352" s="11">
        <f>SUM(C353:C374)</f>
        <v>31163.550000000003</v>
      </c>
      <c r="D352" s="14"/>
    </row>
    <row r="353" spans="1:4" ht="14.1" customHeight="1" outlineLevel="4" x14ac:dyDescent="0.2">
      <c r="A353" s="14" t="s">
        <v>166</v>
      </c>
      <c r="B353" s="15">
        <v>44082</v>
      </c>
      <c r="C353" s="16">
        <v>1693.75</v>
      </c>
      <c r="D353" s="5" t="s">
        <v>323</v>
      </c>
    </row>
    <row r="354" spans="1:4" ht="14.1" customHeight="1" outlineLevel="4" x14ac:dyDescent="0.2">
      <c r="A354" s="14" t="s">
        <v>166</v>
      </c>
      <c r="B354" s="15">
        <v>44083</v>
      </c>
      <c r="C354" s="16">
        <v>2769.67</v>
      </c>
      <c r="D354" s="14" t="s">
        <v>167</v>
      </c>
    </row>
    <row r="355" spans="1:4" ht="14.1" customHeight="1" outlineLevel="4" x14ac:dyDescent="0.2">
      <c r="A355" s="14" t="s">
        <v>166</v>
      </c>
      <c r="B355" s="15">
        <v>44084</v>
      </c>
      <c r="C355" s="16">
        <v>139.68</v>
      </c>
      <c r="D355" s="14" t="s">
        <v>270</v>
      </c>
    </row>
    <row r="356" spans="1:4" ht="14.1" customHeight="1" outlineLevel="4" x14ac:dyDescent="0.2">
      <c r="A356" s="14" t="s">
        <v>166</v>
      </c>
      <c r="B356" s="15">
        <v>44084</v>
      </c>
      <c r="C356" s="16">
        <v>4266</v>
      </c>
      <c r="D356" s="14" t="s">
        <v>271</v>
      </c>
    </row>
    <row r="357" spans="1:4" ht="14.1" customHeight="1" outlineLevel="4" x14ac:dyDescent="0.2">
      <c r="A357" s="14" t="s">
        <v>166</v>
      </c>
      <c r="B357" s="15">
        <v>44084</v>
      </c>
      <c r="C357" s="16">
        <v>4840</v>
      </c>
      <c r="D357" s="14" t="s">
        <v>168</v>
      </c>
    </row>
    <row r="358" spans="1:4" ht="14.1" customHeight="1" outlineLevel="4" x14ac:dyDescent="0.2">
      <c r="A358" s="14" t="s">
        <v>166</v>
      </c>
      <c r="B358" s="15">
        <v>44089</v>
      </c>
      <c r="C358" s="16">
        <v>12</v>
      </c>
      <c r="D358" s="14" t="s">
        <v>169</v>
      </c>
    </row>
    <row r="359" spans="1:4" ht="14.1" customHeight="1" outlineLevel="4" x14ac:dyDescent="0.2">
      <c r="A359" s="14" t="s">
        <v>166</v>
      </c>
      <c r="B359" s="15">
        <v>44089</v>
      </c>
      <c r="C359" s="16">
        <v>7.14</v>
      </c>
      <c r="D359" s="14" t="s">
        <v>170</v>
      </c>
    </row>
    <row r="360" spans="1:4" ht="14.1" customHeight="1" outlineLevel="4" x14ac:dyDescent="0.2">
      <c r="A360" s="14" t="s">
        <v>166</v>
      </c>
      <c r="B360" s="15">
        <v>44090</v>
      </c>
      <c r="C360" s="16">
        <v>4922.58</v>
      </c>
      <c r="D360" s="14" t="s">
        <v>171</v>
      </c>
    </row>
    <row r="361" spans="1:4" ht="14.1" customHeight="1" outlineLevel="4" x14ac:dyDescent="0.2">
      <c r="A361" s="14" t="s">
        <v>166</v>
      </c>
      <c r="B361" s="15">
        <v>44092</v>
      </c>
      <c r="C361" s="16">
        <v>12</v>
      </c>
      <c r="D361" s="14" t="s">
        <v>272</v>
      </c>
    </row>
    <row r="362" spans="1:4" ht="14.1" customHeight="1" outlineLevel="4" x14ac:dyDescent="0.2">
      <c r="A362" s="14" t="s">
        <v>166</v>
      </c>
      <c r="B362" s="15">
        <v>44097</v>
      </c>
      <c r="C362" s="16">
        <v>6252.72</v>
      </c>
      <c r="D362" s="14" t="s">
        <v>273</v>
      </c>
    </row>
    <row r="363" spans="1:4" ht="14.1" customHeight="1" outlineLevel="4" x14ac:dyDescent="0.2">
      <c r="A363" s="14" t="s">
        <v>166</v>
      </c>
      <c r="B363" s="15">
        <v>44097</v>
      </c>
      <c r="C363" s="16">
        <v>2.89</v>
      </c>
      <c r="D363" s="14" t="s">
        <v>242</v>
      </c>
    </row>
    <row r="364" spans="1:4" ht="14.1" customHeight="1" outlineLevel="4" x14ac:dyDescent="0.2">
      <c r="A364" s="14" t="s">
        <v>166</v>
      </c>
      <c r="B364" s="15">
        <v>44098</v>
      </c>
      <c r="C364" s="16">
        <v>4824.26</v>
      </c>
      <c r="D364" s="14" t="s">
        <v>274</v>
      </c>
    </row>
    <row r="365" spans="1:4" ht="14.1" customHeight="1" outlineLevel="4" x14ac:dyDescent="0.2">
      <c r="A365" s="14" t="s">
        <v>166</v>
      </c>
      <c r="B365" s="15">
        <v>44098</v>
      </c>
      <c r="C365" s="16">
        <v>138</v>
      </c>
      <c r="D365" s="14" t="s">
        <v>172</v>
      </c>
    </row>
    <row r="366" spans="1:4" ht="14.1" customHeight="1" outlineLevel="4" x14ac:dyDescent="0.2">
      <c r="A366" s="14" t="s">
        <v>166</v>
      </c>
      <c r="B366" s="15">
        <v>44103</v>
      </c>
      <c r="C366" s="16">
        <v>108.98</v>
      </c>
      <c r="D366" s="14" t="s">
        <v>249</v>
      </c>
    </row>
    <row r="367" spans="1:4" ht="14.1" customHeight="1" outlineLevel="4" x14ac:dyDescent="0.2">
      <c r="A367" s="14" t="s">
        <v>166</v>
      </c>
      <c r="B367" s="15">
        <v>44103</v>
      </c>
      <c r="C367" s="16">
        <v>71.400000000000006</v>
      </c>
      <c r="D367" s="14" t="s">
        <v>275</v>
      </c>
    </row>
    <row r="368" spans="1:4" ht="14.1" customHeight="1" outlineLevel="4" x14ac:dyDescent="0.2">
      <c r="A368" s="14" t="s">
        <v>166</v>
      </c>
      <c r="B368" s="15">
        <v>44103</v>
      </c>
      <c r="C368" s="17">
        <v>-1.06</v>
      </c>
      <c r="D368" s="14" t="s">
        <v>0</v>
      </c>
    </row>
    <row r="369" spans="1:4" ht="14.1" customHeight="1" outlineLevel="4" x14ac:dyDescent="0.2">
      <c r="A369" s="14" t="s">
        <v>166</v>
      </c>
      <c r="B369" s="15">
        <v>44104</v>
      </c>
      <c r="C369" s="16">
        <v>108.09</v>
      </c>
      <c r="D369" s="14" t="s">
        <v>173</v>
      </c>
    </row>
    <row r="370" spans="1:4" ht="14.1" customHeight="1" outlineLevel="4" x14ac:dyDescent="0.2">
      <c r="A370" s="14" t="s">
        <v>166</v>
      </c>
      <c r="B370" s="15">
        <v>44104</v>
      </c>
      <c r="C370" s="16">
        <v>1032.77</v>
      </c>
      <c r="D370" s="14" t="s">
        <v>174</v>
      </c>
    </row>
    <row r="371" spans="1:4" ht="14.1" customHeight="1" outlineLevel="4" x14ac:dyDescent="0.2">
      <c r="A371" s="14" t="s">
        <v>166</v>
      </c>
      <c r="B371" s="15">
        <v>44104</v>
      </c>
      <c r="C371" s="16">
        <v>5.38</v>
      </c>
      <c r="D371" s="14" t="s">
        <v>228</v>
      </c>
    </row>
    <row r="372" spans="1:4" ht="14.1" customHeight="1" outlineLevel="4" x14ac:dyDescent="0.2">
      <c r="A372" s="14" t="s">
        <v>166</v>
      </c>
      <c r="B372" s="15">
        <v>44104</v>
      </c>
      <c r="C372" s="16">
        <v>5.38</v>
      </c>
      <c r="D372" s="14" t="s">
        <v>228</v>
      </c>
    </row>
    <row r="373" spans="1:4" ht="14.1" customHeight="1" outlineLevel="4" x14ac:dyDescent="0.2">
      <c r="A373" s="14" t="s">
        <v>166</v>
      </c>
      <c r="B373" s="15">
        <v>44104</v>
      </c>
      <c r="C373" s="16">
        <v>9.2799999999999994</v>
      </c>
      <c r="D373" s="14" t="s">
        <v>175</v>
      </c>
    </row>
    <row r="374" spans="1:4" ht="14.1" customHeight="1" outlineLevel="4" x14ac:dyDescent="0.2">
      <c r="A374" s="14" t="s">
        <v>166</v>
      </c>
      <c r="B374" s="15">
        <v>44104</v>
      </c>
      <c r="C374" s="16">
        <v>-57.36</v>
      </c>
      <c r="D374" s="14" t="s">
        <v>50</v>
      </c>
    </row>
    <row r="375" spans="1:4" ht="14.1" customHeight="1" outlineLevel="4" x14ac:dyDescent="0.2">
      <c r="A375" s="4" t="s">
        <v>313</v>
      </c>
      <c r="B375" s="15"/>
      <c r="C375" s="11">
        <f>SUM(C376:C383)</f>
        <v>35855.64</v>
      </c>
      <c r="D375" s="14"/>
    </row>
    <row r="376" spans="1:4" ht="14.1" customHeight="1" outlineLevel="4" x14ac:dyDescent="0.2">
      <c r="A376" s="14" t="s">
        <v>176</v>
      </c>
      <c r="B376" s="15">
        <v>44078</v>
      </c>
      <c r="C376" s="16">
        <v>339.15</v>
      </c>
      <c r="D376" s="5" t="s">
        <v>322</v>
      </c>
    </row>
    <row r="377" spans="1:4" ht="14.1" customHeight="1" outlineLevel="4" x14ac:dyDescent="0.2">
      <c r="A377" s="14" t="s">
        <v>176</v>
      </c>
      <c r="B377" s="15">
        <v>44083</v>
      </c>
      <c r="C377" s="16">
        <v>30</v>
      </c>
      <c r="D377" s="14" t="s">
        <v>276</v>
      </c>
    </row>
    <row r="378" spans="1:4" ht="14.1" customHeight="1" outlineLevel="4" x14ac:dyDescent="0.2">
      <c r="A378" s="14" t="s">
        <v>176</v>
      </c>
      <c r="B378" s="15">
        <v>44084</v>
      </c>
      <c r="C378" s="16">
        <v>164</v>
      </c>
      <c r="D378" s="5" t="s">
        <v>322</v>
      </c>
    </row>
    <row r="379" spans="1:4" ht="14.1" customHeight="1" outlineLevel="4" x14ac:dyDescent="0.2">
      <c r="A379" s="14" t="s">
        <v>176</v>
      </c>
      <c r="B379" s="15">
        <v>44084</v>
      </c>
      <c r="C379" s="16">
        <v>3796.39</v>
      </c>
      <c r="D379" s="14" t="s">
        <v>177</v>
      </c>
    </row>
    <row r="380" spans="1:4" ht="14.1" customHeight="1" outlineLevel="4" x14ac:dyDescent="0.2">
      <c r="A380" s="14" t="s">
        <v>176</v>
      </c>
      <c r="B380" s="15">
        <v>44089</v>
      </c>
      <c r="C380" s="16">
        <v>16243.5</v>
      </c>
      <c r="D380" s="14" t="s">
        <v>178</v>
      </c>
    </row>
    <row r="381" spans="1:4" ht="14.1" customHeight="1" outlineLevel="4" x14ac:dyDescent="0.2">
      <c r="A381" s="14" t="s">
        <v>176</v>
      </c>
      <c r="B381" s="15">
        <v>44096</v>
      </c>
      <c r="C381" s="16">
        <v>90</v>
      </c>
      <c r="D381" s="14" t="s">
        <v>179</v>
      </c>
    </row>
    <row r="382" spans="1:4" ht="14.1" customHeight="1" outlineLevel="4" x14ac:dyDescent="0.2">
      <c r="A382" s="14" t="s">
        <v>176</v>
      </c>
      <c r="B382" s="15">
        <v>44103</v>
      </c>
      <c r="C382" s="16">
        <v>12986</v>
      </c>
      <c r="D382" s="14" t="s">
        <v>180</v>
      </c>
    </row>
    <row r="383" spans="1:4" ht="14.1" customHeight="1" outlineLevel="4" x14ac:dyDescent="0.2">
      <c r="A383" s="14" t="s">
        <v>176</v>
      </c>
      <c r="B383" s="15">
        <v>44104</v>
      </c>
      <c r="C383" s="16">
        <v>2206.6</v>
      </c>
      <c r="D383" s="14" t="s">
        <v>181</v>
      </c>
    </row>
    <row r="384" spans="1:4" ht="14.1" customHeight="1" outlineLevel="4" x14ac:dyDescent="0.2">
      <c r="A384" s="19" t="s">
        <v>287</v>
      </c>
      <c r="B384" s="19"/>
      <c r="C384" s="19"/>
      <c r="D384" s="19"/>
    </row>
    <row r="385" spans="1:4" ht="14.1" customHeight="1" outlineLevel="4" x14ac:dyDescent="0.2">
      <c r="A385" s="19" t="s">
        <v>288</v>
      </c>
      <c r="B385" s="19"/>
      <c r="C385" s="11">
        <f>SUM(C386:C391)</f>
        <v>627951.88</v>
      </c>
      <c r="D385" s="4"/>
    </row>
    <row r="386" spans="1:4" ht="14.1" customHeight="1" outlineLevel="4" x14ac:dyDescent="0.2">
      <c r="A386" s="14" t="s">
        <v>182</v>
      </c>
      <c r="B386" s="15">
        <v>44077</v>
      </c>
      <c r="C386" s="16">
        <v>16355.36</v>
      </c>
      <c r="D386" s="14" t="s">
        <v>183</v>
      </c>
    </row>
    <row r="387" spans="1:4" ht="14.1" customHeight="1" outlineLevel="4" x14ac:dyDescent="0.2">
      <c r="A387" s="14" t="s">
        <v>184</v>
      </c>
      <c r="B387" s="15">
        <v>44075</v>
      </c>
      <c r="C387" s="16">
        <v>2800</v>
      </c>
      <c r="D387" s="14" t="s">
        <v>185</v>
      </c>
    </row>
    <row r="388" spans="1:4" ht="14.1" customHeight="1" outlineLevel="4" x14ac:dyDescent="0.2">
      <c r="A388" s="14" t="s">
        <v>184</v>
      </c>
      <c r="B388" s="15">
        <v>44076</v>
      </c>
      <c r="C388" s="16">
        <v>94.34</v>
      </c>
      <c r="D388" s="14" t="s">
        <v>186</v>
      </c>
    </row>
    <row r="389" spans="1:4" ht="14.1" customHeight="1" outlineLevel="4" x14ac:dyDescent="0.2">
      <c r="A389" s="14" t="s">
        <v>184</v>
      </c>
      <c r="B389" s="15">
        <v>44076</v>
      </c>
      <c r="C389" s="16">
        <v>235.85</v>
      </c>
      <c r="D389" s="14" t="s">
        <v>187</v>
      </c>
    </row>
    <row r="390" spans="1:4" ht="14.1" customHeight="1" outlineLevel="4" x14ac:dyDescent="0.2">
      <c r="A390" s="14" t="s">
        <v>184</v>
      </c>
      <c r="B390" s="15">
        <v>44103</v>
      </c>
      <c r="C390" s="16">
        <v>455856.67</v>
      </c>
      <c r="D390" s="14" t="s">
        <v>188</v>
      </c>
    </row>
    <row r="391" spans="1:4" ht="14.1" customHeight="1" outlineLevel="4" x14ac:dyDescent="0.2">
      <c r="A391" s="14" t="s">
        <v>184</v>
      </c>
      <c r="B391" s="15">
        <v>44104</v>
      </c>
      <c r="C391" s="16">
        <v>152609.66</v>
      </c>
      <c r="D391" s="14" t="s">
        <v>189</v>
      </c>
    </row>
    <row r="392" spans="1:4" ht="14.1" customHeight="1" outlineLevel="4" x14ac:dyDescent="0.2">
      <c r="A392" s="19" t="s">
        <v>289</v>
      </c>
      <c r="B392" s="19"/>
      <c r="C392" s="19"/>
      <c r="D392" s="19"/>
    </row>
    <row r="393" spans="1:4" ht="43.5" customHeight="1" outlineLevel="4" x14ac:dyDescent="0.2">
      <c r="A393" s="18" t="s">
        <v>290</v>
      </c>
      <c r="B393" s="18"/>
      <c r="C393" s="11">
        <f>SUM(C394:C399)</f>
        <v>-1606.7500000000005</v>
      </c>
      <c r="D393" s="4"/>
    </row>
    <row r="394" spans="1:4" ht="14.1" customHeight="1" outlineLevel="4" x14ac:dyDescent="0.2">
      <c r="A394" s="14" t="s">
        <v>191</v>
      </c>
      <c r="B394" s="15">
        <v>44091</v>
      </c>
      <c r="C394" s="16">
        <v>-203.43</v>
      </c>
      <c r="D394" s="14" t="s">
        <v>190</v>
      </c>
    </row>
    <row r="395" spans="1:4" ht="14.1" customHeight="1" outlineLevel="4" x14ac:dyDescent="0.2">
      <c r="A395" s="14" t="s">
        <v>191</v>
      </c>
      <c r="B395" s="15">
        <v>44082</v>
      </c>
      <c r="C395" s="16">
        <v>-261</v>
      </c>
      <c r="D395" s="5" t="s">
        <v>321</v>
      </c>
    </row>
    <row r="396" spans="1:4" ht="14.1" customHeight="1" outlineLevel="4" x14ac:dyDescent="0.2">
      <c r="A396" s="14" t="s">
        <v>191</v>
      </c>
      <c r="B396" s="15">
        <v>44088</v>
      </c>
      <c r="C396" s="16">
        <v>-500</v>
      </c>
      <c r="D396" s="5" t="s">
        <v>320</v>
      </c>
    </row>
    <row r="397" spans="1:4" ht="14.1" customHeight="1" outlineLevel="4" x14ac:dyDescent="0.2">
      <c r="A397" s="14" t="s">
        <v>191</v>
      </c>
      <c r="B397" s="15">
        <v>44088</v>
      </c>
      <c r="C397" s="16">
        <v>-90.12</v>
      </c>
      <c r="D397" s="14" t="s">
        <v>277</v>
      </c>
    </row>
    <row r="398" spans="1:4" ht="14.1" customHeight="1" outlineLevel="4" x14ac:dyDescent="0.2">
      <c r="A398" s="14" t="s">
        <v>191</v>
      </c>
      <c r="B398" s="15">
        <v>44096</v>
      </c>
      <c r="C398" s="16">
        <v>-642.32000000000005</v>
      </c>
      <c r="D398" s="5" t="s">
        <v>333</v>
      </c>
    </row>
    <row r="399" spans="1:4" ht="14.1" customHeight="1" outlineLevel="4" x14ac:dyDescent="0.2">
      <c r="A399" s="14" t="s">
        <v>191</v>
      </c>
      <c r="B399" s="15">
        <v>44104</v>
      </c>
      <c r="C399" s="16">
        <v>90.12</v>
      </c>
      <c r="D399" s="5" t="s">
        <v>319</v>
      </c>
    </row>
    <row r="400" spans="1:4" ht="14.1" customHeight="1" outlineLevel="4" x14ac:dyDescent="0.2">
      <c r="A400" s="19" t="s">
        <v>291</v>
      </c>
      <c r="B400" s="19"/>
      <c r="C400" s="19"/>
      <c r="D400" s="19"/>
    </row>
    <row r="401" spans="1:4" ht="30" customHeight="1" outlineLevel="4" x14ac:dyDescent="0.2">
      <c r="A401" s="18" t="s">
        <v>292</v>
      </c>
      <c r="B401" s="18"/>
      <c r="C401" s="11">
        <f>C402</f>
        <v>55460</v>
      </c>
      <c r="D401" s="4"/>
    </row>
    <row r="402" spans="1:4" ht="14.1" customHeight="1" outlineLevel="4" x14ac:dyDescent="0.2">
      <c r="A402" s="14" t="s">
        <v>192</v>
      </c>
      <c r="B402" s="15">
        <v>44095</v>
      </c>
      <c r="C402" s="16">
        <v>55460</v>
      </c>
      <c r="D402" s="14" t="s">
        <v>193</v>
      </c>
    </row>
    <row r="403" spans="1:4" ht="14.1" customHeight="1" outlineLevel="4" x14ac:dyDescent="0.2">
      <c r="A403" s="19" t="s">
        <v>293</v>
      </c>
      <c r="B403" s="19"/>
      <c r="C403" s="19"/>
      <c r="D403" s="19"/>
    </row>
    <row r="404" spans="1:4" ht="44.25" customHeight="1" outlineLevel="4" x14ac:dyDescent="0.2">
      <c r="A404" s="18" t="s">
        <v>294</v>
      </c>
      <c r="B404" s="18"/>
      <c r="C404" s="11">
        <f>SUM(C405:C413)</f>
        <v>805.57999999999993</v>
      </c>
      <c r="D404" s="4"/>
    </row>
    <row r="405" spans="1:4" ht="14.1" customHeight="1" outlineLevel="4" x14ac:dyDescent="0.2">
      <c r="A405" s="14" t="s">
        <v>194</v>
      </c>
      <c r="B405" s="15">
        <v>44088</v>
      </c>
      <c r="C405" s="16">
        <v>152.69999999999999</v>
      </c>
      <c r="D405" s="14" t="s">
        <v>195</v>
      </c>
    </row>
    <row r="406" spans="1:4" ht="14.1" customHeight="1" outlineLevel="4" x14ac:dyDescent="0.2">
      <c r="A406" s="14" t="s">
        <v>194</v>
      </c>
      <c r="B406" s="15">
        <v>44088</v>
      </c>
      <c r="C406" s="16">
        <v>110.74</v>
      </c>
      <c r="D406" s="14" t="s">
        <v>195</v>
      </c>
    </row>
    <row r="407" spans="1:4" ht="14.1" customHeight="1" outlineLevel="4" x14ac:dyDescent="0.2">
      <c r="A407" s="14" t="s">
        <v>194</v>
      </c>
      <c r="B407" s="15">
        <v>44088</v>
      </c>
      <c r="C407" s="16">
        <v>94.58</v>
      </c>
      <c r="D407" s="14" t="s">
        <v>195</v>
      </c>
    </row>
    <row r="408" spans="1:4" ht="14.1" customHeight="1" outlineLevel="4" x14ac:dyDescent="0.2">
      <c r="A408" s="14" t="s">
        <v>194</v>
      </c>
      <c r="B408" s="15">
        <v>44088</v>
      </c>
      <c r="C408" s="16">
        <v>57.7</v>
      </c>
      <c r="D408" s="14" t="s">
        <v>195</v>
      </c>
    </row>
    <row r="409" spans="1:4" ht="14.1" customHeight="1" outlineLevel="4" x14ac:dyDescent="0.2">
      <c r="A409" s="14" t="s">
        <v>194</v>
      </c>
      <c r="B409" s="15">
        <v>44088</v>
      </c>
      <c r="C409" s="16">
        <v>45.14</v>
      </c>
      <c r="D409" s="14" t="s">
        <v>195</v>
      </c>
    </row>
    <row r="410" spans="1:4" ht="14.1" customHeight="1" outlineLevel="4" x14ac:dyDescent="0.2">
      <c r="A410" s="14" t="s">
        <v>194</v>
      </c>
      <c r="B410" s="15">
        <v>44095</v>
      </c>
      <c r="C410" s="16">
        <v>196.98</v>
      </c>
      <c r="D410" s="14" t="s">
        <v>196</v>
      </c>
    </row>
    <row r="411" spans="1:4" ht="14.1" customHeight="1" outlineLevel="4" x14ac:dyDescent="0.2">
      <c r="A411" s="14" t="s">
        <v>194</v>
      </c>
      <c r="B411" s="15">
        <v>44095</v>
      </c>
      <c r="C411" s="16">
        <v>78.78</v>
      </c>
      <c r="D411" s="14" t="s">
        <v>196</v>
      </c>
    </row>
    <row r="412" spans="1:4" ht="14.1" customHeight="1" outlineLevel="4" x14ac:dyDescent="0.2">
      <c r="A412" s="14" t="s">
        <v>194</v>
      </c>
      <c r="B412" s="15">
        <v>44095</v>
      </c>
      <c r="C412" s="16">
        <v>51.22</v>
      </c>
      <c r="D412" s="14" t="s">
        <v>197</v>
      </c>
    </row>
    <row r="413" spans="1:4" ht="14.1" customHeight="1" outlineLevel="4" x14ac:dyDescent="0.2">
      <c r="A413" s="14" t="s">
        <v>194</v>
      </c>
      <c r="B413" s="15">
        <v>44095</v>
      </c>
      <c r="C413" s="16">
        <v>17.739999999999998</v>
      </c>
      <c r="D413" s="14" t="s">
        <v>198</v>
      </c>
    </row>
    <row r="414" spans="1:4" ht="14.1" customHeight="1" outlineLevel="4" x14ac:dyDescent="0.2">
      <c r="A414" s="19" t="s">
        <v>295</v>
      </c>
      <c r="B414" s="19"/>
      <c r="C414" s="19"/>
      <c r="D414" s="19"/>
    </row>
    <row r="415" spans="1:4" ht="42.75" customHeight="1" outlineLevel="4" x14ac:dyDescent="0.2">
      <c r="A415" s="18" t="s">
        <v>296</v>
      </c>
      <c r="B415" s="18"/>
      <c r="C415" s="11">
        <f>SUM(C416:C424)</f>
        <v>39473.420000000006</v>
      </c>
      <c r="D415" s="4"/>
    </row>
    <row r="416" spans="1:4" ht="14.1" customHeight="1" outlineLevel="4" x14ac:dyDescent="0.2">
      <c r="A416" s="14" t="s">
        <v>199</v>
      </c>
      <c r="B416" s="15">
        <v>44088</v>
      </c>
      <c r="C416" s="16">
        <v>7482.3</v>
      </c>
      <c r="D416" s="14" t="s">
        <v>200</v>
      </c>
    </row>
    <row r="417" spans="1:4" ht="14.1" customHeight="1" outlineLevel="4" x14ac:dyDescent="0.2">
      <c r="A417" s="14" t="s">
        <v>199</v>
      </c>
      <c r="B417" s="15">
        <v>44088</v>
      </c>
      <c r="C417" s="16">
        <v>5426.26</v>
      </c>
      <c r="D417" s="14" t="s">
        <v>200</v>
      </c>
    </row>
    <row r="418" spans="1:4" ht="14.1" customHeight="1" outlineLevel="4" x14ac:dyDescent="0.2">
      <c r="A418" s="14" t="s">
        <v>199</v>
      </c>
      <c r="B418" s="15">
        <v>44088</v>
      </c>
      <c r="C418" s="16">
        <v>4634.42</v>
      </c>
      <c r="D418" s="14" t="s">
        <v>200</v>
      </c>
    </row>
    <row r="419" spans="1:4" ht="14.1" customHeight="1" outlineLevel="4" x14ac:dyDescent="0.2">
      <c r="A419" s="14" t="s">
        <v>199</v>
      </c>
      <c r="B419" s="15">
        <v>44088</v>
      </c>
      <c r="C419" s="16">
        <v>2827.3</v>
      </c>
      <c r="D419" s="14" t="s">
        <v>200</v>
      </c>
    </row>
    <row r="420" spans="1:4" ht="14.1" customHeight="1" outlineLevel="4" x14ac:dyDescent="0.2">
      <c r="A420" s="14" t="s">
        <v>199</v>
      </c>
      <c r="B420" s="15">
        <v>44088</v>
      </c>
      <c r="C420" s="16">
        <v>2211.86</v>
      </c>
      <c r="D420" s="14" t="s">
        <v>200</v>
      </c>
    </row>
    <row r="421" spans="1:4" ht="14.1" customHeight="1" outlineLevel="4" x14ac:dyDescent="0.2">
      <c r="A421" s="14" t="s">
        <v>199</v>
      </c>
      <c r="B421" s="15">
        <v>44095</v>
      </c>
      <c r="C421" s="16">
        <v>9652.02</v>
      </c>
      <c r="D421" s="14" t="s">
        <v>201</v>
      </c>
    </row>
    <row r="422" spans="1:4" ht="14.1" customHeight="1" outlineLevel="4" x14ac:dyDescent="0.2">
      <c r="A422" s="14" t="s">
        <v>199</v>
      </c>
      <c r="B422" s="15">
        <v>44095</v>
      </c>
      <c r="C422" s="16">
        <v>3860.22</v>
      </c>
      <c r="D422" s="14" t="s">
        <v>201</v>
      </c>
    </row>
    <row r="423" spans="1:4" ht="14.1" customHeight="1" outlineLevel="4" x14ac:dyDescent="0.2">
      <c r="A423" s="14" t="s">
        <v>199</v>
      </c>
      <c r="B423" s="15">
        <v>44095</v>
      </c>
      <c r="C423" s="16">
        <v>2509.7800000000002</v>
      </c>
      <c r="D423" s="14" t="s">
        <v>202</v>
      </c>
    </row>
    <row r="424" spans="1:4" ht="14.1" customHeight="1" outlineLevel="4" x14ac:dyDescent="0.2">
      <c r="A424" s="14" t="s">
        <v>199</v>
      </c>
      <c r="B424" s="15">
        <v>44095</v>
      </c>
      <c r="C424" s="16">
        <v>869.26</v>
      </c>
      <c r="D424" s="14" t="s">
        <v>203</v>
      </c>
    </row>
  </sheetData>
  <mergeCells count="15">
    <mergeCell ref="A392:D392"/>
    <mergeCell ref="A384:D384"/>
    <mergeCell ref="A385:B385"/>
    <mergeCell ref="A2:D2"/>
    <mergeCell ref="A6:D6"/>
    <mergeCell ref="A7:B7"/>
    <mergeCell ref="A13:D13"/>
    <mergeCell ref="A14:B14"/>
    <mergeCell ref="A393:B393"/>
    <mergeCell ref="A400:D400"/>
    <mergeCell ref="A401:B401"/>
    <mergeCell ref="A414:D414"/>
    <mergeCell ref="A415:B415"/>
    <mergeCell ref="A403:D403"/>
    <mergeCell ref="A404:B404"/>
  </mergeCells>
  <pageMargins left="0.7" right="0.7" top="0.75" bottom="0.75" header="0.3" footer="0.3"/>
  <pageSetup paperSize="9" scale="85" orientation="portrait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SEPTEMBRIE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2020-10-12T08:39:24Z</cp:lastPrinted>
  <dcterms:created xsi:type="dcterms:W3CDTF">2020-10-12T08:40:46Z</dcterms:created>
  <dcterms:modified xsi:type="dcterms:W3CDTF">2020-10-12T08:40:46Z</dcterms:modified>
  <cp:category/>
</cp:coreProperties>
</file>