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21855" windowHeight="12300"/>
  </bookViews>
  <sheets>
    <sheet name="IAN 2020" sheetId="2" r:id="rId1"/>
  </sheets>
  <definedNames>
    <definedName name="_xlnm._FilterDatabase" localSheetId="0" hidden="1">'IAN 2020'!$A$5:$D$222</definedName>
  </definedNames>
  <calcPr calcId="162913"/>
</workbook>
</file>

<file path=xl/calcChain.xml><?xml version="1.0" encoding="utf-8"?>
<calcChain xmlns="http://schemas.openxmlformats.org/spreadsheetml/2006/main">
  <c r="C14" i="2" l="1"/>
  <c r="C15" i="2"/>
  <c r="C50" i="2"/>
  <c r="C110" i="2"/>
  <c r="C117" i="2"/>
  <c r="C136" i="2"/>
  <c r="C155" i="2"/>
  <c r="C158" i="2"/>
  <c r="C166" i="2"/>
  <c r="C170" i="2"/>
  <c r="C184" i="2"/>
  <c r="C7" i="2"/>
  <c r="C8" i="2"/>
  <c r="C9" i="2"/>
  <c r="C10" i="2"/>
  <c r="C11" i="2"/>
  <c r="C12" i="2"/>
  <c r="C187" i="2"/>
  <c r="C195" i="2"/>
  <c r="C198" i="2"/>
  <c r="C211" i="2"/>
</calcChain>
</file>

<file path=xl/sharedStrings.xml><?xml version="1.0" encoding="utf-8"?>
<sst xmlns="http://schemas.openxmlformats.org/spreadsheetml/2006/main" count="417" uniqueCount="186">
  <si>
    <t>DEB TEL VIR DIN 10 IN 20</t>
  </si>
  <si>
    <t>DEPUNERE NUMERAR</t>
  </si>
  <si>
    <t>5101.03.20.01.03</t>
  </si>
  <si>
    <t>PLATA EN ELECTRICA OT</t>
  </si>
  <si>
    <t>PLATA CONSUM GAZ OT</t>
  </si>
  <si>
    <t>ENERGIE ELECTRICA ISC</t>
  </si>
  <si>
    <t>ENERGIE TERMICA SPLAI</t>
  </si>
  <si>
    <t>ENERGIE ELECTRICA SPLAI</t>
  </si>
  <si>
    <t>ENERGIE ELECTRICA BRASOV</t>
  </si>
  <si>
    <t>INCASARE CAB ERON DJSL BH</t>
  </si>
  <si>
    <t>ENERGIE ELECTRICA HARGHITA</t>
  </si>
  <si>
    <t>GAZ HARGHITA</t>
  </si>
  <si>
    <t>ENERGIE ELECTRICA ALBA</t>
  </si>
  <si>
    <t>ENERGIE ELECTRICA MURES</t>
  </si>
  <si>
    <t>ENERGIE ELECTRICA COVASNA</t>
  </si>
  <si>
    <t>ENERGIE ELECTRICA SIBIU</t>
  </si>
  <si>
    <t>PLATA EN ELECTRICA GJ</t>
  </si>
  <si>
    <t>PLATA EN ELECTRICA DJ</t>
  </si>
  <si>
    <t>PLATA EN ELECTRICA DB</t>
  </si>
  <si>
    <t>PLATA EN ELECTRICA AG</t>
  </si>
  <si>
    <t>PLATA EN ELECTRICA PH</t>
  </si>
  <si>
    <t>INCASARE CAB ERONAT CJP GL</t>
  </si>
  <si>
    <t>INCASARE CAB ERONAT ANL BH</t>
  </si>
  <si>
    <t>5101.03.20.01.04</t>
  </si>
  <si>
    <t>INCAS CAB ERONAT OCPI TR</t>
  </si>
  <si>
    <t>SALUBRITATE COVASNA</t>
  </si>
  <si>
    <t>PLATA APA CANAL NT</t>
  </si>
  <si>
    <t>PLATA SALUBRITATE GR</t>
  </si>
  <si>
    <t>PLATA APA CANAL TR</t>
  </si>
  <si>
    <t>PLATA SALUBRITATE TR</t>
  </si>
  <si>
    <t>PLATA APA CANAL GR</t>
  </si>
  <si>
    <t>PLATA SALUBRITATE SINAIA PH</t>
  </si>
  <si>
    <t>PLATA SALUBRITATE DJ</t>
  </si>
  <si>
    <t>PLATA APA CANAL PH</t>
  </si>
  <si>
    <t>PLATA SALUBRITATE DB</t>
  </si>
  <si>
    <t>PLATA SALUBRITATE AG</t>
  </si>
  <si>
    <t>PLATA SALUBRITATE CL</t>
  </si>
  <si>
    <t>PLATA APA CANAL OT</t>
  </si>
  <si>
    <t>PLATA SALUBRITATE MH</t>
  </si>
  <si>
    <t>PLATA APA CANAL SV</t>
  </si>
  <si>
    <t>PLATA SALUBRITATE NT</t>
  </si>
  <si>
    <t>PLATA SALUBRITATE OT</t>
  </si>
  <si>
    <t>STORNO CAB ERONAT OCPI TR</t>
  </si>
  <si>
    <t>APA, CANAL BRASOV</t>
  </si>
  <si>
    <t>PLATA APA CANAL CL</t>
  </si>
  <si>
    <t>PLATA SALUBRITATE IS</t>
  </si>
  <si>
    <t>RETUR OP 363/28.01.2020 DB</t>
  </si>
  <si>
    <t>APA, CANAL SALUBR HARGHITA</t>
  </si>
  <si>
    <t>SALUBRITATE MURES</t>
  </si>
  <si>
    <t>PLATA APA CANAL AG</t>
  </si>
  <si>
    <t>PLATA APA CANAL DB</t>
  </si>
  <si>
    <t>PLATA APA CANAL IL</t>
  </si>
  <si>
    <t>PLATA APA CANAL GJ</t>
  </si>
  <si>
    <t>PLATA SALUBRITATE GJ</t>
  </si>
  <si>
    <t>PLATA APA CANAL DJ</t>
  </si>
  <si>
    <t>5101.03.20.01.08</t>
  </si>
  <si>
    <t>TELEFONIE MOBILA</t>
  </si>
  <si>
    <t>CABLU TV</t>
  </si>
  <si>
    <t>CORECT CAB DEB TEL VIR DIN 10 IN 20</t>
  </si>
  <si>
    <t>TELEFONIE FIXA</t>
  </si>
  <si>
    <t>5101.03.20.01.09</t>
  </si>
  <si>
    <t>SERV EVALUARE</t>
  </si>
  <si>
    <t>SERV ARHIVARE BRASOV</t>
  </si>
  <si>
    <t>INC GAR BUNA EXECUTIE</t>
  </si>
  <si>
    <t>SERV ARHIVA</t>
  </si>
  <si>
    <t>ABONAM LEX FORCE</t>
  </si>
  <si>
    <t>AB SINTACT EXPERT PLUS</t>
  </si>
  <si>
    <t>CORECTIE CAB VIR ERR IN 22.01.2020</t>
  </si>
  <si>
    <t>CORECTIE CAB ANL BH</t>
  </si>
  <si>
    <t>SUPORT IT</t>
  </si>
  <si>
    <t>SERV PRINTARE</t>
  </si>
  <si>
    <t>SERV SAP</t>
  </si>
  <si>
    <t>5101.03.20.01.30</t>
  </si>
  <si>
    <t>INC COTA PARTE ROVIGNETA</t>
  </si>
  <si>
    <t>LEGITIMATII RTE</t>
  </si>
  <si>
    <t>SERV MENTENANTA SEDIU</t>
  </si>
  <si>
    <t>PLATA VERIF STINGAT CL</t>
  </si>
  <si>
    <t>CORECTIE CAB INC COTA PARTE ROVIGNETA</t>
  </si>
  <si>
    <t>DEC INMATRIC AUTO BRASOV</t>
  </si>
  <si>
    <t>PLATA SERVICE STINGAT DB</t>
  </si>
  <si>
    <t>5101.03.20.06.01</t>
  </si>
  <si>
    <t>DEC TRANSPORT BRASOV</t>
  </si>
  <si>
    <t>5101.03.20.25.00</t>
  </si>
  <si>
    <t>5101.03.20.30.02</t>
  </si>
  <si>
    <t>5101.03.20.30.04</t>
  </si>
  <si>
    <t>CHIRIE PUBELE COVASNA</t>
  </si>
  <si>
    <t>CHIRIE PUBELE BRASOV</t>
  </si>
  <si>
    <t>PLATA CHIRIE SEDIU OT</t>
  </si>
  <si>
    <t>CHIRIE PARCARE</t>
  </si>
  <si>
    <t>CHIRIE SEDIU HARGHITA</t>
  </si>
  <si>
    <t>PLATA TAXA CONCESIUNE GJ</t>
  </si>
  <si>
    <t>5101.03.20.30.30</t>
  </si>
  <si>
    <t>INCAS APA CANAL OCPI TR</t>
  </si>
  <si>
    <t>5101.03.85.01.03</t>
  </si>
  <si>
    <t>INCAS SALUBRITATE OCPI TR</t>
  </si>
  <si>
    <t>5101.03.59.40.00</t>
  </si>
  <si>
    <t>FD HANDICAP</t>
  </si>
  <si>
    <t>5101.03.58.02.01</t>
  </si>
  <si>
    <t>SAL PROIECT FIN NAT</t>
  </si>
  <si>
    <t>SERV ELABOR CAIET SARCINI</t>
  </si>
  <si>
    <t>IMPOZIT PROIECT FIN NAT</t>
  </si>
  <si>
    <t>CONTR IND PROIECT FIN NAT</t>
  </si>
  <si>
    <t>CAM PROIECT FIN NAT</t>
  </si>
  <si>
    <t>5101.03.58.02.02</t>
  </si>
  <si>
    <t>SAL PROIECT FIN EXT NERAMBURS</t>
  </si>
  <si>
    <t>CAM PROIECT FIN EXT NERAMBURS</t>
  </si>
  <si>
    <t>IMPOZIT PROIECT FIN EXT NERAMBURS</t>
  </si>
  <si>
    <t>CONTR IND PROIECT FIN EXT NERAMBURS</t>
  </si>
  <si>
    <t>PLATA EN EL CT</t>
  </si>
  <si>
    <t>PLATA EN EL CJ</t>
  </si>
  <si>
    <t>PLATA TERMOFIC BH</t>
  </si>
  <si>
    <t>PLATA ASOCIATIE CJ</t>
  </si>
  <si>
    <t>PLATA EN EL TM</t>
  </si>
  <si>
    <t>PLATA EN EL HD/P</t>
  </si>
  <si>
    <t>PLATA EN EL HD</t>
  </si>
  <si>
    <t>PLATA EN EL CS</t>
  </si>
  <si>
    <t>PLATA EN EL AR</t>
  </si>
  <si>
    <t>PLATA APA CANAL CS</t>
  </si>
  <si>
    <t>PLATA GUNOI AR</t>
  </si>
  <si>
    <t>PLATA APA CANAL AR</t>
  </si>
  <si>
    <t>PLATA SALUBRITATE GL</t>
  </si>
  <si>
    <t>PLATA APA CANAL TL</t>
  </si>
  <si>
    <t>PLATA SALUBRITATE BZ</t>
  </si>
  <si>
    <t>PLATA APA CANAL BZ</t>
  </si>
  <si>
    <t>PLATA APA CANAL GL</t>
  </si>
  <si>
    <t>PLATA APA CANAL VN</t>
  </si>
  <si>
    <t>PLATA SALUBRITATE VN</t>
  </si>
  <si>
    <t>PLATA SALUBRITATE TL</t>
  </si>
  <si>
    <t>PLATA SALUBRITATE BR</t>
  </si>
  <si>
    <t>PLATA APA CANAL BR</t>
  </si>
  <si>
    <t>PLATA APA CANAL BH</t>
  </si>
  <si>
    <t>PLATA SALUBRITATE BH</t>
  </si>
  <si>
    <t>PLATA SALUBRITATE SJ</t>
  </si>
  <si>
    <t>PLATA APA HD</t>
  </si>
  <si>
    <t>PLATA DESEURI TM</t>
  </si>
  <si>
    <t>PLATA APA CANAL TM</t>
  </si>
  <si>
    <t>PLATA SERV ARH CT</t>
  </si>
  <si>
    <t>RIDICARE NUMERAR</t>
  </si>
  <si>
    <t>PLATA INMATRIC AUTO BH</t>
  </si>
  <si>
    <t>PLATA INMATRIC AUTO TM</t>
  </si>
  <si>
    <t>PLATA CHELT JUD CJ</t>
  </si>
  <si>
    <t>INCASARE CAB MDAGLOBAL</t>
  </si>
  <si>
    <t>PLATA CHIRIE PUBELE GL</t>
  </si>
  <si>
    <t>PLATA CHIRIE PUBELE BZ</t>
  </si>
  <si>
    <t>INCASARE CAB ACI</t>
  </si>
  <si>
    <t>SITUAŢIA PLĂŢILOR PE LUNA IANUARIE 2020,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</si>
  <si>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</si>
  <si>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</si>
  <si>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</si>
  <si>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</si>
  <si>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</si>
  <si>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</si>
  <si>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</si>
  <si>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</si>
  <si>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</si>
  <si>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TOTAL 20.01.03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</si>
  <si>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</si>
  <si>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</si>
  <si>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</si>
  <si>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</si>
  <si>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</si>
  <si>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TOTAL 10.03.07</t>
  </si>
  <si>
    <t>TOTAL 10.01.17</t>
  </si>
  <si>
    <t>TOTAL 10.01.05</t>
  </si>
  <si>
    <t>TOTAL 10.01.13</t>
  </si>
  <si>
    <t>SALARII, IMPOZITE, CONTRIBUȚII, REȚINERI</t>
  </si>
  <si>
    <t>SPORURI PENTRU CONDITII DE MUNCA</t>
  </si>
  <si>
    <t>DIURNA, CAZARE</t>
  </si>
  <si>
    <t>INDEMNIZATIE HRANA</t>
  </si>
  <si>
    <t>CONTRIBUTII</t>
  </si>
  <si>
    <t>TOTAL 20.01.04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</si>
  <si>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</si>
  <si>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</si>
  <si>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</si>
  <si>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</si>
  <si>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</si>
  <si>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</si>
  <si>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</si>
  <si>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20.30.30</t>
  </si>
  <si>
    <t>INCASARE CHELT JUD</t>
  </si>
  <si>
    <t>PLATA CH JUD PH</t>
  </si>
  <si>
    <t>PLATA TX TIMBRU PH</t>
  </si>
  <si>
    <t>TX JUD TIMBRU</t>
  </si>
  <si>
    <t>CH JUD</t>
  </si>
  <si>
    <t>PLATA INL ANV PH</t>
  </si>
  <si>
    <t>PLATA REV TEHN 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</si>
</sst>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16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2"/>
  <sheetViews>
    <sheetView tabSelected="1" zoomScaleNormal="100" workbookViewId="0">
      <selection activeCell="B27" sqref="B2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49" bestFit="1" customWidth="1"/>
  </cols>
  <sheetData>
    <row r="2" spans="1:4" ht="26.25" customHeight="1" x14ac:dyDescent="0.2">
      <c r="A2" s="20" t="s">
        <v>145</v>
      </c>
      <c r="B2" s="21"/>
      <c r="C2" s="21"/>
      <c r="D2" s="21"/>
    </row>
    <row r="5" spans="1:4" ht="25.5" x14ac:dyDescent="0.2">
      <c r="A5" s="1" t="s">
        <v>146</v>
      </c>
      <c r="B5" s="2" t="s">
        <v>147</v>
      </c>
      <c r="C5" s="3" t="s">
        <v>148</v>
      </c>
      <c r="D5" s="1" t="s">
        <v>149</v>
      </c>
    </row>
    <row r="6" spans="1:4" x14ac:dyDescent="0.2">
      <c r="A6" s="18" t="s">
        <v>150</v>
      </c>
      <c r="B6" s="18"/>
      <c r="C6" s="18"/>
      <c r="D6" s="18"/>
    </row>
    <row r="7" spans="1:4" x14ac:dyDescent="0.2">
      <c r="A7" s="18" t="s">
        <v>151</v>
      </c>
      <c r="B7" s="18"/>
      <c r="C7" s="9">
        <f>SUM(C8:C12)</f>
        <v>7007806</v>
      </c>
      <c r="D7" s="1"/>
    </row>
    <row r="8" spans="1:4" x14ac:dyDescent="0.2">
      <c r="A8" s="4" t="s">
        <v>152</v>
      </c>
      <c r="B8" s="2"/>
      <c r="C8" s="10">
        <f>5876482</f>
        <v>5876482</v>
      </c>
      <c r="D8" s="7" t="s">
        <v>165</v>
      </c>
    </row>
    <row r="9" spans="1:4" ht="14.1" customHeight="1" outlineLevel="4" x14ac:dyDescent="0.2">
      <c r="A9" s="4" t="s">
        <v>163</v>
      </c>
      <c r="B9" s="11"/>
      <c r="C9" s="12">
        <f>722010</f>
        <v>722010</v>
      </c>
      <c r="D9" s="8" t="s">
        <v>166</v>
      </c>
    </row>
    <row r="10" spans="1:4" ht="14.1" customHeight="1" outlineLevel="4" x14ac:dyDescent="0.2">
      <c r="A10" s="4" t="s">
        <v>164</v>
      </c>
      <c r="B10" s="11"/>
      <c r="C10" s="12">
        <f>17060</f>
        <v>17060</v>
      </c>
      <c r="D10" s="8" t="s">
        <v>167</v>
      </c>
    </row>
    <row r="11" spans="1:4" ht="14.1" customHeight="1" outlineLevel="4" x14ac:dyDescent="0.2">
      <c r="A11" s="4" t="s">
        <v>162</v>
      </c>
      <c r="B11" s="11"/>
      <c r="C11" s="12">
        <f>240290</f>
        <v>240290</v>
      </c>
      <c r="D11" s="8" t="s">
        <v>168</v>
      </c>
    </row>
    <row r="12" spans="1:4" ht="14.1" customHeight="1" outlineLevel="4" x14ac:dyDescent="0.2">
      <c r="A12" s="4" t="s">
        <v>161</v>
      </c>
      <c r="B12" s="11"/>
      <c r="C12" s="12">
        <f>151964</f>
        <v>151964</v>
      </c>
      <c r="D12" s="8" t="s">
        <v>169</v>
      </c>
    </row>
    <row r="13" spans="1:4" ht="14.1" customHeight="1" outlineLevel="4" x14ac:dyDescent="0.2">
      <c r="A13" s="22" t="s">
        <v>153</v>
      </c>
      <c r="B13" s="22"/>
      <c r="C13" s="22"/>
      <c r="D13" s="22"/>
    </row>
    <row r="14" spans="1:4" ht="14.1" customHeight="1" outlineLevel="4" x14ac:dyDescent="0.2">
      <c r="A14" s="13" t="s">
        <v>154</v>
      </c>
      <c r="B14" s="14"/>
      <c r="C14" s="15">
        <f>C15+C50+C110+C117+C136+C155+C158+C166+C170+C184</f>
        <v>252030.86</v>
      </c>
      <c r="D14" s="13"/>
    </row>
    <row r="15" spans="1:4" ht="14.1" customHeight="1" outlineLevel="4" x14ac:dyDescent="0.2">
      <c r="A15" s="5" t="s">
        <v>155</v>
      </c>
      <c r="B15" s="14"/>
      <c r="C15" s="15">
        <f>SUM(C16:C49)</f>
        <v>88428.559999999983</v>
      </c>
      <c r="D15" s="13"/>
    </row>
    <row r="16" spans="1:4" ht="14.1" customHeight="1" outlineLevel="4" x14ac:dyDescent="0.2">
      <c r="A16" s="16" t="s">
        <v>2</v>
      </c>
      <c r="B16" s="11">
        <v>43859</v>
      </c>
      <c r="C16" s="12">
        <v>280</v>
      </c>
      <c r="D16" s="16" t="s">
        <v>3</v>
      </c>
    </row>
    <row r="17" spans="1:4" ht="14.1" customHeight="1" outlineLevel="4" x14ac:dyDescent="0.2">
      <c r="A17" s="16" t="s">
        <v>2</v>
      </c>
      <c r="B17" s="11">
        <v>43859</v>
      </c>
      <c r="C17" s="12">
        <v>833</v>
      </c>
      <c r="D17" s="16" t="s">
        <v>4</v>
      </c>
    </row>
    <row r="18" spans="1:4" ht="14.1" customHeight="1" outlineLevel="4" x14ac:dyDescent="0.2">
      <c r="A18" s="16" t="s">
        <v>2</v>
      </c>
      <c r="B18" s="11">
        <v>43860</v>
      </c>
      <c r="C18" s="12">
        <v>53640.79</v>
      </c>
      <c r="D18" s="16" t="s">
        <v>5</v>
      </c>
    </row>
    <row r="19" spans="1:4" ht="14.1" customHeight="1" outlineLevel="4" x14ac:dyDescent="0.2">
      <c r="A19" s="16" t="s">
        <v>2</v>
      </c>
      <c r="B19" s="11">
        <v>43860</v>
      </c>
      <c r="C19" s="12">
        <v>8472.34</v>
      </c>
      <c r="D19" s="16" t="s">
        <v>6</v>
      </c>
    </row>
    <row r="20" spans="1:4" ht="14.1" customHeight="1" outlineLevel="4" x14ac:dyDescent="0.2">
      <c r="A20" s="16" t="s">
        <v>2</v>
      </c>
      <c r="B20" s="11">
        <v>43860</v>
      </c>
      <c r="C20" s="12">
        <v>1937.74</v>
      </c>
      <c r="D20" s="16" t="s">
        <v>6</v>
      </c>
    </row>
    <row r="21" spans="1:4" ht="14.1" customHeight="1" outlineLevel="4" x14ac:dyDescent="0.2">
      <c r="A21" s="16" t="s">
        <v>2</v>
      </c>
      <c r="B21" s="11">
        <v>43860</v>
      </c>
      <c r="C21" s="12">
        <v>2239.02</v>
      </c>
      <c r="D21" s="16" t="s">
        <v>7</v>
      </c>
    </row>
    <row r="22" spans="1:4" ht="14.1" customHeight="1" outlineLevel="4" x14ac:dyDescent="0.2">
      <c r="A22" s="16" t="s">
        <v>2</v>
      </c>
      <c r="B22" s="11">
        <v>43860</v>
      </c>
      <c r="C22" s="12">
        <v>3468.27</v>
      </c>
      <c r="D22" s="16" t="s">
        <v>8</v>
      </c>
    </row>
    <row r="23" spans="1:4" ht="14.1" customHeight="1" outlineLevel="4" x14ac:dyDescent="0.2">
      <c r="A23" s="16" t="s">
        <v>2</v>
      </c>
      <c r="B23" s="11">
        <v>43860</v>
      </c>
      <c r="C23" s="12">
        <v>1256.8399999999999</v>
      </c>
      <c r="D23" s="16" t="s">
        <v>108</v>
      </c>
    </row>
    <row r="24" spans="1:4" ht="14.1" customHeight="1" outlineLevel="4" x14ac:dyDescent="0.2">
      <c r="A24" s="16" t="s">
        <v>2</v>
      </c>
      <c r="B24" s="11">
        <v>43860</v>
      </c>
      <c r="C24" s="12">
        <v>-3727.11</v>
      </c>
      <c r="D24" s="16" t="s">
        <v>9</v>
      </c>
    </row>
    <row r="25" spans="1:4" ht="14.1" customHeight="1" outlineLevel="4" x14ac:dyDescent="0.2">
      <c r="A25" s="16" t="s">
        <v>2</v>
      </c>
      <c r="B25" s="11">
        <v>43861</v>
      </c>
      <c r="C25" s="12">
        <v>793.4</v>
      </c>
      <c r="D25" s="16" t="s">
        <v>10</v>
      </c>
    </row>
    <row r="26" spans="1:4" ht="14.1" customHeight="1" outlineLevel="4" x14ac:dyDescent="0.2">
      <c r="A26" s="16" t="s">
        <v>2</v>
      </c>
      <c r="B26" s="11">
        <v>43861</v>
      </c>
      <c r="C26" s="12">
        <v>486.39</v>
      </c>
      <c r="D26" s="16" t="s">
        <v>11</v>
      </c>
    </row>
    <row r="27" spans="1:4" ht="14.1" customHeight="1" outlineLevel="4" x14ac:dyDescent="0.2">
      <c r="A27" s="16" t="s">
        <v>2</v>
      </c>
      <c r="B27" s="11">
        <v>43861</v>
      </c>
      <c r="C27" s="12">
        <v>798.37</v>
      </c>
      <c r="D27" s="16" t="s">
        <v>12</v>
      </c>
    </row>
    <row r="28" spans="1:4" ht="14.1" customHeight="1" outlineLevel="4" x14ac:dyDescent="0.2">
      <c r="A28" s="16" t="s">
        <v>2</v>
      </c>
      <c r="B28" s="11">
        <v>43861</v>
      </c>
      <c r="C28" s="12">
        <v>343.51</v>
      </c>
      <c r="D28" s="16" t="s">
        <v>13</v>
      </c>
    </row>
    <row r="29" spans="1:4" ht="14.1" customHeight="1" outlineLevel="4" x14ac:dyDescent="0.2">
      <c r="A29" s="16" t="s">
        <v>2</v>
      </c>
      <c r="B29" s="11">
        <v>43861</v>
      </c>
      <c r="C29" s="12">
        <v>246.67</v>
      </c>
      <c r="D29" s="16" t="s">
        <v>14</v>
      </c>
    </row>
    <row r="30" spans="1:4" ht="14.1" customHeight="1" outlineLevel="4" x14ac:dyDescent="0.2">
      <c r="A30" s="16" t="s">
        <v>2</v>
      </c>
      <c r="B30" s="11">
        <v>43861</v>
      </c>
      <c r="C30" s="12">
        <v>386.62</v>
      </c>
      <c r="D30" s="16" t="s">
        <v>15</v>
      </c>
    </row>
    <row r="31" spans="1:4" ht="14.1" customHeight="1" outlineLevel="4" x14ac:dyDescent="0.2">
      <c r="A31" s="16" t="s">
        <v>2</v>
      </c>
      <c r="B31" s="11">
        <v>43861</v>
      </c>
      <c r="C31" s="12">
        <v>698.34</v>
      </c>
      <c r="D31" s="16" t="s">
        <v>109</v>
      </c>
    </row>
    <row r="32" spans="1:4" ht="14.1" customHeight="1" outlineLevel="4" x14ac:dyDescent="0.2">
      <c r="A32" s="16" t="s">
        <v>2</v>
      </c>
      <c r="B32" s="11">
        <v>43861</v>
      </c>
      <c r="C32" s="12">
        <v>36.58</v>
      </c>
      <c r="D32" s="16" t="s">
        <v>109</v>
      </c>
    </row>
    <row r="33" spans="1:4" ht="14.1" customHeight="1" outlineLevel="4" x14ac:dyDescent="0.2">
      <c r="A33" s="16" t="s">
        <v>2</v>
      </c>
      <c r="B33" s="11">
        <v>43861</v>
      </c>
      <c r="C33" s="12">
        <v>6455.16</v>
      </c>
      <c r="D33" s="16" t="s">
        <v>110</v>
      </c>
    </row>
    <row r="34" spans="1:4" ht="14.1" customHeight="1" outlineLevel="4" x14ac:dyDescent="0.2">
      <c r="A34" s="16" t="s">
        <v>2</v>
      </c>
      <c r="B34" s="11">
        <v>43861</v>
      </c>
      <c r="C34" s="12">
        <v>1379.03</v>
      </c>
      <c r="D34" s="16" t="s">
        <v>111</v>
      </c>
    </row>
    <row r="35" spans="1:4" ht="14.1" customHeight="1" outlineLevel="4" x14ac:dyDescent="0.2">
      <c r="A35" s="16" t="s">
        <v>2</v>
      </c>
      <c r="B35" s="11">
        <v>43861</v>
      </c>
      <c r="C35" s="12">
        <v>568.1</v>
      </c>
      <c r="D35" s="16" t="s">
        <v>111</v>
      </c>
    </row>
    <row r="36" spans="1:4" ht="14.1" customHeight="1" outlineLevel="4" x14ac:dyDescent="0.2">
      <c r="A36" s="16" t="s">
        <v>2</v>
      </c>
      <c r="B36" s="11">
        <v>43861</v>
      </c>
      <c r="C36" s="12">
        <v>1486.88</v>
      </c>
      <c r="D36" s="16" t="s">
        <v>112</v>
      </c>
    </row>
    <row r="37" spans="1:4" ht="14.1" customHeight="1" outlineLevel="4" x14ac:dyDescent="0.2">
      <c r="A37" s="16" t="s">
        <v>2</v>
      </c>
      <c r="B37" s="11">
        <v>43861</v>
      </c>
      <c r="C37" s="12">
        <v>64.83</v>
      </c>
      <c r="D37" s="16" t="s">
        <v>113</v>
      </c>
    </row>
    <row r="38" spans="1:4" ht="14.1" customHeight="1" outlineLevel="4" x14ac:dyDescent="0.2">
      <c r="A38" s="16" t="s">
        <v>2</v>
      </c>
      <c r="B38" s="11">
        <v>43861</v>
      </c>
      <c r="C38" s="12">
        <v>688.8</v>
      </c>
      <c r="D38" s="16" t="s">
        <v>114</v>
      </c>
    </row>
    <row r="39" spans="1:4" ht="14.1" customHeight="1" outlineLevel="4" x14ac:dyDescent="0.2">
      <c r="A39" s="16" t="s">
        <v>2</v>
      </c>
      <c r="B39" s="11">
        <v>43861</v>
      </c>
      <c r="C39" s="12">
        <v>504.75</v>
      </c>
      <c r="D39" s="16" t="s">
        <v>115</v>
      </c>
    </row>
    <row r="40" spans="1:4" ht="14.1" customHeight="1" outlineLevel="4" x14ac:dyDescent="0.2">
      <c r="A40" s="16" t="s">
        <v>2</v>
      </c>
      <c r="B40" s="11">
        <v>43861</v>
      </c>
      <c r="C40" s="12">
        <v>571.91999999999996</v>
      </c>
      <c r="D40" s="16" t="s">
        <v>116</v>
      </c>
    </row>
    <row r="41" spans="1:4" ht="14.1" customHeight="1" outlineLevel="4" x14ac:dyDescent="0.2">
      <c r="A41" s="16" t="s">
        <v>2</v>
      </c>
      <c r="B41" s="11">
        <v>43861</v>
      </c>
      <c r="C41" s="12">
        <v>441.66</v>
      </c>
      <c r="D41" s="16" t="s">
        <v>16</v>
      </c>
    </row>
    <row r="42" spans="1:4" ht="14.1" customHeight="1" outlineLevel="4" x14ac:dyDescent="0.2">
      <c r="A42" s="16" t="s">
        <v>2</v>
      </c>
      <c r="B42" s="11">
        <v>43861</v>
      </c>
      <c r="C42" s="12">
        <v>1503.81</v>
      </c>
      <c r="D42" s="16" t="s">
        <v>17</v>
      </c>
    </row>
    <row r="43" spans="1:4" ht="14.1" customHeight="1" outlineLevel="4" x14ac:dyDescent="0.2">
      <c r="A43" s="16" t="s">
        <v>2</v>
      </c>
      <c r="B43" s="11">
        <v>43861</v>
      </c>
      <c r="C43" s="12">
        <v>122.45</v>
      </c>
      <c r="D43" s="16" t="s">
        <v>3</v>
      </c>
    </row>
    <row r="44" spans="1:4" ht="14.1" customHeight="1" outlineLevel="4" x14ac:dyDescent="0.2">
      <c r="A44" s="16" t="s">
        <v>2</v>
      </c>
      <c r="B44" s="11">
        <v>43861</v>
      </c>
      <c r="C44" s="12">
        <v>1063.1300000000001</v>
      </c>
      <c r="D44" s="16" t="s">
        <v>18</v>
      </c>
    </row>
    <row r="45" spans="1:4" ht="14.1" customHeight="1" outlineLevel="4" x14ac:dyDescent="0.2">
      <c r="A45" s="16" t="s">
        <v>2</v>
      </c>
      <c r="B45" s="11">
        <v>43861</v>
      </c>
      <c r="C45" s="12">
        <v>2014.98</v>
      </c>
      <c r="D45" s="16" t="s">
        <v>19</v>
      </c>
    </row>
    <row r="46" spans="1:4" ht="14.1" customHeight="1" outlineLevel="4" x14ac:dyDescent="0.2">
      <c r="A46" s="16" t="s">
        <v>2</v>
      </c>
      <c r="B46" s="11">
        <v>43861</v>
      </c>
      <c r="C46" s="12">
        <v>462.02</v>
      </c>
      <c r="D46" s="16" t="s">
        <v>20</v>
      </c>
    </row>
    <row r="47" spans="1:4" ht="14.1" customHeight="1" outlineLevel="4" x14ac:dyDescent="0.2">
      <c r="A47" s="16" t="s">
        <v>2</v>
      </c>
      <c r="B47" s="11">
        <v>43861</v>
      </c>
      <c r="C47" s="12">
        <v>994.29</v>
      </c>
      <c r="D47" s="16" t="s">
        <v>20</v>
      </c>
    </row>
    <row r="48" spans="1:4" ht="14.1" customHeight="1" outlineLevel="4" x14ac:dyDescent="0.2">
      <c r="A48" s="16" t="s">
        <v>2</v>
      </c>
      <c r="B48" s="11">
        <v>43861</v>
      </c>
      <c r="C48" s="12">
        <v>-1974.57</v>
      </c>
      <c r="D48" s="16" t="s">
        <v>21</v>
      </c>
    </row>
    <row r="49" spans="1:4" ht="14.1" customHeight="1" outlineLevel="4" x14ac:dyDescent="0.2">
      <c r="A49" s="16" t="s">
        <v>2</v>
      </c>
      <c r="B49" s="11">
        <v>43861</v>
      </c>
      <c r="C49" s="12">
        <v>-109.45</v>
      </c>
      <c r="D49" s="16" t="s">
        <v>22</v>
      </c>
    </row>
    <row r="50" spans="1:4" ht="14.1" customHeight="1" outlineLevel="4" x14ac:dyDescent="0.2">
      <c r="A50" s="5" t="s">
        <v>170</v>
      </c>
      <c r="B50" s="11"/>
      <c r="C50" s="15">
        <f>SUM(C51:C109)</f>
        <v>6631.5700000000015</v>
      </c>
      <c r="D50" s="16"/>
    </row>
    <row r="51" spans="1:4" ht="14.1" customHeight="1" outlineLevel="4" x14ac:dyDescent="0.2">
      <c r="A51" s="16" t="s">
        <v>23</v>
      </c>
      <c r="B51" s="11">
        <v>43852</v>
      </c>
      <c r="C51" s="12">
        <v>-101.22</v>
      </c>
      <c r="D51" s="16" t="s">
        <v>24</v>
      </c>
    </row>
    <row r="52" spans="1:4" ht="14.1" customHeight="1" outlineLevel="4" x14ac:dyDescent="0.2">
      <c r="A52" s="16" t="s">
        <v>23</v>
      </c>
      <c r="B52" s="11">
        <v>43852</v>
      </c>
      <c r="C52" s="12">
        <v>-153.68</v>
      </c>
      <c r="D52" s="16" t="s">
        <v>24</v>
      </c>
    </row>
    <row r="53" spans="1:4" ht="14.1" customHeight="1" outlineLevel="4" x14ac:dyDescent="0.2">
      <c r="A53" s="16" t="s">
        <v>23</v>
      </c>
      <c r="B53" s="11">
        <v>43853</v>
      </c>
      <c r="C53" s="12">
        <v>77.290000000000006</v>
      </c>
      <c r="D53" s="16" t="s">
        <v>117</v>
      </c>
    </row>
    <row r="54" spans="1:4" ht="14.1" customHeight="1" outlineLevel="4" x14ac:dyDescent="0.2">
      <c r="A54" s="16" t="s">
        <v>23</v>
      </c>
      <c r="B54" s="11">
        <v>43853</v>
      </c>
      <c r="C54" s="12">
        <v>250.23</v>
      </c>
      <c r="D54" s="16" t="s">
        <v>118</v>
      </c>
    </row>
    <row r="55" spans="1:4" ht="14.1" customHeight="1" outlineLevel="4" x14ac:dyDescent="0.2">
      <c r="A55" s="16" t="s">
        <v>23</v>
      </c>
      <c r="B55" s="11">
        <v>43853</v>
      </c>
      <c r="C55" s="12">
        <v>173.56</v>
      </c>
      <c r="D55" s="16" t="s">
        <v>119</v>
      </c>
    </row>
    <row r="56" spans="1:4" ht="14.1" customHeight="1" outlineLevel="4" x14ac:dyDescent="0.2">
      <c r="A56" s="16" t="s">
        <v>23</v>
      </c>
      <c r="B56" s="11">
        <v>43857</v>
      </c>
      <c r="C56" s="12">
        <v>84</v>
      </c>
      <c r="D56" s="16" t="s">
        <v>25</v>
      </c>
    </row>
    <row r="57" spans="1:4" ht="14.1" customHeight="1" outlineLevel="4" x14ac:dyDescent="0.2">
      <c r="A57" s="16" t="s">
        <v>23</v>
      </c>
      <c r="B57" s="11">
        <v>43858</v>
      </c>
      <c r="C57" s="12">
        <v>48</v>
      </c>
      <c r="D57" s="16" t="s">
        <v>26</v>
      </c>
    </row>
    <row r="58" spans="1:4" ht="14.1" customHeight="1" outlineLevel="4" x14ac:dyDescent="0.2">
      <c r="A58" s="16" t="s">
        <v>23</v>
      </c>
      <c r="B58" s="11">
        <v>43858</v>
      </c>
      <c r="C58" s="12">
        <v>172.35</v>
      </c>
      <c r="D58" s="16" t="s">
        <v>120</v>
      </c>
    </row>
    <row r="59" spans="1:4" ht="14.1" customHeight="1" outlineLevel="4" x14ac:dyDescent="0.2">
      <c r="A59" s="16" t="s">
        <v>23</v>
      </c>
      <c r="B59" s="11">
        <v>43858</v>
      </c>
      <c r="C59" s="12">
        <v>70.290000000000006</v>
      </c>
      <c r="D59" s="16" t="s">
        <v>121</v>
      </c>
    </row>
    <row r="60" spans="1:4" ht="14.1" customHeight="1" outlineLevel="4" x14ac:dyDescent="0.2">
      <c r="A60" s="16" t="s">
        <v>23</v>
      </c>
      <c r="B60" s="11">
        <v>43858</v>
      </c>
      <c r="C60" s="12">
        <v>119.31</v>
      </c>
      <c r="D60" s="16" t="s">
        <v>122</v>
      </c>
    </row>
    <row r="61" spans="1:4" ht="14.1" customHeight="1" outlineLevel="4" x14ac:dyDescent="0.2">
      <c r="A61" s="16" t="s">
        <v>23</v>
      </c>
      <c r="B61" s="11">
        <v>43858</v>
      </c>
      <c r="C61" s="12">
        <v>39.46</v>
      </c>
      <c r="D61" s="16" t="s">
        <v>123</v>
      </c>
    </row>
    <row r="62" spans="1:4" ht="14.1" customHeight="1" outlineLevel="4" x14ac:dyDescent="0.2">
      <c r="A62" s="16" t="s">
        <v>23</v>
      </c>
      <c r="B62" s="11">
        <v>43858</v>
      </c>
      <c r="C62" s="12">
        <v>60.92</v>
      </c>
      <c r="D62" s="16" t="s">
        <v>27</v>
      </c>
    </row>
    <row r="63" spans="1:4" ht="14.1" customHeight="1" outlineLevel="4" x14ac:dyDescent="0.2">
      <c r="A63" s="16" t="s">
        <v>23</v>
      </c>
      <c r="B63" s="11">
        <v>43858</v>
      </c>
      <c r="C63" s="12">
        <v>173.38</v>
      </c>
      <c r="D63" s="16" t="s">
        <v>28</v>
      </c>
    </row>
    <row r="64" spans="1:4" ht="14.1" customHeight="1" outlineLevel="4" x14ac:dyDescent="0.2">
      <c r="A64" s="16" t="s">
        <v>23</v>
      </c>
      <c r="B64" s="11">
        <v>43858</v>
      </c>
      <c r="C64" s="12">
        <v>134.96</v>
      </c>
      <c r="D64" s="16" t="s">
        <v>29</v>
      </c>
    </row>
    <row r="65" spans="1:4" ht="14.1" customHeight="1" outlineLevel="4" x14ac:dyDescent="0.2">
      <c r="A65" s="16" t="s">
        <v>23</v>
      </c>
      <c r="B65" s="11">
        <v>43858</v>
      </c>
      <c r="C65" s="12">
        <v>31.96</v>
      </c>
      <c r="D65" s="16" t="s">
        <v>30</v>
      </c>
    </row>
    <row r="66" spans="1:4" ht="14.1" customHeight="1" outlineLevel="4" x14ac:dyDescent="0.2">
      <c r="A66" s="16" t="s">
        <v>23</v>
      </c>
      <c r="B66" s="11">
        <v>43858</v>
      </c>
      <c r="C66" s="12">
        <v>13.52</v>
      </c>
      <c r="D66" s="16" t="s">
        <v>31</v>
      </c>
    </row>
    <row r="67" spans="1:4" ht="14.1" customHeight="1" outlineLevel="4" x14ac:dyDescent="0.2">
      <c r="A67" s="16" t="s">
        <v>23</v>
      </c>
      <c r="B67" s="11">
        <v>43858</v>
      </c>
      <c r="C67" s="12">
        <v>99.65</v>
      </c>
      <c r="D67" s="16" t="s">
        <v>32</v>
      </c>
    </row>
    <row r="68" spans="1:4" ht="14.1" customHeight="1" outlineLevel="4" x14ac:dyDescent="0.2">
      <c r="A68" s="16" t="s">
        <v>23</v>
      </c>
      <c r="B68" s="11">
        <v>43858</v>
      </c>
      <c r="C68" s="12">
        <v>138.28</v>
      </c>
      <c r="D68" s="16" t="s">
        <v>33</v>
      </c>
    </row>
    <row r="69" spans="1:4" ht="14.1" customHeight="1" outlineLevel="4" x14ac:dyDescent="0.2">
      <c r="A69" s="16" t="s">
        <v>23</v>
      </c>
      <c r="B69" s="11">
        <v>43858</v>
      </c>
      <c r="C69" s="12">
        <v>38.39</v>
      </c>
      <c r="D69" s="16" t="s">
        <v>34</v>
      </c>
    </row>
    <row r="70" spans="1:4" ht="14.1" customHeight="1" outlineLevel="4" x14ac:dyDescent="0.2">
      <c r="A70" s="16" t="s">
        <v>23</v>
      </c>
      <c r="B70" s="11">
        <v>43858</v>
      </c>
      <c r="C70" s="12">
        <v>20</v>
      </c>
      <c r="D70" s="16" t="s">
        <v>34</v>
      </c>
    </row>
    <row r="71" spans="1:4" ht="14.1" customHeight="1" outlineLevel="4" x14ac:dyDescent="0.2">
      <c r="A71" s="16" t="s">
        <v>23</v>
      </c>
      <c r="B71" s="11">
        <v>43858</v>
      </c>
      <c r="C71" s="12">
        <v>190.97</v>
      </c>
      <c r="D71" s="16" t="s">
        <v>35</v>
      </c>
    </row>
    <row r="72" spans="1:4" ht="14.1" customHeight="1" outlineLevel="4" x14ac:dyDescent="0.2">
      <c r="A72" s="16" t="s">
        <v>23</v>
      </c>
      <c r="B72" s="11">
        <v>43858</v>
      </c>
      <c r="C72" s="12">
        <v>69.02</v>
      </c>
      <c r="D72" s="16" t="s">
        <v>36</v>
      </c>
    </row>
    <row r="73" spans="1:4" ht="14.1" customHeight="1" outlineLevel="4" x14ac:dyDescent="0.2">
      <c r="A73" s="16" t="s">
        <v>23</v>
      </c>
      <c r="B73" s="11">
        <v>43858</v>
      </c>
      <c r="C73" s="12">
        <v>29.74</v>
      </c>
      <c r="D73" s="16" t="s">
        <v>37</v>
      </c>
    </row>
    <row r="74" spans="1:4" ht="14.1" customHeight="1" outlineLevel="4" x14ac:dyDescent="0.2">
      <c r="A74" s="16" t="s">
        <v>23</v>
      </c>
      <c r="B74" s="11">
        <v>43858</v>
      </c>
      <c r="C74" s="12">
        <v>57.85</v>
      </c>
      <c r="D74" s="16" t="s">
        <v>38</v>
      </c>
    </row>
    <row r="75" spans="1:4" ht="14.1" customHeight="1" outlineLevel="4" x14ac:dyDescent="0.2">
      <c r="A75" s="16" t="s">
        <v>23</v>
      </c>
      <c r="B75" s="11">
        <v>43858</v>
      </c>
      <c r="C75" s="12">
        <v>64.989999999999995</v>
      </c>
      <c r="D75" s="16" t="s">
        <v>39</v>
      </c>
    </row>
    <row r="76" spans="1:4" ht="14.1" customHeight="1" outlineLevel="4" x14ac:dyDescent="0.2">
      <c r="A76" s="16" t="s">
        <v>23</v>
      </c>
      <c r="B76" s="11">
        <v>43858</v>
      </c>
      <c r="C76" s="12">
        <v>50.99</v>
      </c>
      <c r="D76" s="16" t="s">
        <v>40</v>
      </c>
    </row>
    <row r="77" spans="1:4" ht="14.1" customHeight="1" outlineLevel="4" x14ac:dyDescent="0.2">
      <c r="A77" s="16" t="s">
        <v>23</v>
      </c>
      <c r="B77" s="11">
        <v>43858</v>
      </c>
      <c r="C77" s="12">
        <v>68.430000000000007</v>
      </c>
      <c r="D77" s="16" t="s">
        <v>41</v>
      </c>
    </row>
    <row r="78" spans="1:4" ht="14.1" customHeight="1" outlineLevel="4" x14ac:dyDescent="0.2">
      <c r="A78" s="16" t="s">
        <v>23</v>
      </c>
      <c r="B78" s="11">
        <v>43858</v>
      </c>
      <c r="C78" s="12">
        <v>101.22</v>
      </c>
      <c r="D78" s="16" t="s">
        <v>42</v>
      </c>
    </row>
    <row r="79" spans="1:4" ht="14.1" customHeight="1" outlineLevel="4" x14ac:dyDescent="0.2">
      <c r="A79" s="16" t="s">
        <v>23</v>
      </c>
      <c r="B79" s="11">
        <v>43858</v>
      </c>
      <c r="C79" s="12">
        <v>153.68</v>
      </c>
      <c r="D79" s="16" t="s">
        <v>42</v>
      </c>
    </row>
    <row r="80" spans="1:4" ht="14.1" customHeight="1" outlineLevel="4" x14ac:dyDescent="0.2">
      <c r="A80" s="16" t="s">
        <v>23</v>
      </c>
      <c r="B80" s="11">
        <v>43859</v>
      </c>
      <c r="C80" s="12">
        <v>227</v>
      </c>
      <c r="D80" s="16" t="s">
        <v>37</v>
      </c>
    </row>
    <row r="81" spans="1:4" ht="14.1" customHeight="1" outlineLevel="4" x14ac:dyDescent="0.2">
      <c r="A81" s="16" t="s">
        <v>23</v>
      </c>
      <c r="B81" s="11">
        <v>43860</v>
      </c>
      <c r="C81" s="12">
        <v>451.95</v>
      </c>
      <c r="D81" s="16" t="s">
        <v>124</v>
      </c>
    </row>
    <row r="82" spans="1:4" ht="14.1" customHeight="1" outlineLevel="4" x14ac:dyDescent="0.2">
      <c r="A82" s="16" t="s">
        <v>23</v>
      </c>
      <c r="B82" s="11">
        <v>43860</v>
      </c>
      <c r="C82" s="12">
        <v>1248.1600000000001</v>
      </c>
      <c r="D82" s="16" t="s">
        <v>43</v>
      </c>
    </row>
    <row r="83" spans="1:4" ht="14.1" customHeight="1" outlineLevel="4" x14ac:dyDescent="0.2">
      <c r="A83" s="16" t="s">
        <v>23</v>
      </c>
      <c r="B83" s="11">
        <v>43860</v>
      </c>
      <c r="C83" s="12">
        <v>46.9</v>
      </c>
      <c r="D83" s="16" t="s">
        <v>125</v>
      </c>
    </row>
    <row r="84" spans="1:4" ht="14.1" customHeight="1" outlineLevel="4" x14ac:dyDescent="0.2">
      <c r="A84" s="16" t="s">
        <v>23</v>
      </c>
      <c r="B84" s="11">
        <v>43860</v>
      </c>
      <c r="C84" s="12">
        <v>40.32</v>
      </c>
      <c r="D84" s="16" t="s">
        <v>126</v>
      </c>
    </row>
    <row r="85" spans="1:4" ht="14.1" customHeight="1" outlineLevel="4" x14ac:dyDescent="0.2">
      <c r="A85" s="16" t="s">
        <v>23</v>
      </c>
      <c r="B85" s="11">
        <v>43860</v>
      </c>
      <c r="C85" s="12">
        <v>106.98</v>
      </c>
      <c r="D85" s="16" t="s">
        <v>127</v>
      </c>
    </row>
    <row r="86" spans="1:4" ht="14.1" customHeight="1" outlineLevel="4" x14ac:dyDescent="0.2">
      <c r="A86" s="16" t="s">
        <v>23</v>
      </c>
      <c r="B86" s="11">
        <v>43860</v>
      </c>
      <c r="C86" s="12">
        <v>95.68</v>
      </c>
      <c r="D86" s="16" t="s">
        <v>128</v>
      </c>
    </row>
    <row r="87" spans="1:4" ht="14.1" customHeight="1" outlineLevel="4" x14ac:dyDescent="0.2">
      <c r="A87" s="16" t="s">
        <v>23</v>
      </c>
      <c r="B87" s="11">
        <v>43860</v>
      </c>
      <c r="C87" s="12">
        <v>147.41</v>
      </c>
      <c r="D87" s="16" t="s">
        <v>129</v>
      </c>
    </row>
    <row r="88" spans="1:4" ht="14.1" customHeight="1" outlineLevel="4" x14ac:dyDescent="0.2">
      <c r="A88" s="16" t="s">
        <v>23</v>
      </c>
      <c r="B88" s="11">
        <v>43860</v>
      </c>
      <c r="C88" s="12">
        <v>15.31</v>
      </c>
      <c r="D88" s="16" t="s">
        <v>44</v>
      </c>
    </row>
    <row r="89" spans="1:4" ht="14.1" customHeight="1" outlineLevel="4" x14ac:dyDescent="0.2">
      <c r="A89" s="16" t="s">
        <v>23</v>
      </c>
      <c r="B89" s="11">
        <v>43860</v>
      </c>
      <c r="C89" s="12">
        <v>200.54</v>
      </c>
      <c r="D89" s="16" t="s">
        <v>45</v>
      </c>
    </row>
    <row r="90" spans="1:4" ht="14.1" customHeight="1" outlineLevel="4" x14ac:dyDescent="0.2">
      <c r="A90" s="16" t="s">
        <v>23</v>
      </c>
      <c r="B90" s="11">
        <v>43860</v>
      </c>
      <c r="C90" s="12">
        <v>-94.44</v>
      </c>
      <c r="D90" s="16" t="s">
        <v>9</v>
      </c>
    </row>
    <row r="91" spans="1:4" ht="14.1" customHeight="1" outlineLevel="4" x14ac:dyDescent="0.2">
      <c r="A91" s="16" t="s">
        <v>23</v>
      </c>
      <c r="B91" s="11">
        <v>43861</v>
      </c>
      <c r="C91" s="12">
        <v>-20</v>
      </c>
      <c r="D91" s="16" t="s">
        <v>46</v>
      </c>
    </row>
    <row r="92" spans="1:4" ht="14.1" customHeight="1" outlineLevel="4" x14ac:dyDescent="0.2">
      <c r="A92" s="16" t="s">
        <v>23</v>
      </c>
      <c r="B92" s="11">
        <v>43861</v>
      </c>
      <c r="C92" s="12">
        <v>82.8</v>
      </c>
      <c r="D92" s="16" t="s">
        <v>47</v>
      </c>
    </row>
    <row r="93" spans="1:4" ht="14.1" customHeight="1" outlineLevel="4" x14ac:dyDescent="0.2">
      <c r="A93" s="16" t="s">
        <v>23</v>
      </c>
      <c r="B93" s="11">
        <v>43861</v>
      </c>
      <c r="C93" s="12">
        <v>120.54</v>
      </c>
      <c r="D93" s="16" t="s">
        <v>48</v>
      </c>
    </row>
    <row r="94" spans="1:4" ht="14.1" customHeight="1" outlineLevel="4" x14ac:dyDescent="0.2">
      <c r="A94" s="16" t="s">
        <v>23</v>
      </c>
      <c r="B94" s="11">
        <v>43861</v>
      </c>
      <c r="C94" s="12">
        <v>136.41999999999999</v>
      </c>
      <c r="D94" s="16" t="s">
        <v>130</v>
      </c>
    </row>
    <row r="95" spans="1:4" ht="14.1" customHeight="1" outlineLevel="4" x14ac:dyDescent="0.2">
      <c r="A95" s="16" t="s">
        <v>23</v>
      </c>
      <c r="B95" s="11">
        <v>43861</v>
      </c>
      <c r="C95" s="12">
        <v>119.01</v>
      </c>
      <c r="D95" s="16" t="s">
        <v>131</v>
      </c>
    </row>
    <row r="96" spans="1:4" ht="14.1" customHeight="1" outlineLevel="4" x14ac:dyDescent="0.2">
      <c r="A96" s="16" t="s">
        <v>23</v>
      </c>
      <c r="B96" s="11">
        <v>43861</v>
      </c>
      <c r="C96" s="12">
        <v>45.02</v>
      </c>
      <c r="D96" s="16" t="s">
        <v>132</v>
      </c>
    </row>
    <row r="97" spans="1:4" ht="14.1" customHeight="1" outlineLevel="4" x14ac:dyDescent="0.2">
      <c r="A97" s="16" t="s">
        <v>23</v>
      </c>
      <c r="B97" s="11">
        <v>43861</v>
      </c>
      <c r="C97" s="12">
        <v>226.62</v>
      </c>
      <c r="D97" s="16" t="s">
        <v>111</v>
      </c>
    </row>
    <row r="98" spans="1:4" ht="14.1" customHeight="1" outlineLevel="4" x14ac:dyDescent="0.2">
      <c r="A98" s="16" t="s">
        <v>23</v>
      </c>
      <c r="B98" s="11">
        <v>43861</v>
      </c>
      <c r="C98" s="12">
        <v>178.43</v>
      </c>
      <c r="D98" s="16" t="s">
        <v>111</v>
      </c>
    </row>
    <row r="99" spans="1:4" ht="14.1" customHeight="1" outlineLevel="4" x14ac:dyDescent="0.2">
      <c r="A99" s="16" t="s">
        <v>23</v>
      </c>
      <c r="B99" s="11">
        <v>43861</v>
      </c>
      <c r="C99" s="12">
        <v>36.86</v>
      </c>
      <c r="D99" s="16" t="s">
        <v>133</v>
      </c>
    </row>
    <row r="100" spans="1:4" ht="14.1" customHeight="1" outlineLevel="4" x14ac:dyDescent="0.2">
      <c r="A100" s="16" t="s">
        <v>23</v>
      </c>
      <c r="B100" s="11">
        <v>43861</v>
      </c>
      <c r="C100" s="12">
        <v>303.12</v>
      </c>
      <c r="D100" s="16" t="s">
        <v>134</v>
      </c>
    </row>
    <row r="101" spans="1:4" ht="14.1" customHeight="1" outlineLevel="4" x14ac:dyDescent="0.2">
      <c r="A101" s="16" t="s">
        <v>23</v>
      </c>
      <c r="B101" s="11">
        <v>43861</v>
      </c>
      <c r="C101" s="12">
        <v>132.44999999999999</v>
      </c>
      <c r="D101" s="16" t="s">
        <v>135</v>
      </c>
    </row>
    <row r="102" spans="1:4" ht="14.1" customHeight="1" outlineLevel="4" x14ac:dyDescent="0.2">
      <c r="A102" s="16" t="s">
        <v>23</v>
      </c>
      <c r="B102" s="11">
        <v>43861</v>
      </c>
      <c r="C102" s="12">
        <v>284.60000000000002</v>
      </c>
      <c r="D102" s="16" t="s">
        <v>49</v>
      </c>
    </row>
    <row r="103" spans="1:4" ht="14.1" customHeight="1" outlineLevel="4" x14ac:dyDescent="0.2">
      <c r="A103" s="16" t="s">
        <v>23</v>
      </c>
      <c r="B103" s="11">
        <v>43861</v>
      </c>
      <c r="C103" s="12">
        <v>228.93</v>
      </c>
      <c r="D103" s="16" t="s">
        <v>50</v>
      </c>
    </row>
    <row r="104" spans="1:4" ht="14.1" customHeight="1" outlineLevel="4" x14ac:dyDescent="0.2">
      <c r="A104" s="16" t="s">
        <v>23</v>
      </c>
      <c r="B104" s="11">
        <v>43861</v>
      </c>
      <c r="C104" s="12">
        <v>124.3</v>
      </c>
      <c r="D104" s="16" t="s">
        <v>51</v>
      </c>
    </row>
    <row r="105" spans="1:4" ht="14.1" customHeight="1" outlineLevel="4" x14ac:dyDescent="0.2">
      <c r="A105" s="16" t="s">
        <v>23</v>
      </c>
      <c r="B105" s="11">
        <v>43861</v>
      </c>
      <c r="C105" s="12">
        <v>29.22</v>
      </c>
      <c r="D105" s="16" t="s">
        <v>52</v>
      </c>
    </row>
    <row r="106" spans="1:4" ht="14.1" customHeight="1" outlineLevel="4" x14ac:dyDescent="0.2">
      <c r="A106" s="16" t="s">
        <v>23</v>
      </c>
      <c r="B106" s="11">
        <v>43861</v>
      </c>
      <c r="C106" s="12">
        <v>124.27</v>
      </c>
      <c r="D106" s="16" t="s">
        <v>53</v>
      </c>
    </row>
    <row r="107" spans="1:4" ht="14.1" customHeight="1" outlineLevel="4" x14ac:dyDescent="0.2">
      <c r="A107" s="16" t="s">
        <v>23</v>
      </c>
      <c r="B107" s="11">
        <v>43861</v>
      </c>
      <c r="C107" s="12">
        <v>49.46</v>
      </c>
      <c r="D107" s="16" t="s">
        <v>54</v>
      </c>
    </row>
    <row r="108" spans="1:4" ht="14.1" customHeight="1" outlineLevel="4" x14ac:dyDescent="0.2">
      <c r="A108" s="16" t="s">
        <v>23</v>
      </c>
      <c r="B108" s="11">
        <v>43861</v>
      </c>
      <c r="C108" s="12">
        <v>-328.58</v>
      </c>
      <c r="D108" s="16" t="s">
        <v>21</v>
      </c>
    </row>
    <row r="109" spans="1:4" ht="14.1" customHeight="1" outlineLevel="4" x14ac:dyDescent="0.2">
      <c r="A109" s="16" t="s">
        <v>23</v>
      </c>
      <c r="B109" s="11">
        <v>43861</v>
      </c>
      <c r="C109" s="12">
        <v>-5.25</v>
      </c>
      <c r="D109" s="16" t="s">
        <v>22</v>
      </c>
    </row>
    <row r="110" spans="1:4" ht="14.1" customHeight="1" outlineLevel="4" x14ac:dyDescent="0.2">
      <c r="A110" s="5" t="s">
        <v>171</v>
      </c>
      <c r="B110" s="11"/>
      <c r="C110" s="15">
        <f>SUM(C111:C116)</f>
        <v>37850.490000000005</v>
      </c>
      <c r="D110" s="16"/>
    </row>
    <row r="111" spans="1:4" ht="14.1" customHeight="1" outlineLevel="4" x14ac:dyDescent="0.2">
      <c r="A111" s="16" t="s">
        <v>55</v>
      </c>
      <c r="B111" s="11">
        <v>43852</v>
      </c>
      <c r="C111" s="12">
        <v>-1045</v>
      </c>
      <c r="D111" s="16" t="s">
        <v>0</v>
      </c>
    </row>
    <row r="112" spans="1:4" ht="14.1" customHeight="1" outlineLevel="4" x14ac:dyDescent="0.2">
      <c r="A112" s="16" t="s">
        <v>55</v>
      </c>
      <c r="B112" s="11">
        <v>43858</v>
      </c>
      <c r="C112" s="12">
        <v>27861.74</v>
      </c>
      <c r="D112" s="16" t="s">
        <v>56</v>
      </c>
    </row>
    <row r="113" spans="1:4" ht="14.1" customHeight="1" outlineLevel="4" x14ac:dyDescent="0.2">
      <c r="A113" s="16" t="s">
        <v>55</v>
      </c>
      <c r="B113" s="11">
        <v>43858</v>
      </c>
      <c r="C113" s="12">
        <v>369.3</v>
      </c>
      <c r="D113" s="16" t="s">
        <v>57</v>
      </c>
    </row>
    <row r="114" spans="1:4" ht="14.1" customHeight="1" outlineLevel="4" x14ac:dyDescent="0.2">
      <c r="A114" s="16" t="s">
        <v>55</v>
      </c>
      <c r="B114" s="11">
        <v>43858</v>
      </c>
      <c r="C114" s="12">
        <v>1045</v>
      </c>
      <c r="D114" s="16" t="s">
        <v>58</v>
      </c>
    </row>
    <row r="115" spans="1:4" ht="14.1" customHeight="1" outlineLevel="4" x14ac:dyDescent="0.2">
      <c r="A115" s="16" t="s">
        <v>55</v>
      </c>
      <c r="B115" s="11">
        <v>43859</v>
      </c>
      <c r="C115" s="12">
        <v>824.54</v>
      </c>
      <c r="D115" s="16" t="s">
        <v>57</v>
      </c>
    </row>
    <row r="116" spans="1:4" ht="14.1" customHeight="1" outlineLevel="4" x14ac:dyDescent="0.2">
      <c r="A116" s="16" t="s">
        <v>55</v>
      </c>
      <c r="B116" s="11">
        <v>43859</v>
      </c>
      <c r="C116" s="12">
        <v>8794.91</v>
      </c>
      <c r="D116" s="16" t="s">
        <v>59</v>
      </c>
    </row>
    <row r="117" spans="1:4" ht="14.1" customHeight="1" outlineLevel="4" x14ac:dyDescent="0.2">
      <c r="A117" s="5" t="s">
        <v>172</v>
      </c>
      <c r="B117" s="11"/>
      <c r="C117" s="15">
        <f>SUM(C118:C135)</f>
        <v>96071.709999999992</v>
      </c>
      <c r="D117" s="16"/>
    </row>
    <row r="118" spans="1:4" ht="14.1" customHeight="1" outlineLevel="4" x14ac:dyDescent="0.2">
      <c r="A118" s="16" t="s">
        <v>60</v>
      </c>
      <c r="B118" s="11">
        <v>43847</v>
      </c>
      <c r="C118" s="12">
        <v>21420</v>
      </c>
      <c r="D118" s="16" t="s">
        <v>61</v>
      </c>
    </row>
    <row r="119" spans="1:4" ht="14.1" customHeight="1" outlineLevel="4" x14ac:dyDescent="0.2">
      <c r="A119" s="16" t="s">
        <v>60</v>
      </c>
      <c r="B119" s="11">
        <v>43850</v>
      </c>
      <c r="C119" s="12">
        <v>-3.03</v>
      </c>
      <c r="D119" s="16" t="s">
        <v>22</v>
      </c>
    </row>
    <row r="120" spans="1:4" ht="14.1" customHeight="1" outlineLevel="4" x14ac:dyDescent="0.2">
      <c r="A120" s="16" t="s">
        <v>60</v>
      </c>
      <c r="B120" s="11">
        <v>43851</v>
      </c>
      <c r="C120" s="12">
        <v>3886.83</v>
      </c>
      <c r="D120" s="16" t="s">
        <v>62</v>
      </c>
    </row>
    <row r="121" spans="1:4" ht="14.1" customHeight="1" outlineLevel="4" x14ac:dyDescent="0.2">
      <c r="A121" s="16" t="s">
        <v>60</v>
      </c>
      <c r="B121" s="11">
        <v>43852</v>
      </c>
      <c r="C121" s="12">
        <v>-636.67999999999995</v>
      </c>
      <c r="D121" s="16" t="s">
        <v>63</v>
      </c>
    </row>
    <row r="122" spans="1:4" ht="14.1" customHeight="1" outlineLevel="4" x14ac:dyDescent="0.2">
      <c r="A122" s="16" t="s">
        <v>60</v>
      </c>
      <c r="B122" s="11">
        <v>43857</v>
      </c>
      <c r="C122" s="12">
        <v>-3.03</v>
      </c>
      <c r="D122" s="16" t="s">
        <v>22</v>
      </c>
    </row>
    <row r="123" spans="1:4" ht="14.1" customHeight="1" outlineLevel="4" x14ac:dyDescent="0.2">
      <c r="A123" s="16" t="s">
        <v>60</v>
      </c>
      <c r="B123" s="11">
        <v>43858</v>
      </c>
      <c r="C123" s="12">
        <v>4522.41</v>
      </c>
      <c r="D123" s="16" t="s">
        <v>64</v>
      </c>
    </row>
    <row r="124" spans="1:4" ht="14.1" customHeight="1" outlineLevel="4" x14ac:dyDescent="0.2">
      <c r="A124" s="16" t="s">
        <v>60</v>
      </c>
      <c r="B124" s="11">
        <v>43858</v>
      </c>
      <c r="C124" s="12">
        <v>3385.55</v>
      </c>
      <c r="D124" s="16" t="s">
        <v>65</v>
      </c>
    </row>
    <row r="125" spans="1:4" ht="14.1" customHeight="1" outlineLevel="4" x14ac:dyDescent="0.2">
      <c r="A125" s="16" t="s">
        <v>60</v>
      </c>
      <c r="B125" s="11">
        <v>43858</v>
      </c>
      <c r="C125" s="12">
        <v>968.56</v>
      </c>
      <c r="D125" s="16" t="s">
        <v>66</v>
      </c>
    </row>
    <row r="126" spans="1:4" ht="14.1" customHeight="1" outlineLevel="4" x14ac:dyDescent="0.2">
      <c r="A126" s="16" t="s">
        <v>60</v>
      </c>
      <c r="B126" s="11">
        <v>43858</v>
      </c>
      <c r="C126" s="12">
        <v>804.14</v>
      </c>
      <c r="D126" s="16" t="s">
        <v>136</v>
      </c>
    </row>
    <row r="127" spans="1:4" ht="14.1" customHeight="1" outlineLevel="4" x14ac:dyDescent="0.2">
      <c r="A127" s="16" t="s">
        <v>60</v>
      </c>
      <c r="B127" s="11">
        <v>43858</v>
      </c>
      <c r="C127" s="12">
        <v>636.67999999999995</v>
      </c>
      <c r="D127" s="16" t="s">
        <v>67</v>
      </c>
    </row>
    <row r="128" spans="1:4" ht="14.1" customHeight="1" outlineLevel="4" x14ac:dyDescent="0.2">
      <c r="A128" s="16" t="s">
        <v>60</v>
      </c>
      <c r="B128" s="11">
        <v>43858</v>
      </c>
      <c r="C128" s="12">
        <v>3.03</v>
      </c>
      <c r="D128" s="16" t="s">
        <v>68</v>
      </c>
    </row>
    <row r="129" spans="1:4" ht="14.1" customHeight="1" outlineLevel="4" x14ac:dyDescent="0.2">
      <c r="A129" s="16" t="s">
        <v>60</v>
      </c>
      <c r="B129" s="11">
        <v>43859</v>
      </c>
      <c r="C129" s="12">
        <v>4861.3999999999996</v>
      </c>
      <c r="D129" s="16" t="s">
        <v>69</v>
      </c>
    </row>
    <row r="130" spans="1:4" ht="14.1" customHeight="1" outlineLevel="4" x14ac:dyDescent="0.2">
      <c r="A130" s="16" t="s">
        <v>60</v>
      </c>
      <c r="B130" s="11">
        <v>43859</v>
      </c>
      <c r="C130" s="12">
        <v>45499.39</v>
      </c>
      <c r="D130" s="16" t="s">
        <v>70</v>
      </c>
    </row>
    <row r="131" spans="1:4" ht="14.1" customHeight="1" outlineLevel="4" x14ac:dyDescent="0.2">
      <c r="A131" s="16" t="s">
        <v>60</v>
      </c>
      <c r="B131" s="11">
        <v>43860</v>
      </c>
      <c r="C131" s="12">
        <v>6966.32</v>
      </c>
      <c r="D131" s="16" t="s">
        <v>71</v>
      </c>
    </row>
    <row r="132" spans="1:4" ht="14.1" customHeight="1" outlineLevel="4" x14ac:dyDescent="0.2">
      <c r="A132" s="16" t="s">
        <v>60</v>
      </c>
      <c r="B132" s="11">
        <v>43860</v>
      </c>
      <c r="C132" s="12">
        <v>-103.06</v>
      </c>
      <c r="D132" s="16" t="s">
        <v>9</v>
      </c>
    </row>
    <row r="133" spans="1:4" ht="14.1" customHeight="1" outlineLevel="4" x14ac:dyDescent="0.2">
      <c r="A133" s="16" t="s">
        <v>60</v>
      </c>
      <c r="B133" s="11">
        <v>43861</v>
      </c>
      <c r="C133" s="12">
        <v>160.04</v>
      </c>
      <c r="D133" s="16" t="s">
        <v>111</v>
      </c>
    </row>
    <row r="134" spans="1:4" ht="14.1" customHeight="1" outlineLevel="4" x14ac:dyDescent="0.2">
      <c r="A134" s="16" t="s">
        <v>60</v>
      </c>
      <c r="B134" s="11">
        <v>43861</v>
      </c>
      <c r="C134" s="12">
        <v>3730.93</v>
      </c>
      <c r="D134" s="16" t="s">
        <v>111</v>
      </c>
    </row>
    <row r="135" spans="1:4" ht="14.1" customHeight="1" outlineLevel="4" x14ac:dyDescent="0.2">
      <c r="A135" s="16" t="s">
        <v>60</v>
      </c>
      <c r="B135" s="11">
        <v>43861</v>
      </c>
      <c r="C135" s="12">
        <v>-27.77</v>
      </c>
      <c r="D135" s="16" t="s">
        <v>21</v>
      </c>
    </row>
    <row r="136" spans="1:4" ht="14.1" customHeight="1" outlineLevel="4" x14ac:dyDescent="0.2">
      <c r="A136" s="5" t="s">
        <v>173</v>
      </c>
      <c r="B136" s="11"/>
      <c r="C136" s="15">
        <f>SUM(C137:C154)</f>
        <v>1831.15</v>
      </c>
      <c r="D136" s="16"/>
    </row>
    <row r="137" spans="1:4" ht="14.1" customHeight="1" outlineLevel="4" x14ac:dyDescent="0.2">
      <c r="A137" s="16" t="s">
        <v>72</v>
      </c>
      <c r="B137" s="11">
        <v>43847</v>
      </c>
      <c r="C137" s="12">
        <v>976</v>
      </c>
      <c r="D137" s="16" t="s">
        <v>137</v>
      </c>
    </row>
    <row r="138" spans="1:4" ht="14.1" customHeight="1" outlineLevel="4" x14ac:dyDescent="0.2">
      <c r="A138" s="16" t="s">
        <v>72</v>
      </c>
      <c r="B138" s="11">
        <v>43850</v>
      </c>
      <c r="C138" s="12">
        <v>-103.15</v>
      </c>
      <c r="D138" s="16" t="s">
        <v>22</v>
      </c>
    </row>
    <row r="139" spans="1:4" ht="14.1" customHeight="1" outlineLevel="4" x14ac:dyDescent="0.2">
      <c r="A139" s="16" t="s">
        <v>72</v>
      </c>
      <c r="B139" s="11">
        <v>43850</v>
      </c>
      <c r="C139" s="12">
        <v>-110.6</v>
      </c>
      <c r="D139" s="16" t="s">
        <v>73</v>
      </c>
    </row>
    <row r="140" spans="1:4" ht="14.1" customHeight="1" outlineLevel="4" x14ac:dyDescent="0.2">
      <c r="A140" s="16" t="s">
        <v>72</v>
      </c>
      <c r="B140" s="11">
        <v>43851</v>
      </c>
      <c r="C140" s="12">
        <v>324</v>
      </c>
      <c r="D140" s="16" t="s">
        <v>138</v>
      </c>
    </row>
    <row r="141" spans="1:4" ht="14.1" customHeight="1" outlineLevel="4" x14ac:dyDescent="0.2">
      <c r="A141" s="16" t="s">
        <v>72</v>
      </c>
      <c r="B141" s="11">
        <v>43857</v>
      </c>
      <c r="C141" s="12">
        <v>-103.15</v>
      </c>
      <c r="D141" s="16" t="s">
        <v>22</v>
      </c>
    </row>
    <row r="142" spans="1:4" ht="14.1" customHeight="1" outlineLevel="4" x14ac:dyDescent="0.2">
      <c r="A142" s="16" t="s">
        <v>72</v>
      </c>
      <c r="B142" s="11">
        <v>43858</v>
      </c>
      <c r="C142" s="12">
        <v>41.88</v>
      </c>
      <c r="D142" s="16" t="s">
        <v>74</v>
      </c>
    </row>
    <row r="143" spans="1:4" ht="14.1" customHeight="1" outlineLevel="4" x14ac:dyDescent="0.2">
      <c r="A143" s="16" t="s">
        <v>72</v>
      </c>
      <c r="B143" s="11">
        <v>43858</v>
      </c>
      <c r="C143" s="12">
        <v>452.2</v>
      </c>
      <c r="D143" s="16" t="s">
        <v>75</v>
      </c>
    </row>
    <row r="144" spans="1:4" ht="14.1" customHeight="1" outlineLevel="4" x14ac:dyDescent="0.2">
      <c r="A144" s="16" t="s">
        <v>72</v>
      </c>
      <c r="B144" s="11">
        <v>43858</v>
      </c>
      <c r="C144" s="12">
        <v>238</v>
      </c>
      <c r="D144" s="16" t="s">
        <v>76</v>
      </c>
    </row>
    <row r="145" spans="1:4" ht="14.1" customHeight="1" outlineLevel="4" x14ac:dyDescent="0.2">
      <c r="A145" s="16" t="s">
        <v>72</v>
      </c>
      <c r="B145" s="11">
        <v>43858</v>
      </c>
      <c r="C145" s="12">
        <v>23.8</v>
      </c>
      <c r="D145" s="8" t="s">
        <v>184</v>
      </c>
    </row>
    <row r="146" spans="1:4" ht="14.1" customHeight="1" outlineLevel="4" x14ac:dyDescent="0.2">
      <c r="A146" s="16" t="s">
        <v>72</v>
      </c>
      <c r="B146" s="11">
        <v>43858</v>
      </c>
      <c r="C146" s="12">
        <v>544.02</v>
      </c>
      <c r="D146" s="8" t="s">
        <v>185</v>
      </c>
    </row>
    <row r="147" spans="1:4" ht="14.1" customHeight="1" outlineLevel="4" x14ac:dyDescent="0.2">
      <c r="A147" s="16" t="s">
        <v>72</v>
      </c>
      <c r="B147" s="11">
        <v>43858</v>
      </c>
      <c r="C147" s="12">
        <v>110.6</v>
      </c>
      <c r="D147" s="16" t="s">
        <v>77</v>
      </c>
    </row>
    <row r="148" spans="1:4" ht="14.1" customHeight="1" outlineLevel="4" x14ac:dyDescent="0.2">
      <c r="A148" s="16" t="s">
        <v>72</v>
      </c>
      <c r="B148" s="11">
        <v>43858</v>
      </c>
      <c r="C148" s="12">
        <v>103.15</v>
      </c>
      <c r="D148" s="16" t="s">
        <v>68</v>
      </c>
    </row>
    <row r="149" spans="1:4" ht="14.1" customHeight="1" outlineLevel="4" x14ac:dyDescent="0.2">
      <c r="A149" s="16" t="s">
        <v>72</v>
      </c>
      <c r="B149" s="11">
        <v>43860</v>
      </c>
      <c r="C149" s="12">
        <v>122</v>
      </c>
      <c r="D149" s="16" t="s">
        <v>78</v>
      </c>
    </row>
    <row r="150" spans="1:4" ht="14.1" customHeight="1" outlineLevel="4" x14ac:dyDescent="0.2">
      <c r="A150" s="16" t="s">
        <v>72</v>
      </c>
      <c r="B150" s="11">
        <v>43860</v>
      </c>
      <c r="C150" s="12">
        <v>-634.74</v>
      </c>
      <c r="D150" s="16" t="s">
        <v>9</v>
      </c>
    </row>
    <row r="151" spans="1:4" ht="14.1" customHeight="1" outlineLevel="4" x14ac:dyDescent="0.2">
      <c r="A151" s="16" t="s">
        <v>72</v>
      </c>
      <c r="B151" s="11">
        <v>43861</v>
      </c>
      <c r="C151" s="12">
        <v>645.64</v>
      </c>
      <c r="D151" s="16" t="s">
        <v>111</v>
      </c>
    </row>
    <row r="152" spans="1:4" ht="14.1" customHeight="1" outlineLevel="4" x14ac:dyDescent="0.2">
      <c r="A152" s="16" t="s">
        <v>72</v>
      </c>
      <c r="B152" s="11">
        <v>43861</v>
      </c>
      <c r="C152" s="12">
        <v>244</v>
      </c>
      <c r="D152" s="16" t="s">
        <v>139</v>
      </c>
    </row>
    <row r="153" spans="1:4" ht="14.1" customHeight="1" outlineLevel="4" x14ac:dyDescent="0.2">
      <c r="A153" s="16" t="s">
        <v>72</v>
      </c>
      <c r="B153" s="11">
        <v>43861</v>
      </c>
      <c r="C153" s="12">
        <v>236.29</v>
      </c>
      <c r="D153" s="16" t="s">
        <v>79</v>
      </c>
    </row>
    <row r="154" spans="1:4" ht="14.1" customHeight="1" outlineLevel="4" x14ac:dyDescent="0.2">
      <c r="A154" s="16" t="s">
        <v>72</v>
      </c>
      <c r="B154" s="11">
        <v>43861</v>
      </c>
      <c r="C154" s="12">
        <v>-1278.79</v>
      </c>
      <c r="D154" s="16" t="s">
        <v>21</v>
      </c>
    </row>
    <row r="155" spans="1:4" ht="14.1" customHeight="1" outlineLevel="4" x14ac:dyDescent="0.2">
      <c r="A155" s="5" t="s">
        <v>174</v>
      </c>
      <c r="B155" s="11"/>
      <c r="C155" s="15">
        <f>SUM(C156:C157)</f>
        <v>120.7</v>
      </c>
      <c r="D155" s="16"/>
    </row>
    <row r="156" spans="1:4" ht="14.1" customHeight="1" outlineLevel="4" x14ac:dyDescent="0.2">
      <c r="A156" s="16" t="s">
        <v>80</v>
      </c>
      <c r="B156" s="11">
        <v>43857</v>
      </c>
      <c r="C156" s="12">
        <v>65</v>
      </c>
      <c r="D156" s="16" t="s">
        <v>81</v>
      </c>
    </row>
    <row r="157" spans="1:4" ht="14.1" customHeight="1" outlineLevel="4" x14ac:dyDescent="0.2">
      <c r="A157" s="16" t="s">
        <v>80</v>
      </c>
      <c r="B157" s="11">
        <v>43861</v>
      </c>
      <c r="C157" s="12">
        <v>55.7</v>
      </c>
      <c r="D157" s="16" t="s">
        <v>81</v>
      </c>
    </row>
    <row r="158" spans="1:4" ht="14.1" customHeight="1" outlineLevel="4" x14ac:dyDescent="0.2">
      <c r="A158" s="5" t="s">
        <v>175</v>
      </c>
      <c r="B158" s="11"/>
      <c r="C158" s="15">
        <f>SUM(C159:C165)</f>
        <v>7635.58</v>
      </c>
      <c r="D158" s="16"/>
    </row>
    <row r="159" spans="1:4" ht="14.1" customHeight="1" outlineLevel="4" x14ac:dyDescent="0.2">
      <c r="A159" s="16" t="s">
        <v>82</v>
      </c>
      <c r="B159" s="11">
        <v>43847</v>
      </c>
      <c r="C159" s="12">
        <v>1200</v>
      </c>
      <c r="D159" s="8" t="s">
        <v>180</v>
      </c>
    </row>
    <row r="160" spans="1:4" ht="14.1" customHeight="1" outlineLevel="4" x14ac:dyDescent="0.2">
      <c r="A160" s="16" t="s">
        <v>82</v>
      </c>
      <c r="B160" s="11">
        <v>43847</v>
      </c>
      <c r="C160" s="12">
        <v>265.29000000000002</v>
      </c>
      <c r="D160" s="8" t="s">
        <v>182</v>
      </c>
    </row>
    <row r="161" spans="1:4" ht="14.1" customHeight="1" outlineLevel="4" x14ac:dyDescent="0.2">
      <c r="A161" s="16" t="s">
        <v>82</v>
      </c>
      <c r="B161" s="11">
        <v>43847</v>
      </c>
      <c r="C161" s="12">
        <v>1351.06</v>
      </c>
      <c r="D161" s="16" t="s">
        <v>140</v>
      </c>
    </row>
    <row r="162" spans="1:4" ht="14.1" customHeight="1" outlineLevel="4" x14ac:dyDescent="0.2">
      <c r="A162" s="16" t="s">
        <v>82</v>
      </c>
      <c r="B162" s="11">
        <v>43851</v>
      </c>
      <c r="C162" s="12">
        <v>20</v>
      </c>
      <c r="D162" s="8" t="s">
        <v>181</v>
      </c>
    </row>
    <row r="163" spans="1:4" ht="14.1" customHeight="1" outlineLevel="4" x14ac:dyDescent="0.2">
      <c r="A163" s="16" t="s">
        <v>82</v>
      </c>
      <c r="B163" s="11">
        <v>43852</v>
      </c>
      <c r="C163" s="12">
        <v>1470.23</v>
      </c>
      <c r="D163" s="8" t="s">
        <v>182</v>
      </c>
    </row>
    <row r="164" spans="1:4" ht="14.1" customHeight="1" outlineLevel="4" x14ac:dyDescent="0.2">
      <c r="A164" s="16" t="s">
        <v>82</v>
      </c>
      <c r="B164" s="11">
        <v>43860</v>
      </c>
      <c r="C164" s="12">
        <v>309</v>
      </c>
      <c r="D164" s="8" t="s">
        <v>183</v>
      </c>
    </row>
    <row r="165" spans="1:4" ht="14.1" customHeight="1" outlineLevel="4" x14ac:dyDescent="0.2">
      <c r="A165" s="16" t="s">
        <v>82</v>
      </c>
      <c r="B165" s="11">
        <v>43861</v>
      </c>
      <c r="C165" s="12">
        <v>3020</v>
      </c>
      <c r="D165" s="8" t="s">
        <v>183</v>
      </c>
    </row>
    <row r="166" spans="1:4" ht="14.1" customHeight="1" outlineLevel="4" x14ac:dyDescent="0.2">
      <c r="A166" s="5" t="s">
        <v>176</v>
      </c>
      <c r="B166" s="11"/>
      <c r="C166" s="15">
        <f>SUM(C167:C169)</f>
        <v>599.69000000000005</v>
      </c>
      <c r="D166" s="16"/>
    </row>
    <row r="167" spans="1:4" ht="14.1" customHeight="1" outlineLevel="4" x14ac:dyDescent="0.2">
      <c r="A167" s="16" t="s">
        <v>83</v>
      </c>
      <c r="B167" s="11">
        <v>43845</v>
      </c>
      <c r="C167" s="12">
        <v>600</v>
      </c>
      <c r="D167" s="16" t="s">
        <v>137</v>
      </c>
    </row>
    <row r="168" spans="1:4" ht="14.1" customHeight="1" outlineLevel="4" x14ac:dyDescent="0.2">
      <c r="A168" s="16" t="s">
        <v>83</v>
      </c>
      <c r="B168" s="11">
        <v>43850</v>
      </c>
      <c r="C168" s="12">
        <v>-0.13</v>
      </c>
      <c r="D168" s="16" t="s">
        <v>1</v>
      </c>
    </row>
    <row r="169" spans="1:4" ht="14.1" customHeight="1" outlineLevel="4" x14ac:dyDescent="0.2">
      <c r="A169" s="16" t="s">
        <v>83</v>
      </c>
      <c r="B169" s="11">
        <v>43852</v>
      </c>
      <c r="C169" s="12">
        <v>-0.18</v>
      </c>
      <c r="D169" s="16" t="s">
        <v>1</v>
      </c>
    </row>
    <row r="170" spans="1:4" ht="14.1" customHeight="1" outlineLevel="4" x14ac:dyDescent="0.2">
      <c r="A170" s="5" t="s">
        <v>177</v>
      </c>
      <c r="B170" s="11"/>
      <c r="C170" s="15">
        <f>SUM(C171:C183)</f>
        <v>13161.41</v>
      </c>
      <c r="D170" s="16"/>
    </row>
    <row r="171" spans="1:4" ht="14.1" customHeight="1" outlineLevel="4" x14ac:dyDescent="0.2">
      <c r="A171" s="16" t="s">
        <v>84</v>
      </c>
      <c r="B171" s="11">
        <v>43844</v>
      </c>
      <c r="C171" s="12">
        <v>-753.52</v>
      </c>
      <c r="D171" s="16" t="s">
        <v>141</v>
      </c>
    </row>
    <row r="172" spans="1:4" ht="14.1" customHeight="1" outlineLevel="4" x14ac:dyDescent="0.2">
      <c r="A172" s="16" t="s">
        <v>84</v>
      </c>
      <c r="B172" s="11">
        <v>43857</v>
      </c>
      <c r="C172" s="12">
        <v>12</v>
      </c>
      <c r="D172" s="16" t="s">
        <v>85</v>
      </c>
    </row>
    <row r="173" spans="1:4" ht="14.1" customHeight="1" outlineLevel="4" x14ac:dyDescent="0.2">
      <c r="A173" s="16" t="s">
        <v>84</v>
      </c>
      <c r="B173" s="11">
        <v>43857</v>
      </c>
      <c r="C173" s="12">
        <v>9.2799999999999994</v>
      </c>
      <c r="D173" s="16" t="s">
        <v>86</v>
      </c>
    </row>
    <row r="174" spans="1:4" ht="14.1" customHeight="1" outlineLevel="4" x14ac:dyDescent="0.2">
      <c r="A174" s="16" t="s">
        <v>84</v>
      </c>
      <c r="B174" s="11">
        <v>43858</v>
      </c>
      <c r="C174" s="12">
        <v>108.98</v>
      </c>
      <c r="D174" s="16" t="s">
        <v>142</v>
      </c>
    </row>
    <row r="175" spans="1:4" ht="14.1" customHeight="1" outlineLevel="4" x14ac:dyDescent="0.2">
      <c r="A175" s="16" t="s">
        <v>84</v>
      </c>
      <c r="B175" s="11">
        <v>43858</v>
      </c>
      <c r="C175" s="12">
        <v>71.400000000000006</v>
      </c>
      <c r="D175" s="16" t="s">
        <v>143</v>
      </c>
    </row>
    <row r="176" spans="1:4" ht="14.1" customHeight="1" outlineLevel="4" x14ac:dyDescent="0.2">
      <c r="A176" s="16" t="s">
        <v>84</v>
      </c>
      <c r="B176" s="11">
        <v>43859</v>
      </c>
      <c r="C176" s="12">
        <v>4776</v>
      </c>
      <c r="D176" s="16" t="s">
        <v>87</v>
      </c>
    </row>
    <row r="177" spans="1:4" ht="14.1" customHeight="1" outlineLevel="4" x14ac:dyDescent="0.2">
      <c r="A177" s="16" t="s">
        <v>84</v>
      </c>
      <c r="B177" s="11">
        <v>43860</v>
      </c>
      <c r="C177" s="12">
        <v>4012.26</v>
      </c>
      <c r="D177" s="16" t="s">
        <v>88</v>
      </c>
    </row>
    <row r="178" spans="1:4" ht="14.1" customHeight="1" outlineLevel="4" x14ac:dyDescent="0.2">
      <c r="A178" s="16" t="s">
        <v>84</v>
      </c>
      <c r="B178" s="11">
        <v>43860</v>
      </c>
      <c r="C178" s="12">
        <v>4009.82</v>
      </c>
      <c r="D178" s="16" t="s">
        <v>88</v>
      </c>
    </row>
    <row r="179" spans="1:4" ht="14.1" customHeight="1" outlineLevel="4" x14ac:dyDescent="0.2">
      <c r="A179" s="16" t="s">
        <v>84</v>
      </c>
      <c r="B179" s="11">
        <v>43861</v>
      </c>
      <c r="C179" s="12">
        <v>2738.11</v>
      </c>
      <c r="D179" s="16" t="s">
        <v>89</v>
      </c>
    </row>
    <row r="180" spans="1:4" ht="14.1" customHeight="1" outlineLevel="4" x14ac:dyDescent="0.2">
      <c r="A180" s="16" t="s">
        <v>84</v>
      </c>
      <c r="B180" s="11">
        <v>43861</v>
      </c>
      <c r="C180" s="12">
        <v>4.96</v>
      </c>
      <c r="D180" s="16" t="s">
        <v>111</v>
      </c>
    </row>
    <row r="181" spans="1:4" ht="14.1" customHeight="1" outlineLevel="4" x14ac:dyDescent="0.2">
      <c r="A181" s="16" t="s">
        <v>84</v>
      </c>
      <c r="B181" s="11">
        <v>43861</v>
      </c>
      <c r="C181" s="12">
        <v>1383.67</v>
      </c>
      <c r="D181" s="16" t="s">
        <v>90</v>
      </c>
    </row>
    <row r="182" spans="1:4" ht="14.1" customHeight="1" outlineLevel="4" x14ac:dyDescent="0.2">
      <c r="A182" s="16" t="s">
        <v>84</v>
      </c>
      <c r="B182" s="11">
        <v>43861</v>
      </c>
      <c r="C182" s="12">
        <v>-57.36</v>
      </c>
      <c r="D182" s="16" t="s">
        <v>21</v>
      </c>
    </row>
    <row r="183" spans="1:4" ht="14.1" customHeight="1" outlineLevel="4" x14ac:dyDescent="0.2">
      <c r="A183" s="16" t="s">
        <v>84</v>
      </c>
      <c r="B183" s="11">
        <v>43861</v>
      </c>
      <c r="C183" s="12">
        <v>-3154.19</v>
      </c>
      <c r="D183" s="16" t="s">
        <v>144</v>
      </c>
    </row>
    <row r="184" spans="1:4" ht="14.1" customHeight="1" outlineLevel="4" x14ac:dyDescent="0.2">
      <c r="A184" s="5" t="s">
        <v>178</v>
      </c>
      <c r="B184" s="11"/>
      <c r="C184" s="15">
        <f>C185</f>
        <v>-300</v>
      </c>
      <c r="D184" s="16"/>
    </row>
    <row r="185" spans="1:4" ht="14.1" customHeight="1" outlineLevel="4" x14ac:dyDescent="0.2">
      <c r="A185" s="16" t="s">
        <v>91</v>
      </c>
      <c r="B185" s="11">
        <v>43846</v>
      </c>
      <c r="C185" s="12">
        <v>-300</v>
      </c>
      <c r="D185" s="8" t="s">
        <v>179</v>
      </c>
    </row>
    <row r="186" spans="1:4" ht="14.1" customHeight="1" outlineLevel="4" x14ac:dyDescent="0.2">
      <c r="A186" s="22" t="s">
        <v>156</v>
      </c>
      <c r="B186" s="22"/>
      <c r="C186" s="22"/>
      <c r="D186" s="22"/>
    </row>
    <row r="187" spans="1:4" ht="28.5" customHeight="1" outlineLevel="4" x14ac:dyDescent="0.2">
      <c r="A187" s="23" t="s">
        <v>157</v>
      </c>
      <c r="B187" s="23"/>
      <c r="C187" s="15">
        <f>SUM(C188:C193)</f>
        <v>-1516.68</v>
      </c>
      <c r="D187" s="13"/>
    </row>
    <row r="188" spans="1:4" ht="14.1" customHeight="1" outlineLevel="4" x14ac:dyDescent="0.2">
      <c r="A188" s="17" t="s">
        <v>93</v>
      </c>
      <c r="B188" s="11">
        <v>43858</v>
      </c>
      <c r="C188" s="12">
        <v>-101.22</v>
      </c>
      <c r="D188" s="16" t="s">
        <v>92</v>
      </c>
    </row>
    <row r="189" spans="1:4" ht="14.1" customHeight="1" outlineLevel="4" x14ac:dyDescent="0.2">
      <c r="A189" s="17" t="s">
        <v>93</v>
      </c>
      <c r="B189" s="11">
        <v>43858</v>
      </c>
      <c r="C189" s="12">
        <v>-1045</v>
      </c>
      <c r="D189" s="16" t="s">
        <v>0</v>
      </c>
    </row>
    <row r="190" spans="1:4" ht="14.1" customHeight="1" outlineLevel="4" x14ac:dyDescent="0.2">
      <c r="A190" s="17" t="s">
        <v>93</v>
      </c>
      <c r="B190" s="11">
        <v>43858</v>
      </c>
      <c r="C190" s="12">
        <v>-3.03</v>
      </c>
      <c r="D190" s="16" t="s">
        <v>68</v>
      </c>
    </row>
    <row r="191" spans="1:4" ht="14.1" customHeight="1" outlineLevel="4" x14ac:dyDescent="0.2">
      <c r="A191" s="17" t="s">
        <v>93</v>
      </c>
      <c r="B191" s="11">
        <v>43858</v>
      </c>
      <c r="C191" s="12">
        <v>-110.6</v>
      </c>
      <c r="D191" s="16" t="s">
        <v>73</v>
      </c>
    </row>
    <row r="192" spans="1:4" ht="14.1" customHeight="1" outlineLevel="4" x14ac:dyDescent="0.2">
      <c r="A192" s="17" t="s">
        <v>93</v>
      </c>
      <c r="B192" s="11">
        <v>43858</v>
      </c>
      <c r="C192" s="12">
        <v>-103.15</v>
      </c>
      <c r="D192" s="16" t="s">
        <v>68</v>
      </c>
    </row>
    <row r="193" spans="1:4" ht="14.1" customHeight="1" outlineLevel="4" x14ac:dyDescent="0.2">
      <c r="A193" s="17" t="s">
        <v>93</v>
      </c>
      <c r="B193" s="11">
        <v>43858</v>
      </c>
      <c r="C193" s="12">
        <v>-153.68</v>
      </c>
      <c r="D193" s="16" t="s">
        <v>94</v>
      </c>
    </row>
    <row r="194" spans="1:4" s="6" customFormat="1" ht="14.1" customHeight="1" outlineLevel="4" x14ac:dyDescent="0.2">
      <c r="A194" s="18" t="s">
        <v>158</v>
      </c>
      <c r="B194" s="18"/>
      <c r="C194" s="18"/>
      <c r="D194" s="18"/>
    </row>
    <row r="195" spans="1:4" ht="30" customHeight="1" outlineLevel="4" x14ac:dyDescent="0.2">
      <c r="A195" s="19" t="s">
        <v>158</v>
      </c>
      <c r="B195" s="19"/>
      <c r="C195" s="15">
        <f>C196</f>
        <v>53165</v>
      </c>
      <c r="D195" s="13"/>
    </row>
    <row r="196" spans="1:4" ht="14.1" customHeight="1" outlineLevel="4" x14ac:dyDescent="0.2">
      <c r="A196" s="17" t="s">
        <v>95</v>
      </c>
      <c r="B196" s="11">
        <v>43852</v>
      </c>
      <c r="C196" s="12">
        <v>53165</v>
      </c>
      <c r="D196" s="16" t="s">
        <v>96</v>
      </c>
    </row>
    <row r="197" spans="1:4" ht="14.1" customHeight="1" outlineLevel="4" x14ac:dyDescent="0.2">
      <c r="A197" s="18" t="s">
        <v>159</v>
      </c>
      <c r="B197" s="18"/>
      <c r="C197" s="18"/>
      <c r="D197" s="18"/>
    </row>
    <row r="198" spans="1:4" ht="42" customHeight="1" outlineLevel="4" x14ac:dyDescent="0.2">
      <c r="A198" s="19" t="s">
        <v>159</v>
      </c>
      <c r="B198" s="19"/>
      <c r="C198" s="15">
        <f>SUM(C199:C209)</f>
        <v>1262.22</v>
      </c>
      <c r="D198" s="13"/>
    </row>
    <row r="199" spans="1:4" ht="14.1" customHeight="1" outlineLevel="4" x14ac:dyDescent="0.2">
      <c r="A199" s="17" t="s">
        <v>97</v>
      </c>
      <c r="B199" s="11">
        <v>43844</v>
      </c>
      <c r="C199" s="12">
        <v>12.28</v>
      </c>
      <c r="D199" s="16" t="s">
        <v>98</v>
      </c>
    </row>
    <row r="200" spans="1:4" ht="14.1" customHeight="1" outlineLevel="4" x14ac:dyDescent="0.2">
      <c r="A200" s="17" t="s">
        <v>97</v>
      </c>
      <c r="B200" s="11">
        <v>43844</v>
      </c>
      <c r="C200" s="12">
        <v>33.86</v>
      </c>
      <c r="D200" s="16" t="s">
        <v>98</v>
      </c>
    </row>
    <row r="201" spans="1:4" ht="14.1" customHeight="1" outlineLevel="4" x14ac:dyDescent="0.2">
      <c r="A201" s="17" t="s">
        <v>97</v>
      </c>
      <c r="B201" s="11">
        <v>43844</v>
      </c>
      <c r="C201" s="12">
        <v>121.6</v>
      </c>
      <c r="D201" s="16" t="s">
        <v>98</v>
      </c>
    </row>
    <row r="202" spans="1:4" ht="14.1" customHeight="1" outlineLevel="4" x14ac:dyDescent="0.2">
      <c r="A202" s="17" t="s">
        <v>97</v>
      </c>
      <c r="B202" s="11">
        <v>43844</v>
      </c>
      <c r="C202" s="12">
        <v>66.94</v>
      </c>
      <c r="D202" s="16" t="s">
        <v>98</v>
      </c>
    </row>
    <row r="203" spans="1:4" ht="14.1" customHeight="1" outlineLevel="4" x14ac:dyDescent="0.2">
      <c r="A203" s="17" t="s">
        <v>97</v>
      </c>
      <c r="B203" s="11">
        <v>43844</v>
      </c>
      <c r="C203" s="12">
        <v>73.959999999999994</v>
      </c>
      <c r="D203" s="16" t="s">
        <v>98</v>
      </c>
    </row>
    <row r="204" spans="1:4" ht="14.1" customHeight="1" outlineLevel="4" x14ac:dyDescent="0.2">
      <c r="A204" s="17" t="s">
        <v>97</v>
      </c>
      <c r="B204" s="11">
        <v>43844</v>
      </c>
      <c r="C204" s="12">
        <v>127.52</v>
      </c>
      <c r="D204" s="16" t="s">
        <v>98</v>
      </c>
    </row>
    <row r="205" spans="1:4" ht="14.1" customHeight="1" outlineLevel="4" x14ac:dyDescent="0.2">
      <c r="A205" s="17" t="s">
        <v>97</v>
      </c>
      <c r="B205" s="11">
        <v>43847</v>
      </c>
      <c r="C205" s="12">
        <v>499.8</v>
      </c>
      <c r="D205" s="16" t="s">
        <v>99</v>
      </c>
    </row>
    <row r="206" spans="1:4" ht="14.1" customHeight="1" outlineLevel="4" x14ac:dyDescent="0.2">
      <c r="A206" s="17" t="s">
        <v>97</v>
      </c>
      <c r="B206" s="11">
        <v>43851</v>
      </c>
      <c r="C206" s="12">
        <v>48.46</v>
      </c>
      <c r="D206" s="16" t="s">
        <v>100</v>
      </c>
    </row>
    <row r="207" spans="1:4" ht="14.1" customHeight="1" outlineLevel="4" x14ac:dyDescent="0.2">
      <c r="A207" s="17" t="s">
        <v>97</v>
      </c>
      <c r="B207" s="11">
        <v>43851</v>
      </c>
      <c r="C207" s="12">
        <v>186.44</v>
      </c>
      <c r="D207" s="16" t="s">
        <v>101</v>
      </c>
    </row>
    <row r="208" spans="1:4" ht="14.1" customHeight="1" outlineLevel="4" x14ac:dyDescent="0.2">
      <c r="A208" s="17" t="s">
        <v>97</v>
      </c>
      <c r="B208" s="11">
        <v>43851</v>
      </c>
      <c r="C208" s="12">
        <v>74.58</v>
      </c>
      <c r="D208" s="16" t="s">
        <v>101</v>
      </c>
    </row>
    <row r="209" spans="1:4" ht="14.1" customHeight="1" outlineLevel="4" x14ac:dyDescent="0.2">
      <c r="A209" s="17" t="s">
        <v>97</v>
      </c>
      <c r="B209" s="11">
        <v>43851</v>
      </c>
      <c r="C209" s="12">
        <v>16.78</v>
      </c>
      <c r="D209" s="16" t="s">
        <v>102</v>
      </c>
    </row>
    <row r="210" spans="1:4" ht="14.1" customHeight="1" outlineLevel="4" x14ac:dyDescent="0.2">
      <c r="A210" s="18" t="s">
        <v>160</v>
      </c>
      <c r="B210" s="18"/>
      <c r="C210" s="18"/>
      <c r="D210" s="18"/>
    </row>
    <row r="211" spans="1:4" ht="42.75" customHeight="1" outlineLevel="4" x14ac:dyDescent="0.2">
      <c r="A211" s="19" t="s">
        <v>160</v>
      </c>
      <c r="B211" s="19"/>
      <c r="C211" s="15">
        <f>SUM(C212:C222)</f>
        <v>61848.78</v>
      </c>
      <c r="D211" s="13"/>
    </row>
    <row r="212" spans="1:4" ht="14.1" customHeight="1" outlineLevel="4" x14ac:dyDescent="0.2">
      <c r="A212" s="17" t="s">
        <v>103</v>
      </c>
      <c r="B212" s="11">
        <v>43844</v>
      </c>
      <c r="C212" s="12">
        <v>1659.14</v>
      </c>
      <c r="D212" s="16" t="s">
        <v>104</v>
      </c>
    </row>
    <row r="213" spans="1:4" ht="14.1" customHeight="1" outlineLevel="4" x14ac:dyDescent="0.2">
      <c r="A213" s="17" t="s">
        <v>103</v>
      </c>
      <c r="B213" s="11">
        <v>43844</v>
      </c>
      <c r="C213" s="12">
        <v>5958.4</v>
      </c>
      <c r="D213" s="16" t="s">
        <v>104</v>
      </c>
    </row>
    <row r="214" spans="1:4" ht="14.1" customHeight="1" outlineLevel="4" x14ac:dyDescent="0.2">
      <c r="A214" s="17" t="s">
        <v>103</v>
      </c>
      <c r="B214" s="11">
        <v>43844</v>
      </c>
      <c r="C214" s="12">
        <v>3280.06</v>
      </c>
      <c r="D214" s="16" t="s">
        <v>104</v>
      </c>
    </row>
    <row r="215" spans="1:4" ht="14.1" customHeight="1" outlineLevel="4" x14ac:dyDescent="0.2">
      <c r="A215" s="17" t="s">
        <v>103</v>
      </c>
      <c r="B215" s="11">
        <v>43844</v>
      </c>
      <c r="C215" s="12">
        <v>3624.04</v>
      </c>
      <c r="D215" s="16" t="s">
        <v>104</v>
      </c>
    </row>
    <row r="216" spans="1:4" ht="14.1" customHeight="1" outlineLevel="4" x14ac:dyDescent="0.2">
      <c r="A216" s="17" t="s">
        <v>103</v>
      </c>
      <c r="B216" s="11">
        <v>43844</v>
      </c>
      <c r="C216" s="12">
        <v>6248.48</v>
      </c>
      <c r="D216" s="16" t="s">
        <v>104</v>
      </c>
    </row>
    <row r="217" spans="1:4" ht="14.1" customHeight="1" outlineLevel="4" x14ac:dyDescent="0.2">
      <c r="A217" s="17" t="s">
        <v>103</v>
      </c>
      <c r="B217" s="11">
        <v>43844</v>
      </c>
      <c r="C217" s="12">
        <v>601.72</v>
      </c>
      <c r="D217" s="16" t="s">
        <v>104</v>
      </c>
    </row>
    <row r="218" spans="1:4" ht="14.1" customHeight="1" outlineLevel="4" x14ac:dyDescent="0.2">
      <c r="A218" s="17" t="s">
        <v>103</v>
      </c>
      <c r="B218" s="11">
        <v>43850</v>
      </c>
      <c r="C218" s="12">
        <v>24490.2</v>
      </c>
      <c r="D218" s="16" t="s">
        <v>99</v>
      </c>
    </row>
    <row r="219" spans="1:4" ht="14.1" customHeight="1" outlineLevel="4" x14ac:dyDescent="0.2">
      <c r="A219" s="17" t="s">
        <v>103</v>
      </c>
      <c r="B219" s="11">
        <v>43851</v>
      </c>
      <c r="C219" s="12">
        <v>822.22</v>
      </c>
      <c r="D219" s="16" t="s">
        <v>105</v>
      </c>
    </row>
    <row r="220" spans="1:4" ht="14.1" customHeight="1" outlineLevel="4" x14ac:dyDescent="0.2">
      <c r="A220" s="17" t="s">
        <v>103</v>
      </c>
      <c r="B220" s="11">
        <v>43851</v>
      </c>
      <c r="C220" s="12">
        <v>2374.54</v>
      </c>
      <c r="D220" s="16" t="s">
        <v>106</v>
      </c>
    </row>
    <row r="221" spans="1:4" ht="14.1" customHeight="1" outlineLevel="4" x14ac:dyDescent="0.2">
      <c r="A221" s="17" t="s">
        <v>103</v>
      </c>
      <c r="B221" s="11">
        <v>43851</v>
      </c>
      <c r="C221" s="12">
        <v>9135.56</v>
      </c>
      <c r="D221" s="16" t="s">
        <v>107</v>
      </c>
    </row>
    <row r="222" spans="1:4" ht="14.1" customHeight="1" outlineLevel="4" x14ac:dyDescent="0.2">
      <c r="A222" s="17" t="s">
        <v>103</v>
      </c>
      <c r="B222" s="11">
        <v>43851</v>
      </c>
      <c r="C222" s="12">
        <v>3654.42</v>
      </c>
      <c r="D222" s="16" t="s">
        <v>107</v>
      </c>
    </row>
  </sheetData>
  <mergeCells count="12">
    <mergeCell ref="A211:B211"/>
    <mergeCell ref="A2:D2"/>
    <mergeCell ref="A6:D6"/>
    <mergeCell ref="A7:B7"/>
    <mergeCell ref="A13:D13"/>
    <mergeCell ref="A186:D186"/>
    <mergeCell ref="A187:B187"/>
    <mergeCell ref="A194:D194"/>
    <mergeCell ref="A195:B195"/>
    <mergeCell ref="A197:D197"/>
    <mergeCell ref="A198:B198"/>
    <mergeCell ref="A210:D210"/>
  </mergeCells>
  <pageMargins left="0.7" right="0.7" top="0.75" bottom="0.75" header="0.3" footer="0.3"/>
  <pageSetup paperSize="9" scale="88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2020-02-18T08:34:55Z</cp:lastPrinted>
  <dcterms:created xsi:type="dcterms:W3CDTF">2020-02-18T08:39:03Z</dcterms:created>
  <dcterms:modified xsi:type="dcterms:W3CDTF">2020-02-18T08:39:03Z</dcterms:modified>
  <cp:category/>
</cp:coreProperties>
</file>