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2\Executii pe site\"/>
    </mc:Choice>
  </mc:AlternateContent>
  <bookViews>
    <workbookView xWindow="0" yWindow="0" windowWidth="21855" windowHeight="14940"/>
  </bookViews>
  <sheets>
    <sheet name="IANUARIE 2022" sheetId="2" r:id="rId1"/>
  </sheets>
  <definedNames>
    <definedName name="_xlnm._FilterDatabase" localSheetId="0" hidden="1">'IANUARIE 2022'!$A$5:$D$178</definedName>
  </definedNames>
  <calcPr calcId="162913"/>
</workbook>
</file>

<file path=xl/calcChain.xml><?xml version="1.0" encoding="utf-8"?>
<calcChain xmlns="http://schemas.openxmlformats.org/spreadsheetml/2006/main">
  <c r="C13" i="2" l="1"/>
  <c r="C167" i="2"/>
  <c r="C154" i="2"/>
  <c r="C151" i="2"/>
  <c r="C137" i="2"/>
  <c r="C133" i="2"/>
  <c r="C118" i="2"/>
  <c r="C104" i="2"/>
  <c r="C102" i="2"/>
  <c r="C87" i="2"/>
  <c r="C78" i="2"/>
  <c r="C71" i="2"/>
  <c r="C63" i="2"/>
  <c r="C61" i="2"/>
  <c r="C31" i="2"/>
  <c r="C14" i="2"/>
  <c r="C8" i="2"/>
  <c r="C7" i="2" s="1"/>
  <c r="C9" i="2"/>
  <c r="C10" i="2"/>
  <c r="C11" i="2"/>
</calcChain>
</file>

<file path=xl/sharedStrings.xml><?xml version="1.0" encoding="utf-8"?>
<sst xmlns="http://schemas.openxmlformats.org/spreadsheetml/2006/main" count="328" uniqueCount="151">
  <si>
    <t>DEB TEL VIR DIN 10 IN 20</t>
  </si>
  <si>
    <t>TRANSF SUMA AMOFM IN 85</t>
  </si>
  <si>
    <t>SPOR CONDITII MUNCA</t>
  </si>
  <si>
    <t>5101.03.20.01.03</t>
  </si>
  <si>
    <t>INCASARE ANL BH</t>
  </si>
  <si>
    <t>TRANSF SUME IN 85 - EN EL</t>
  </si>
  <si>
    <t>INC COTA PARTE GAZ GNM BV</t>
  </si>
  <si>
    <t>INC COTA PARTE EN ELECTRICA GNM BV</t>
  </si>
  <si>
    <t>TRANSF SUME IN 85 - GAZ</t>
  </si>
  <si>
    <t>INCAS EN ELECTR OCPI TR</t>
  </si>
  <si>
    <t>GAZ HARGHITA</t>
  </si>
  <si>
    <t>EN ELECTRICA HARGHITA</t>
  </si>
  <si>
    <t>PLATA EN ELECTR NOV 2021 VL</t>
  </si>
  <si>
    <t>PLATA EN TERM NOV 2021 VL</t>
  </si>
  <si>
    <t>INCASARE CJP GALATI</t>
  </si>
  <si>
    <t>GAZE NATURALE</t>
  </si>
  <si>
    <t>ENERGIE ELECTRICA</t>
  </si>
  <si>
    <t>5101.03.20.01.04</t>
  </si>
  <si>
    <t>INC COTA PARTE APA, CANAL GNM BV</t>
  </si>
  <si>
    <t>APA, CANAL COVASNA</t>
  </si>
  <si>
    <t>PLATA APA CANAL PH</t>
  </si>
  <si>
    <t>APA, CANAL SIBIU</t>
  </si>
  <si>
    <t>PLATA SALUBRITATE AG</t>
  </si>
  <si>
    <t>PLATA SALUBRITATE PH</t>
  </si>
  <si>
    <t>TRANSF SUME IN 85 - APA, CANAL</t>
  </si>
  <si>
    <t>INCAS SALUBRIT OCPI TR</t>
  </si>
  <si>
    <t>APA, CANAL BRASOV</t>
  </si>
  <si>
    <t>APA, CANAL, SALUB HR</t>
  </si>
  <si>
    <t>SALUBRITATE COVASNA</t>
  </si>
  <si>
    <t>PLATA APA CANAL GJ</t>
  </si>
  <si>
    <t>PLATA APA CANAL OT</t>
  </si>
  <si>
    <t>PLATA SALUBRITATE OT</t>
  </si>
  <si>
    <t>PLATA SALUBRITATE DJ</t>
  </si>
  <si>
    <t>PLATA APA CANAL VL</t>
  </si>
  <si>
    <t>SALUBRITATE ISC</t>
  </si>
  <si>
    <t>OP DIN 26.01.2022 INTORS</t>
  </si>
  <si>
    <t>5101.03.20.01.05</t>
  </si>
  <si>
    <t>CARBURANT</t>
  </si>
  <si>
    <t>5101.03.20.01.08</t>
  </si>
  <si>
    <t>INTERNET DEC 2021</t>
  </si>
  <si>
    <t>TELEF MOBILA</t>
  </si>
  <si>
    <t>SERV POSTALE</t>
  </si>
  <si>
    <t>CABLU TV BT</t>
  </si>
  <si>
    <t>CABLU TV</t>
  </si>
  <si>
    <t>5101.03.20.01.09</t>
  </si>
  <si>
    <t>TRANSF SUME IN 85 - PAZA</t>
  </si>
  <si>
    <t>SINTACT.RO</t>
  </si>
  <si>
    <t>SERV PAZA, MONITORIZ</t>
  </si>
  <si>
    <t>LEGITIMATII</t>
  </si>
  <si>
    <t>5101.03.20.01.30</t>
  </si>
  <si>
    <t>TRANSF SUME IN 85 - CURATENIE</t>
  </si>
  <si>
    <t>ROVINIETE</t>
  </si>
  <si>
    <t>INC COTA PARTE RSVTI GNM BV</t>
  </si>
  <si>
    <t>SERV CURATENIE</t>
  </si>
  <si>
    <t>TRANSF SUME IN 85 - RSVTI</t>
  </si>
  <si>
    <t>INTRETINERE LIFT HARGHITA</t>
  </si>
  <si>
    <t>5101.03.20.25.00</t>
  </si>
  <si>
    <t>TRANSF SUME IN 85 - CH EXEC PH</t>
  </si>
  <si>
    <t>5101.03.20.30.02</t>
  </si>
  <si>
    <t>5101.03.20.30.04</t>
  </si>
  <si>
    <t>INC COTA PARTE CHIRIE PUBELE GNM BV</t>
  </si>
  <si>
    <t>PLATA CHIRIE TEREN OT</t>
  </si>
  <si>
    <t>CHIRIE PUBELE</t>
  </si>
  <si>
    <t>INCASARE MDA GLOBAL</t>
  </si>
  <si>
    <t>SERV COPIERE, PRINT</t>
  </si>
  <si>
    <t>CHIRIE PUBELE COVASNA</t>
  </si>
  <si>
    <t>PLATA CONCES IAN 2022 TR</t>
  </si>
  <si>
    <t>INCASARE ACI CLUJ</t>
  </si>
  <si>
    <t>5101.03.20.30.09</t>
  </si>
  <si>
    <t>5101.03.20.30.30</t>
  </si>
  <si>
    <t>COMISIOANE POS</t>
  </si>
  <si>
    <t>COMISIOANE SNEP</t>
  </si>
  <si>
    <t>5101.03.85.01.03</t>
  </si>
  <si>
    <t>TRANSF SUME IN 85 -EN EL</t>
  </si>
  <si>
    <t>TRANSF SUME IN 85 -PAZA</t>
  </si>
  <si>
    <t>TRANSF SUME IN 85 -CURATENIE</t>
  </si>
  <si>
    <t>INC DEB ROVINIETA</t>
  </si>
  <si>
    <t>5101.03.59.40.00</t>
  </si>
  <si>
    <t>FD HANDICAP</t>
  </si>
  <si>
    <t>5101.03.58.02.01</t>
  </si>
  <si>
    <t>SAL PROIECT FIN NAT</t>
  </si>
  <si>
    <t>CONTR IND PROIECT FIN NAT</t>
  </si>
  <si>
    <t>IMPOZIT PROIECT FIN NAT</t>
  </si>
  <si>
    <t>CAM PROIECT FIN NAT</t>
  </si>
  <si>
    <t>5101.03.58.02.02</t>
  </si>
  <si>
    <t>SAL PROIECT FIN EXT NERAMBURS</t>
  </si>
  <si>
    <t>CONTR IND PROIECT FIN EXT NERAMBURS</t>
  </si>
  <si>
    <t>IMPOZIT PROIECT FIN EXT NERAMBURS</t>
  </si>
  <si>
    <t>CAM PROIECT FIN EXT NERAMBURS</t>
  </si>
  <si>
    <t>ARTICOL</t>
  </si>
  <si>
    <t>DATA PLĂŢII</t>
  </si>
  <si>
    <t>SUMA
 - LEI -</t>
  </si>
  <si>
    <t>EXPLICAŢII</t>
  </si>
  <si>
    <t>SITUAŢIA PLĂŢILOR PE LUNA IANUARIE 2022, LA NIVEL NAŢIONAL PENTRU
 INSPECTORATUL DE STAT ÎN CONSTRUCŢII</t>
  </si>
  <si>
    <t>CHELTUIELI DE PERSONAL</t>
  </si>
  <si>
    <t>TOTAL CHELTUIELI DE PERSONAL</t>
  </si>
  <si>
    <t>TOTAL 10.01.01</t>
  </si>
  <si>
    <t>TOTAL 10.03.07</t>
  </si>
  <si>
    <t>RIDICARE NUMERAR</t>
  </si>
  <si>
    <t>PLATA TERMOFICARE BH</t>
  </si>
  <si>
    <t>PLATA APA CANAL MM</t>
  </si>
  <si>
    <t>PLATA SALUBRITATE BH</t>
  </si>
  <si>
    <t>PLATA SALUBRITATE BZ</t>
  </si>
  <si>
    <t>PLATA GUNOI HD</t>
  </si>
  <si>
    <t>PLATA GUNOI CS</t>
  </si>
  <si>
    <t>PLATA APA CANAL CS</t>
  </si>
  <si>
    <t>PLATA GUNOI TM</t>
  </si>
  <si>
    <t>PLATA GUNOI AR</t>
  </si>
  <si>
    <t>PLATA CHELT JUD CJ</t>
  </si>
  <si>
    <t>PLATA CHELT JUD TM</t>
  </si>
  <si>
    <t>PLATA CHIRIE PUBELE CJ</t>
  </si>
  <si>
    <t>VENITURI INCAS. ERONAT</t>
  </si>
  <si>
    <t>DEZV INFRASTRUCTURA SOFTWARE</t>
  </si>
  <si>
    <t>PLATA TAXA TIMBRU PH</t>
  </si>
  <si>
    <t>PLATA TAXA TIMBRU GR</t>
  </si>
  <si>
    <t>TX JUD TIMBRU</t>
  </si>
  <si>
    <t xml:space="preserve">TX JUD TIMBRU </t>
  </si>
  <si>
    <t>PLATA TAXA TIMBRU CS</t>
  </si>
  <si>
    <t>PLATA CHIRIE DEC 2021 DJ</t>
  </si>
  <si>
    <t>CH EXECUT  PH</t>
  </si>
  <si>
    <t>TX TIMBRU  PH</t>
  </si>
  <si>
    <t>CH  EXEC PH</t>
  </si>
  <si>
    <t xml:space="preserve">TX TIMBRU RECUPERATA </t>
  </si>
  <si>
    <t>ONOR CURAT</t>
  </si>
  <si>
    <t>PLATA CH JUD PH</t>
  </si>
  <si>
    <t>INC. CH. EXEC+TX TB. EXEC</t>
  </si>
  <si>
    <t xml:space="preserve">INCAS. TAXA TB. </t>
  </si>
  <si>
    <t xml:space="preserve">CHELT JUD </t>
  </si>
  <si>
    <t xml:space="preserve">CH JUD </t>
  </si>
  <si>
    <t>TOTAL 10.01.17</t>
  </si>
  <si>
    <t>TOTAL 10.01.05</t>
  </si>
  <si>
    <t>SALARII, IMPOZITE, CONTRIBUȚII, REȚINERI</t>
  </si>
  <si>
    <t>CONTRIBUTII</t>
  </si>
  <si>
    <t>BUNURI SI SERVICII</t>
  </si>
  <si>
    <t>TOTAL BUNURI SI SERVICII</t>
  </si>
  <si>
    <t>TOTAL 20.01.03</t>
  </si>
  <si>
    <t>TOTAL 20.01.04</t>
  </si>
  <si>
    <t>TOTAL 20.01.05</t>
  </si>
  <si>
    <t>TOTAL 20.01.08</t>
  </si>
  <si>
    <t>TOTAL 20.01.09</t>
  </si>
  <si>
    <t>TOTAL 20.01.30</t>
  </si>
  <si>
    <t>TOTAL 20.25.00</t>
  </si>
  <si>
    <t>TOTAL 20.30.02</t>
  </si>
  <si>
    <t>TOTAL 20.30.04</t>
  </si>
  <si>
    <t>TOTAL 20.30.09</t>
  </si>
  <si>
    <t>TOTAL 20.30.30</t>
  </si>
  <si>
    <t>PLĂŢI EFECTUATE ÎN ANII PRECEDENŢI ŞI RECUPERATE ÎN ANUL CURENT</t>
  </si>
  <si>
    <t>SUME AFERENTE PERSOANELOR CU HANDICAP NEINCADRATE</t>
  </si>
  <si>
    <t>PROGRAM DIN FONDUL SOCIAL EUROPEAN (FSE) - FINANȚARE NAȚIONALĂ</t>
  </si>
  <si>
    <t>PROGRAM DIN FONDUL SOCIAL EUROPEAN (FSE) - FINANȚARE EXTERNĂ NERAMBURSABILĂ</t>
  </si>
  <si>
    <t>INDEMNIZATIE HRANA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</si>
</sst>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14" fontId="1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8"/>
  <sheetViews>
    <sheetView tabSelected="1" zoomScaleNormal="100" workbookViewId="0">
      <selection activeCell="D20" sqref="D20"/>
    </sheetView>
  </sheetViews>
  <sheetFormatPr defaultRowHeight="12.75" outlineLevelRow="4" x14ac:dyDescent="0.2"/>
  <cols>
    <col min="1" max="1" width="20" bestFit="1" customWidth="1"/>
    <col min="2" max="2" width="19" bestFit="1" customWidth="1"/>
    <col min="3" max="3" width="13" bestFit="1" customWidth="1"/>
    <col min="4" max="4" width="52" bestFit="1" customWidth="1"/>
  </cols>
  <sheetData>
    <row r="2" spans="1:4" ht="24.75" customHeight="1" x14ac:dyDescent="0.2">
      <c r="A2" s="16" t="s">
        <v>93</v>
      </c>
      <c r="B2" s="17"/>
      <c r="C2" s="17"/>
      <c r="D2" s="17"/>
    </row>
    <row r="5" spans="1:4" ht="25.5" x14ac:dyDescent="0.2">
      <c r="A5" s="1" t="s">
        <v>89</v>
      </c>
      <c r="B5" s="2" t="s">
        <v>90</v>
      </c>
      <c r="C5" s="3" t="s">
        <v>91</v>
      </c>
      <c r="D5" s="1" t="s">
        <v>92</v>
      </c>
    </row>
    <row r="6" spans="1:4" x14ac:dyDescent="0.2">
      <c r="A6" s="18" t="s">
        <v>94</v>
      </c>
      <c r="B6" s="18"/>
      <c r="C6" s="18"/>
      <c r="D6" s="18"/>
    </row>
    <row r="7" spans="1:4" x14ac:dyDescent="0.2">
      <c r="A7" s="18" t="s">
        <v>95</v>
      </c>
      <c r="B7" s="18"/>
      <c r="C7" s="6">
        <f>SUM(C8:C11)</f>
        <v>6763227</v>
      </c>
      <c r="D7" s="1"/>
    </row>
    <row r="8" spans="1:4" x14ac:dyDescent="0.2">
      <c r="A8" s="4" t="s">
        <v>96</v>
      </c>
      <c r="B8" s="2"/>
      <c r="C8" s="7">
        <f>5714147</f>
        <v>5714147</v>
      </c>
      <c r="D8" s="5" t="s">
        <v>131</v>
      </c>
    </row>
    <row r="9" spans="1:4" ht="14.1" customHeight="1" outlineLevel="4" x14ac:dyDescent="0.2">
      <c r="A9" s="4" t="s">
        <v>130</v>
      </c>
      <c r="B9" s="8"/>
      <c r="C9" s="9">
        <f>674403</f>
        <v>674403</v>
      </c>
      <c r="D9" s="4" t="s">
        <v>2</v>
      </c>
    </row>
    <row r="10" spans="1:4" ht="14.1" customHeight="1" outlineLevel="4" x14ac:dyDescent="0.2">
      <c r="A10" s="4" t="s">
        <v>129</v>
      </c>
      <c r="B10" s="8"/>
      <c r="C10" s="9">
        <f>220708</f>
        <v>220708</v>
      </c>
      <c r="D10" s="4" t="s">
        <v>150</v>
      </c>
    </row>
    <row r="11" spans="1:4" ht="14.1" customHeight="1" outlineLevel="4" x14ac:dyDescent="0.2">
      <c r="A11" s="4" t="s">
        <v>97</v>
      </c>
      <c r="B11" s="8"/>
      <c r="C11" s="9">
        <f>153969</f>
        <v>153969</v>
      </c>
      <c r="D11" s="4" t="s">
        <v>132</v>
      </c>
    </row>
    <row r="12" spans="1:4" ht="14.1" customHeight="1" outlineLevel="4" x14ac:dyDescent="0.2">
      <c r="A12" s="14" t="s">
        <v>133</v>
      </c>
      <c r="B12" s="14"/>
      <c r="C12" s="14"/>
      <c r="D12" s="14"/>
    </row>
    <row r="13" spans="1:4" ht="14.1" customHeight="1" outlineLevel="4" x14ac:dyDescent="0.2">
      <c r="A13" s="14" t="s">
        <v>134</v>
      </c>
      <c r="B13" s="14"/>
      <c r="C13" s="11">
        <f>C14+C31+C61+C63+C71+C78+C87+C102+C104+C118+C133</f>
        <v>563466</v>
      </c>
      <c r="D13" s="10"/>
    </row>
    <row r="14" spans="1:4" ht="14.1" customHeight="1" outlineLevel="4" x14ac:dyDescent="0.2">
      <c r="A14" s="10" t="s">
        <v>135</v>
      </c>
      <c r="B14" s="12"/>
      <c r="C14" s="11">
        <f>SUM(C15:C30)</f>
        <v>263687.61</v>
      </c>
      <c r="D14" s="10"/>
    </row>
    <row r="15" spans="1:4" ht="14.1" customHeight="1" outlineLevel="4" x14ac:dyDescent="0.2">
      <c r="A15" s="13" t="s">
        <v>3</v>
      </c>
      <c r="B15" s="8">
        <v>44568</v>
      </c>
      <c r="C15" s="9">
        <v>-53.99</v>
      </c>
      <c r="D15" s="13" t="s">
        <v>4</v>
      </c>
    </row>
    <row r="16" spans="1:4" ht="14.1" customHeight="1" outlineLevel="4" x14ac:dyDescent="0.2">
      <c r="A16" s="13" t="s">
        <v>3</v>
      </c>
      <c r="B16" s="8">
        <v>44573</v>
      </c>
      <c r="C16" s="9">
        <v>53.99</v>
      </c>
      <c r="D16" s="13" t="s">
        <v>5</v>
      </c>
    </row>
    <row r="17" spans="1:4" ht="14.1" customHeight="1" outlineLevel="4" x14ac:dyDescent="0.2">
      <c r="A17" s="13" t="s">
        <v>3</v>
      </c>
      <c r="B17" s="8">
        <v>44575</v>
      </c>
      <c r="C17" s="9">
        <v>-929.61</v>
      </c>
      <c r="D17" s="13" t="s">
        <v>6</v>
      </c>
    </row>
    <row r="18" spans="1:4" ht="14.1" customHeight="1" outlineLevel="4" x14ac:dyDescent="0.2">
      <c r="A18" s="13" t="s">
        <v>3</v>
      </c>
      <c r="B18" s="8">
        <v>44575</v>
      </c>
      <c r="C18" s="9">
        <v>-962.68</v>
      </c>
      <c r="D18" s="13" t="s">
        <v>7</v>
      </c>
    </row>
    <row r="19" spans="1:4" ht="14.1" customHeight="1" outlineLevel="4" x14ac:dyDescent="0.2">
      <c r="A19" s="13" t="s">
        <v>3</v>
      </c>
      <c r="B19" s="8">
        <v>44582</v>
      </c>
      <c r="C19" s="9">
        <v>-203.36</v>
      </c>
      <c r="D19" s="13" t="s">
        <v>4</v>
      </c>
    </row>
    <row r="20" spans="1:4" ht="14.1" customHeight="1" outlineLevel="4" x14ac:dyDescent="0.2">
      <c r="A20" s="13" t="s">
        <v>3</v>
      </c>
      <c r="B20" s="8">
        <v>44587</v>
      </c>
      <c r="C20" s="9">
        <v>929.61</v>
      </c>
      <c r="D20" s="13" t="s">
        <v>8</v>
      </c>
    </row>
    <row r="21" spans="1:4" ht="14.1" customHeight="1" outlineLevel="4" x14ac:dyDescent="0.2">
      <c r="A21" s="13" t="s">
        <v>3</v>
      </c>
      <c r="B21" s="8">
        <v>44587</v>
      </c>
      <c r="C21" s="9">
        <v>962.68</v>
      </c>
      <c r="D21" s="13" t="s">
        <v>5</v>
      </c>
    </row>
    <row r="22" spans="1:4" ht="14.1" customHeight="1" outlineLevel="4" x14ac:dyDescent="0.2">
      <c r="A22" s="13" t="s">
        <v>3</v>
      </c>
      <c r="B22" s="8">
        <v>44587</v>
      </c>
      <c r="C22" s="9">
        <v>-1453.99</v>
      </c>
      <c r="D22" s="13" t="s">
        <v>9</v>
      </c>
    </row>
    <row r="23" spans="1:4" ht="14.1" customHeight="1" outlineLevel="4" x14ac:dyDescent="0.2">
      <c r="A23" s="13" t="s">
        <v>3</v>
      </c>
      <c r="B23" s="8">
        <v>44588</v>
      </c>
      <c r="C23" s="9">
        <v>445.02</v>
      </c>
      <c r="D23" s="13" t="s">
        <v>10</v>
      </c>
    </row>
    <row r="24" spans="1:4" ht="14.1" customHeight="1" outlineLevel="4" x14ac:dyDescent="0.2">
      <c r="A24" s="13" t="s">
        <v>3</v>
      </c>
      <c r="B24" s="8">
        <v>44588</v>
      </c>
      <c r="C24" s="9">
        <v>651</v>
      </c>
      <c r="D24" s="13" t="s">
        <v>11</v>
      </c>
    </row>
    <row r="25" spans="1:4" ht="14.1" customHeight="1" outlineLevel="4" x14ac:dyDescent="0.2">
      <c r="A25" s="13" t="s">
        <v>3</v>
      </c>
      <c r="B25" s="8">
        <v>44588</v>
      </c>
      <c r="C25" s="9">
        <v>9589.49</v>
      </c>
      <c r="D25" s="13" t="s">
        <v>99</v>
      </c>
    </row>
    <row r="26" spans="1:4" ht="14.1" customHeight="1" outlineLevel="4" x14ac:dyDescent="0.2">
      <c r="A26" s="13" t="s">
        <v>3</v>
      </c>
      <c r="B26" s="8">
        <v>44588</v>
      </c>
      <c r="C26" s="9">
        <v>114.43</v>
      </c>
      <c r="D26" s="13" t="s">
        <v>12</v>
      </c>
    </row>
    <row r="27" spans="1:4" ht="14.1" customHeight="1" outlineLevel="4" x14ac:dyDescent="0.2">
      <c r="A27" s="13" t="s">
        <v>3</v>
      </c>
      <c r="B27" s="8">
        <v>44588</v>
      </c>
      <c r="C27" s="9">
        <v>1169.27</v>
      </c>
      <c r="D27" s="13" t="s">
        <v>13</v>
      </c>
    </row>
    <row r="28" spans="1:4" ht="14.1" customHeight="1" outlineLevel="4" x14ac:dyDescent="0.2">
      <c r="A28" s="13" t="s">
        <v>3</v>
      </c>
      <c r="B28" s="8">
        <v>44589</v>
      </c>
      <c r="C28" s="9">
        <v>-1683.63</v>
      </c>
      <c r="D28" s="13" t="s">
        <v>14</v>
      </c>
    </row>
    <row r="29" spans="1:4" ht="14.1" customHeight="1" outlineLevel="4" x14ac:dyDescent="0.2">
      <c r="A29" s="13" t="s">
        <v>3</v>
      </c>
      <c r="B29" s="8">
        <v>44592</v>
      </c>
      <c r="C29" s="9">
        <v>158435.25</v>
      </c>
      <c r="D29" s="13" t="s">
        <v>15</v>
      </c>
    </row>
    <row r="30" spans="1:4" ht="14.1" customHeight="1" outlineLevel="4" x14ac:dyDescent="0.2">
      <c r="A30" s="13" t="s">
        <v>3</v>
      </c>
      <c r="B30" s="8">
        <v>44592</v>
      </c>
      <c r="C30" s="9">
        <v>96624.13</v>
      </c>
      <c r="D30" s="13" t="s">
        <v>16</v>
      </c>
    </row>
    <row r="31" spans="1:4" ht="14.1" customHeight="1" outlineLevel="4" x14ac:dyDescent="0.2">
      <c r="A31" s="10" t="s">
        <v>136</v>
      </c>
      <c r="B31" s="8"/>
      <c r="C31" s="11">
        <f>SUM(C32:C60)</f>
        <v>7324.7799999999988</v>
      </c>
      <c r="D31" s="13"/>
    </row>
    <row r="32" spans="1:4" ht="14.1" customHeight="1" outlineLevel="4" x14ac:dyDescent="0.2">
      <c r="A32" s="13" t="s">
        <v>17</v>
      </c>
      <c r="B32" s="8">
        <v>44575</v>
      </c>
      <c r="C32" s="9">
        <v>-327.95</v>
      </c>
      <c r="D32" s="13" t="s">
        <v>18</v>
      </c>
    </row>
    <row r="33" spans="1:4" ht="14.1" customHeight="1" outlineLevel="4" x14ac:dyDescent="0.2">
      <c r="A33" s="13" t="s">
        <v>17</v>
      </c>
      <c r="B33" s="8">
        <v>44579</v>
      </c>
      <c r="C33" s="9">
        <v>47.82</v>
      </c>
      <c r="D33" s="13" t="s">
        <v>19</v>
      </c>
    </row>
    <row r="34" spans="1:4" ht="14.1" customHeight="1" outlineLevel="4" x14ac:dyDescent="0.2">
      <c r="A34" s="13" t="s">
        <v>17</v>
      </c>
      <c r="B34" s="8">
        <v>44580</v>
      </c>
      <c r="C34" s="9">
        <v>30.45</v>
      </c>
      <c r="D34" s="13" t="s">
        <v>20</v>
      </c>
    </row>
    <row r="35" spans="1:4" ht="14.1" customHeight="1" outlineLevel="4" x14ac:dyDescent="0.2">
      <c r="A35" s="13" t="s">
        <v>17</v>
      </c>
      <c r="B35" s="8">
        <v>44582</v>
      </c>
      <c r="C35" s="9">
        <v>-4.41</v>
      </c>
      <c r="D35" s="13" t="s">
        <v>4</v>
      </c>
    </row>
    <row r="36" spans="1:4" ht="14.1" customHeight="1" outlineLevel="4" x14ac:dyDescent="0.2">
      <c r="A36" s="13" t="s">
        <v>17</v>
      </c>
      <c r="B36" s="8">
        <v>44587</v>
      </c>
      <c r="C36" s="9">
        <v>34.880000000000003</v>
      </c>
      <c r="D36" s="13" t="s">
        <v>21</v>
      </c>
    </row>
    <row r="37" spans="1:4" ht="14.1" customHeight="1" outlineLevel="4" x14ac:dyDescent="0.2">
      <c r="A37" s="13" t="s">
        <v>17</v>
      </c>
      <c r="B37" s="8">
        <v>44587</v>
      </c>
      <c r="C37" s="9">
        <v>111.09</v>
      </c>
      <c r="D37" s="13" t="s">
        <v>21</v>
      </c>
    </row>
    <row r="38" spans="1:4" ht="14.1" customHeight="1" outlineLevel="4" x14ac:dyDescent="0.2">
      <c r="A38" s="13" t="s">
        <v>17</v>
      </c>
      <c r="B38" s="8">
        <v>44587</v>
      </c>
      <c r="C38" s="9">
        <v>260.68</v>
      </c>
      <c r="D38" s="13" t="s">
        <v>22</v>
      </c>
    </row>
    <row r="39" spans="1:4" ht="14.1" customHeight="1" outlineLevel="4" x14ac:dyDescent="0.2">
      <c r="A39" s="13" t="s">
        <v>17</v>
      </c>
      <c r="B39" s="8">
        <v>44587</v>
      </c>
      <c r="C39" s="9">
        <v>16.86</v>
      </c>
      <c r="D39" s="13" t="s">
        <v>23</v>
      </c>
    </row>
    <row r="40" spans="1:4" ht="14.1" customHeight="1" outlineLevel="4" x14ac:dyDescent="0.2">
      <c r="A40" s="13" t="s">
        <v>17</v>
      </c>
      <c r="B40" s="8">
        <v>44587</v>
      </c>
      <c r="C40" s="9">
        <v>327.95</v>
      </c>
      <c r="D40" s="13" t="s">
        <v>24</v>
      </c>
    </row>
    <row r="41" spans="1:4" ht="14.1" customHeight="1" outlineLevel="4" x14ac:dyDescent="0.2">
      <c r="A41" s="13" t="s">
        <v>17</v>
      </c>
      <c r="B41" s="8">
        <v>44587</v>
      </c>
      <c r="C41" s="9">
        <v>-153.76</v>
      </c>
      <c r="D41" s="13" t="s">
        <v>25</v>
      </c>
    </row>
    <row r="42" spans="1:4" ht="14.1" customHeight="1" outlineLevel="4" x14ac:dyDescent="0.2">
      <c r="A42" s="13" t="s">
        <v>17</v>
      </c>
      <c r="B42" s="8">
        <v>44588</v>
      </c>
      <c r="C42" s="9">
        <v>1715.78</v>
      </c>
      <c r="D42" s="13" t="s">
        <v>26</v>
      </c>
    </row>
    <row r="43" spans="1:4" ht="14.1" customHeight="1" outlineLevel="4" x14ac:dyDescent="0.2">
      <c r="A43" s="13" t="s">
        <v>17</v>
      </c>
      <c r="B43" s="8">
        <v>44588</v>
      </c>
      <c r="C43" s="9">
        <v>105.81</v>
      </c>
      <c r="D43" s="13" t="s">
        <v>27</v>
      </c>
    </row>
    <row r="44" spans="1:4" ht="14.1" customHeight="1" outlineLevel="4" x14ac:dyDescent="0.2">
      <c r="A44" s="13" t="s">
        <v>17</v>
      </c>
      <c r="B44" s="8">
        <v>44588</v>
      </c>
      <c r="C44" s="9">
        <v>108.5</v>
      </c>
      <c r="D44" s="13" t="s">
        <v>28</v>
      </c>
    </row>
    <row r="45" spans="1:4" ht="14.1" customHeight="1" outlineLevel="4" x14ac:dyDescent="0.2">
      <c r="A45" s="13" t="s">
        <v>17</v>
      </c>
      <c r="B45" s="8">
        <v>44588</v>
      </c>
      <c r="C45" s="9">
        <v>12.09</v>
      </c>
      <c r="D45" s="13" t="s">
        <v>100</v>
      </c>
    </row>
    <row r="46" spans="1:4" ht="14.1" customHeight="1" outlineLevel="4" x14ac:dyDescent="0.2">
      <c r="A46" s="13" t="s">
        <v>17</v>
      </c>
      <c r="B46" s="8">
        <v>44588</v>
      </c>
      <c r="C46" s="9">
        <v>48.48</v>
      </c>
      <c r="D46" s="13" t="s">
        <v>101</v>
      </c>
    </row>
    <row r="47" spans="1:4" ht="14.1" customHeight="1" outlineLevel="4" x14ac:dyDescent="0.2">
      <c r="A47" s="13" t="s">
        <v>17</v>
      </c>
      <c r="B47" s="8">
        <v>44588</v>
      </c>
      <c r="C47" s="9">
        <v>141</v>
      </c>
      <c r="D47" s="13" t="s">
        <v>102</v>
      </c>
    </row>
    <row r="48" spans="1:4" ht="14.1" customHeight="1" outlineLevel="4" x14ac:dyDescent="0.2">
      <c r="A48" s="13" t="s">
        <v>17</v>
      </c>
      <c r="B48" s="8">
        <v>44588</v>
      </c>
      <c r="C48" s="9">
        <v>29.16</v>
      </c>
      <c r="D48" s="13" t="s">
        <v>29</v>
      </c>
    </row>
    <row r="49" spans="1:4" ht="14.1" customHeight="1" outlineLevel="4" x14ac:dyDescent="0.2">
      <c r="A49" s="13" t="s">
        <v>17</v>
      </c>
      <c r="B49" s="8">
        <v>44588</v>
      </c>
      <c r="C49" s="9">
        <v>128.74</v>
      </c>
      <c r="D49" s="13" t="s">
        <v>30</v>
      </c>
    </row>
    <row r="50" spans="1:4" ht="14.1" customHeight="1" outlineLevel="4" x14ac:dyDescent="0.2">
      <c r="A50" s="13" t="s">
        <v>17</v>
      </c>
      <c r="B50" s="8">
        <v>44588</v>
      </c>
      <c r="C50" s="9">
        <v>68.430000000000007</v>
      </c>
      <c r="D50" s="13" t="s">
        <v>31</v>
      </c>
    </row>
    <row r="51" spans="1:4" ht="14.1" customHeight="1" outlineLevel="4" x14ac:dyDescent="0.2">
      <c r="A51" s="13" t="s">
        <v>17</v>
      </c>
      <c r="B51" s="8">
        <v>44588</v>
      </c>
      <c r="C51" s="9">
        <v>125.46</v>
      </c>
      <c r="D51" s="13" t="s">
        <v>32</v>
      </c>
    </row>
    <row r="52" spans="1:4" ht="14.1" customHeight="1" outlineLevel="4" x14ac:dyDescent="0.2">
      <c r="A52" s="13" t="s">
        <v>17</v>
      </c>
      <c r="B52" s="8">
        <v>44588</v>
      </c>
      <c r="C52" s="9">
        <v>324.95999999999998</v>
      </c>
      <c r="D52" s="13" t="s">
        <v>33</v>
      </c>
    </row>
    <row r="53" spans="1:4" ht="14.1" customHeight="1" outlineLevel="4" x14ac:dyDescent="0.2">
      <c r="A53" s="13" t="s">
        <v>17</v>
      </c>
      <c r="B53" s="8">
        <v>44589</v>
      </c>
      <c r="C53" s="9">
        <v>-180.45</v>
      </c>
      <c r="D53" s="13" t="s">
        <v>14</v>
      </c>
    </row>
    <row r="54" spans="1:4" ht="14.1" customHeight="1" outlineLevel="4" x14ac:dyDescent="0.2">
      <c r="A54" s="13" t="s">
        <v>17</v>
      </c>
      <c r="B54" s="8">
        <v>44592</v>
      </c>
      <c r="C54" s="9">
        <v>3198.99</v>
      </c>
      <c r="D54" s="13" t="s">
        <v>34</v>
      </c>
    </row>
    <row r="55" spans="1:4" ht="14.1" customHeight="1" outlineLevel="4" x14ac:dyDescent="0.2">
      <c r="A55" s="13" t="s">
        <v>17</v>
      </c>
      <c r="B55" s="8">
        <v>44592</v>
      </c>
      <c r="C55" s="9">
        <v>184.82</v>
      </c>
      <c r="D55" s="13" t="s">
        <v>103</v>
      </c>
    </row>
    <row r="56" spans="1:4" ht="14.1" customHeight="1" outlineLevel="4" x14ac:dyDescent="0.2">
      <c r="A56" s="13" t="s">
        <v>17</v>
      </c>
      <c r="B56" s="8">
        <v>44592</v>
      </c>
      <c r="C56" s="9">
        <v>231.74</v>
      </c>
      <c r="D56" s="13" t="s">
        <v>104</v>
      </c>
    </row>
    <row r="57" spans="1:4" ht="14.1" customHeight="1" outlineLevel="4" x14ac:dyDescent="0.2">
      <c r="A57" s="13" t="s">
        <v>17</v>
      </c>
      <c r="B57" s="8">
        <v>44592</v>
      </c>
      <c r="C57" s="9">
        <v>42.94</v>
      </c>
      <c r="D57" s="13" t="s">
        <v>105</v>
      </c>
    </row>
    <row r="58" spans="1:4" ht="14.1" customHeight="1" outlineLevel="4" x14ac:dyDescent="0.2">
      <c r="A58" s="13" t="s">
        <v>17</v>
      </c>
      <c r="B58" s="8">
        <v>44592</v>
      </c>
      <c r="C58" s="9">
        <v>407.33</v>
      </c>
      <c r="D58" s="13" t="s">
        <v>106</v>
      </c>
    </row>
    <row r="59" spans="1:4" ht="14.1" customHeight="1" outlineLevel="4" x14ac:dyDescent="0.2">
      <c r="A59" s="13" t="s">
        <v>17</v>
      </c>
      <c r="B59" s="8">
        <v>44592</v>
      </c>
      <c r="C59" s="9">
        <v>398.48</v>
      </c>
      <c r="D59" s="13" t="s">
        <v>107</v>
      </c>
    </row>
    <row r="60" spans="1:4" ht="14.1" customHeight="1" outlineLevel="4" x14ac:dyDescent="0.2">
      <c r="A60" s="13" t="s">
        <v>17</v>
      </c>
      <c r="B60" s="8">
        <v>44592</v>
      </c>
      <c r="C60" s="9">
        <v>-111.09</v>
      </c>
      <c r="D60" s="13" t="s">
        <v>35</v>
      </c>
    </row>
    <row r="61" spans="1:4" ht="14.1" customHeight="1" outlineLevel="4" x14ac:dyDescent="0.2">
      <c r="A61" s="10" t="s">
        <v>137</v>
      </c>
      <c r="B61" s="8"/>
      <c r="C61" s="11">
        <f>C62</f>
        <v>27400.25</v>
      </c>
      <c r="D61" s="13"/>
    </row>
    <row r="62" spans="1:4" ht="14.1" customHeight="1" outlineLevel="4" x14ac:dyDescent="0.2">
      <c r="A62" s="13" t="s">
        <v>36</v>
      </c>
      <c r="B62" s="8">
        <v>44582</v>
      </c>
      <c r="C62" s="9">
        <v>27400.25</v>
      </c>
      <c r="D62" s="13" t="s">
        <v>37</v>
      </c>
    </row>
    <row r="63" spans="1:4" ht="14.1" customHeight="1" outlineLevel="4" x14ac:dyDescent="0.2">
      <c r="A63" s="10" t="s">
        <v>138</v>
      </c>
      <c r="B63" s="8"/>
      <c r="C63" s="11">
        <f>SUM(C64:C70)</f>
        <v>94247.81</v>
      </c>
      <c r="D63" s="13"/>
    </row>
    <row r="64" spans="1:4" ht="14.1" customHeight="1" outlineLevel="4" x14ac:dyDescent="0.2">
      <c r="A64" s="13" t="s">
        <v>38</v>
      </c>
      <c r="B64" s="8">
        <v>44578</v>
      </c>
      <c r="C64" s="9">
        <v>52518.98</v>
      </c>
      <c r="D64" s="13" t="s">
        <v>39</v>
      </c>
    </row>
    <row r="65" spans="1:4" ht="14.1" customHeight="1" outlineLevel="4" x14ac:dyDescent="0.2">
      <c r="A65" s="13" t="s">
        <v>38</v>
      </c>
      <c r="B65" s="8">
        <v>44578</v>
      </c>
      <c r="C65" s="9">
        <v>30260</v>
      </c>
      <c r="D65" s="13" t="s">
        <v>40</v>
      </c>
    </row>
    <row r="66" spans="1:4" ht="14.1" customHeight="1" outlineLevel="4" x14ac:dyDescent="0.2">
      <c r="A66" s="13" t="s">
        <v>38</v>
      </c>
      <c r="B66" s="8">
        <v>44581</v>
      </c>
      <c r="C66" s="9">
        <v>-749</v>
      </c>
      <c r="D66" s="13" t="s">
        <v>0</v>
      </c>
    </row>
    <row r="67" spans="1:4" ht="14.1" customHeight="1" outlineLevel="4" x14ac:dyDescent="0.2">
      <c r="A67" s="13" t="s">
        <v>38</v>
      </c>
      <c r="B67" s="8">
        <v>44586</v>
      </c>
      <c r="C67" s="9">
        <v>10840.15</v>
      </c>
      <c r="D67" s="13" t="s">
        <v>41</v>
      </c>
    </row>
    <row r="68" spans="1:4" ht="14.1" customHeight="1" outlineLevel="4" x14ac:dyDescent="0.2">
      <c r="A68" s="13" t="s">
        <v>38</v>
      </c>
      <c r="B68" s="8">
        <v>44592</v>
      </c>
      <c r="C68" s="9">
        <v>34.07</v>
      </c>
      <c r="D68" s="13" t="s">
        <v>42</v>
      </c>
    </row>
    <row r="69" spans="1:4" ht="14.1" customHeight="1" outlineLevel="4" x14ac:dyDescent="0.2">
      <c r="A69" s="13" t="s">
        <v>38</v>
      </c>
      <c r="B69" s="8">
        <v>44592</v>
      </c>
      <c r="C69" s="9">
        <v>466.18</v>
      </c>
      <c r="D69" s="13" t="s">
        <v>43</v>
      </c>
    </row>
    <row r="70" spans="1:4" ht="14.1" customHeight="1" outlineLevel="4" x14ac:dyDescent="0.2">
      <c r="A70" s="13" t="s">
        <v>38</v>
      </c>
      <c r="B70" s="8">
        <v>44592</v>
      </c>
      <c r="C70" s="9">
        <v>877.43</v>
      </c>
      <c r="D70" s="13" t="s">
        <v>43</v>
      </c>
    </row>
    <row r="71" spans="1:4" ht="14.1" customHeight="1" outlineLevel="4" x14ac:dyDescent="0.2">
      <c r="A71" s="10" t="s">
        <v>139</v>
      </c>
      <c r="B71" s="8"/>
      <c r="C71" s="11">
        <f>SUM(C72:C77)</f>
        <v>26335.18</v>
      </c>
      <c r="D71" s="13"/>
    </row>
    <row r="72" spans="1:4" ht="14.1" customHeight="1" outlineLevel="4" x14ac:dyDescent="0.2">
      <c r="A72" s="13" t="s">
        <v>44</v>
      </c>
      <c r="B72" s="8">
        <v>44568</v>
      </c>
      <c r="C72" s="9">
        <v>-3.03</v>
      </c>
      <c r="D72" s="13" t="s">
        <v>4</v>
      </c>
    </row>
    <row r="73" spans="1:4" ht="14.1" customHeight="1" outlineLevel="4" x14ac:dyDescent="0.2">
      <c r="A73" s="13" t="s">
        <v>44</v>
      </c>
      <c r="B73" s="8">
        <v>44573</v>
      </c>
      <c r="C73" s="9">
        <v>3.03</v>
      </c>
      <c r="D73" s="13" t="s">
        <v>45</v>
      </c>
    </row>
    <row r="74" spans="1:4" ht="14.1" customHeight="1" outlineLevel="4" x14ac:dyDescent="0.2">
      <c r="A74" s="13" t="s">
        <v>44</v>
      </c>
      <c r="B74" s="8">
        <v>44575</v>
      </c>
      <c r="C74" s="9">
        <v>968.56</v>
      </c>
      <c r="D74" s="13" t="s">
        <v>46</v>
      </c>
    </row>
    <row r="75" spans="1:4" ht="14.1" customHeight="1" outlineLevel="4" x14ac:dyDescent="0.2">
      <c r="A75" s="13" t="s">
        <v>44</v>
      </c>
      <c r="B75" s="8">
        <v>44586</v>
      </c>
      <c r="C75" s="9">
        <v>25365.09</v>
      </c>
      <c r="D75" s="13" t="s">
        <v>47</v>
      </c>
    </row>
    <row r="76" spans="1:4" ht="14.1" customHeight="1" outlineLevel="4" x14ac:dyDescent="0.2">
      <c r="A76" s="13" t="s">
        <v>44</v>
      </c>
      <c r="B76" s="8">
        <v>44589</v>
      </c>
      <c r="C76" s="9">
        <v>-22.22</v>
      </c>
      <c r="D76" s="13" t="s">
        <v>14</v>
      </c>
    </row>
    <row r="77" spans="1:4" ht="14.1" customHeight="1" outlineLevel="4" x14ac:dyDescent="0.2">
      <c r="A77" s="13" t="s">
        <v>44</v>
      </c>
      <c r="B77" s="8">
        <v>44592</v>
      </c>
      <c r="C77" s="9">
        <v>23.75</v>
      </c>
      <c r="D77" s="13" t="s">
        <v>48</v>
      </c>
    </row>
    <row r="78" spans="1:4" ht="14.1" customHeight="1" outlineLevel="4" x14ac:dyDescent="0.2">
      <c r="A78" s="10" t="s">
        <v>140</v>
      </c>
      <c r="B78" s="8"/>
      <c r="C78" s="11">
        <f>SUM(C79:C86)</f>
        <v>88358.080000000002</v>
      </c>
      <c r="D78" s="13"/>
    </row>
    <row r="79" spans="1:4" ht="14.1" customHeight="1" outlineLevel="4" x14ac:dyDescent="0.2">
      <c r="A79" s="13" t="s">
        <v>49</v>
      </c>
      <c r="B79" s="8">
        <v>44568</v>
      </c>
      <c r="C79" s="9">
        <v>-129.53</v>
      </c>
      <c r="D79" s="13" t="s">
        <v>4</v>
      </c>
    </row>
    <row r="80" spans="1:4" ht="14.1" customHeight="1" outlineLevel="4" x14ac:dyDescent="0.2">
      <c r="A80" s="13" t="s">
        <v>49</v>
      </c>
      <c r="B80" s="8">
        <v>44573</v>
      </c>
      <c r="C80" s="9">
        <v>129.53</v>
      </c>
      <c r="D80" s="13" t="s">
        <v>50</v>
      </c>
    </row>
    <row r="81" spans="1:4" ht="14.1" customHeight="1" outlineLevel="4" x14ac:dyDescent="0.2">
      <c r="A81" s="13" t="s">
        <v>49</v>
      </c>
      <c r="B81" s="8">
        <v>44575</v>
      </c>
      <c r="C81" s="9">
        <v>7759.92</v>
      </c>
      <c r="D81" s="13" t="s">
        <v>51</v>
      </c>
    </row>
    <row r="82" spans="1:4" ht="14.1" customHeight="1" outlineLevel="4" x14ac:dyDescent="0.2">
      <c r="A82" s="13" t="s">
        <v>49</v>
      </c>
      <c r="B82" s="8">
        <v>44580</v>
      </c>
      <c r="C82" s="9">
        <v>-7</v>
      </c>
      <c r="D82" s="13" t="s">
        <v>52</v>
      </c>
    </row>
    <row r="83" spans="1:4" ht="14.1" customHeight="1" outlineLevel="4" x14ac:dyDescent="0.2">
      <c r="A83" s="13" t="s">
        <v>49</v>
      </c>
      <c r="B83" s="8">
        <v>44586</v>
      </c>
      <c r="C83" s="9">
        <v>82085.94</v>
      </c>
      <c r="D83" s="13" t="s">
        <v>53</v>
      </c>
    </row>
    <row r="84" spans="1:4" ht="14.1" customHeight="1" outlineLevel="4" x14ac:dyDescent="0.2">
      <c r="A84" s="13" t="s">
        <v>49</v>
      </c>
      <c r="B84" s="8">
        <v>44587</v>
      </c>
      <c r="C84" s="9">
        <v>7</v>
      </c>
      <c r="D84" s="13" t="s">
        <v>54</v>
      </c>
    </row>
    <row r="85" spans="1:4" ht="14.1" customHeight="1" outlineLevel="4" x14ac:dyDescent="0.2">
      <c r="A85" s="13" t="s">
        <v>49</v>
      </c>
      <c r="B85" s="8">
        <v>44588</v>
      </c>
      <c r="C85" s="9">
        <v>24.27</v>
      </c>
      <c r="D85" s="13" t="s">
        <v>55</v>
      </c>
    </row>
    <row r="86" spans="1:4" ht="14.1" customHeight="1" outlineLevel="4" x14ac:dyDescent="0.2">
      <c r="A86" s="13" t="s">
        <v>49</v>
      </c>
      <c r="B86" s="8">
        <v>44589</v>
      </c>
      <c r="C86" s="9">
        <v>-1512.05</v>
      </c>
      <c r="D86" s="13" t="s">
        <v>14</v>
      </c>
    </row>
    <row r="87" spans="1:4" ht="14.1" customHeight="1" outlineLevel="4" x14ac:dyDescent="0.2">
      <c r="A87" s="10" t="s">
        <v>141</v>
      </c>
      <c r="B87" s="8"/>
      <c r="C87" s="11">
        <f>SUM(C88:C101)</f>
        <v>15200.210000000001</v>
      </c>
      <c r="D87" s="13"/>
    </row>
    <row r="88" spans="1:4" ht="14.1" customHeight="1" outlineLevel="4" x14ac:dyDescent="0.2">
      <c r="A88" s="13" t="s">
        <v>56</v>
      </c>
      <c r="B88" s="8">
        <v>44573</v>
      </c>
      <c r="C88" s="9">
        <v>2040</v>
      </c>
      <c r="D88" s="4" t="s">
        <v>127</v>
      </c>
    </row>
    <row r="89" spans="1:4" ht="14.1" customHeight="1" outlineLevel="4" x14ac:dyDescent="0.2">
      <c r="A89" s="13" t="s">
        <v>56</v>
      </c>
      <c r="B89" s="8">
        <v>44574</v>
      </c>
      <c r="C89" s="9">
        <v>-215.09</v>
      </c>
      <c r="D89" s="4" t="s">
        <v>126</v>
      </c>
    </row>
    <row r="90" spans="1:4" ht="14.1" customHeight="1" outlineLevel="4" x14ac:dyDescent="0.2">
      <c r="A90" s="13" t="s">
        <v>56</v>
      </c>
      <c r="B90" s="8">
        <v>44575</v>
      </c>
      <c r="C90" s="9">
        <v>-139</v>
      </c>
      <c r="D90" s="4" t="s">
        <v>125</v>
      </c>
    </row>
    <row r="91" spans="1:4" ht="14.1" customHeight="1" outlineLevel="4" x14ac:dyDescent="0.2">
      <c r="A91" s="13" t="s">
        <v>56</v>
      </c>
      <c r="B91" s="8">
        <v>44575</v>
      </c>
      <c r="C91" s="9">
        <v>4089.81</v>
      </c>
      <c r="D91" s="4" t="s">
        <v>128</v>
      </c>
    </row>
    <row r="92" spans="1:4" ht="14.1" customHeight="1" outlineLevel="4" x14ac:dyDescent="0.2">
      <c r="A92" s="13" t="s">
        <v>56</v>
      </c>
      <c r="B92" s="8">
        <v>44586</v>
      </c>
      <c r="C92" s="9">
        <v>2020</v>
      </c>
      <c r="D92" s="4" t="s">
        <v>124</v>
      </c>
    </row>
    <row r="93" spans="1:4" ht="14.1" customHeight="1" outlineLevel="4" x14ac:dyDescent="0.2">
      <c r="A93" s="13" t="s">
        <v>56</v>
      </c>
      <c r="B93" s="8">
        <v>44587</v>
      </c>
      <c r="C93" s="9">
        <v>660</v>
      </c>
      <c r="D93" s="4" t="s">
        <v>123</v>
      </c>
    </row>
    <row r="94" spans="1:4" ht="14.1" customHeight="1" outlineLevel="4" x14ac:dyDescent="0.2">
      <c r="A94" s="13" t="s">
        <v>56</v>
      </c>
      <c r="B94" s="8">
        <v>44587</v>
      </c>
      <c r="C94" s="9">
        <v>139</v>
      </c>
      <c r="D94" s="13" t="s">
        <v>57</v>
      </c>
    </row>
    <row r="95" spans="1:4" ht="14.1" customHeight="1" outlineLevel="4" x14ac:dyDescent="0.2">
      <c r="A95" s="13" t="s">
        <v>56</v>
      </c>
      <c r="B95" s="8">
        <v>44587</v>
      </c>
      <c r="C95" s="9">
        <v>215.09</v>
      </c>
      <c r="D95" s="13" t="s">
        <v>57</v>
      </c>
    </row>
    <row r="96" spans="1:4" ht="14.1" customHeight="1" outlineLevel="4" x14ac:dyDescent="0.2">
      <c r="A96" s="13" t="s">
        <v>56</v>
      </c>
      <c r="B96" s="8">
        <v>44588</v>
      </c>
      <c r="C96" s="9">
        <v>-20</v>
      </c>
      <c r="D96" s="4" t="s">
        <v>122</v>
      </c>
    </row>
    <row r="97" spans="1:4" ht="14.1" customHeight="1" outlineLevel="4" x14ac:dyDescent="0.2">
      <c r="A97" s="13" t="s">
        <v>56</v>
      </c>
      <c r="B97" s="8">
        <v>44588</v>
      </c>
      <c r="C97" s="9">
        <v>2420.4</v>
      </c>
      <c r="D97" s="13" t="s">
        <v>108</v>
      </c>
    </row>
    <row r="98" spans="1:4" ht="14.1" customHeight="1" outlineLevel="4" x14ac:dyDescent="0.2">
      <c r="A98" s="13" t="s">
        <v>56</v>
      </c>
      <c r="B98" s="8">
        <v>44589</v>
      </c>
      <c r="C98" s="9">
        <v>-80</v>
      </c>
      <c r="D98" s="4" t="s">
        <v>121</v>
      </c>
    </row>
    <row r="99" spans="1:4" ht="14.1" customHeight="1" outlineLevel="4" x14ac:dyDescent="0.2">
      <c r="A99" s="13" t="s">
        <v>56</v>
      </c>
      <c r="B99" s="8">
        <v>44592</v>
      </c>
      <c r="C99" s="9">
        <v>-20</v>
      </c>
      <c r="D99" s="4" t="s">
        <v>120</v>
      </c>
    </row>
    <row r="100" spans="1:4" ht="14.1" customHeight="1" outlineLevel="4" x14ac:dyDescent="0.2">
      <c r="A100" s="13" t="s">
        <v>56</v>
      </c>
      <c r="B100" s="8">
        <v>44592</v>
      </c>
      <c r="C100" s="9">
        <v>-60</v>
      </c>
      <c r="D100" s="4" t="s">
        <v>119</v>
      </c>
    </row>
    <row r="101" spans="1:4" ht="14.1" customHeight="1" outlineLevel="4" x14ac:dyDescent="0.2">
      <c r="A101" s="13" t="s">
        <v>56</v>
      </c>
      <c r="B101" s="8">
        <v>44592</v>
      </c>
      <c r="C101" s="9">
        <v>4150</v>
      </c>
      <c r="D101" s="13" t="s">
        <v>109</v>
      </c>
    </row>
    <row r="102" spans="1:4" ht="14.1" customHeight="1" outlineLevel="4" x14ac:dyDescent="0.2">
      <c r="A102" s="10" t="s">
        <v>142</v>
      </c>
      <c r="B102" s="8"/>
      <c r="C102" s="11">
        <f>C103</f>
        <v>1000</v>
      </c>
      <c r="D102" s="13"/>
    </row>
    <row r="103" spans="1:4" ht="14.1" customHeight="1" outlineLevel="4" x14ac:dyDescent="0.2">
      <c r="A103" s="13" t="s">
        <v>58</v>
      </c>
      <c r="B103" s="8">
        <v>44575</v>
      </c>
      <c r="C103" s="9">
        <v>1000</v>
      </c>
      <c r="D103" s="13" t="s">
        <v>98</v>
      </c>
    </row>
    <row r="104" spans="1:4" ht="14.1" customHeight="1" outlineLevel="4" x14ac:dyDescent="0.2">
      <c r="A104" s="10" t="s">
        <v>143</v>
      </c>
      <c r="B104" s="8"/>
      <c r="C104" s="11">
        <f>SUM(C105:C117)</f>
        <v>38457.949999999997</v>
      </c>
      <c r="D104" s="13"/>
    </row>
    <row r="105" spans="1:4" ht="14.1" customHeight="1" outlineLevel="4" x14ac:dyDescent="0.2">
      <c r="A105" s="13" t="s">
        <v>59</v>
      </c>
      <c r="B105" s="8">
        <v>44575</v>
      </c>
      <c r="C105" s="9">
        <v>-2.36</v>
      </c>
      <c r="D105" s="13" t="s">
        <v>60</v>
      </c>
    </row>
    <row r="106" spans="1:4" ht="14.1" customHeight="1" outlineLevel="4" x14ac:dyDescent="0.2">
      <c r="A106" s="13" t="s">
        <v>59</v>
      </c>
      <c r="B106" s="8">
        <v>44578</v>
      </c>
      <c r="C106" s="9">
        <v>1830.54</v>
      </c>
      <c r="D106" s="13" t="s">
        <v>61</v>
      </c>
    </row>
    <row r="107" spans="1:4" ht="14.1" customHeight="1" outlineLevel="4" x14ac:dyDescent="0.2">
      <c r="A107" s="13" t="s">
        <v>59</v>
      </c>
      <c r="B107" s="8">
        <v>44578</v>
      </c>
      <c r="C107" s="9">
        <v>1731.59</v>
      </c>
      <c r="D107" s="4" t="s">
        <v>118</v>
      </c>
    </row>
    <row r="108" spans="1:4" ht="14.1" customHeight="1" outlineLevel="4" x14ac:dyDescent="0.2">
      <c r="A108" s="13" t="s">
        <v>59</v>
      </c>
      <c r="B108" s="8">
        <v>44579</v>
      </c>
      <c r="C108" s="9">
        <v>9.2799999999999994</v>
      </c>
      <c r="D108" s="13" t="s">
        <v>62</v>
      </c>
    </row>
    <row r="109" spans="1:4" ht="14.1" customHeight="1" outlineLevel="4" x14ac:dyDescent="0.2">
      <c r="A109" s="13" t="s">
        <v>59</v>
      </c>
      <c r="B109" s="8">
        <v>44582</v>
      </c>
      <c r="C109" s="9">
        <v>-109.04</v>
      </c>
      <c r="D109" s="13" t="s">
        <v>63</v>
      </c>
    </row>
    <row r="110" spans="1:4" ht="14.1" customHeight="1" outlineLevel="4" x14ac:dyDescent="0.2">
      <c r="A110" s="13" t="s">
        <v>59</v>
      </c>
      <c r="B110" s="8">
        <v>44586</v>
      </c>
      <c r="C110" s="9">
        <v>35044.79</v>
      </c>
      <c r="D110" s="13" t="s">
        <v>64</v>
      </c>
    </row>
    <row r="111" spans="1:4" ht="14.1" customHeight="1" outlineLevel="4" x14ac:dyDescent="0.2">
      <c r="A111" s="13" t="s">
        <v>59</v>
      </c>
      <c r="B111" s="8">
        <v>44588</v>
      </c>
      <c r="C111" s="9">
        <v>15</v>
      </c>
      <c r="D111" s="13" t="s">
        <v>65</v>
      </c>
    </row>
    <row r="112" spans="1:4" ht="14.1" customHeight="1" outlineLevel="4" x14ac:dyDescent="0.2">
      <c r="A112" s="13" t="s">
        <v>59</v>
      </c>
      <c r="B112" s="8">
        <v>44588</v>
      </c>
      <c r="C112" s="9">
        <v>12.2</v>
      </c>
      <c r="D112" s="13" t="s">
        <v>110</v>
      </c>
    </row>
    <row r="113" spans="1:4" ht="14.1" customHeight="1" outlineLevel="4" x14ac:dyDescent="0.2">
      <c r="A113" s="13" t="s">
        <v>59</v>
      </c>
      <c r="B113" s="8">
        <v>44588</v>
      </c>
      <c r="C113" s="9">
        <v>71.400000000000006</v>
      </c>
      <c r="D113" s="13" t="s">
        <v>102</v>
      </c>
    </row>
    <row r="114" spans="1:4" ht="14.1" customHeight="1" outlineLevel="4" x14ac:dyDescent="0.2">
      <c r="A114" s="13" t="s">
        <v>59</v>
      </c>
      <c r="B114" s="8">
        <v>44589</v>
      </c>
      <c r="C114" s="9">
        <v>-57.36</v>
      </c>
      <c r="D114" s="13" t="s">
        <v>14</v>
      </c>
    </row>
    <row r="115" spans="1:4" ht="14.1" customHeight="1" outlineLevel="4" x14ac:dyDescent="0.2">
      <c r="A115" s="13" t="s">
        <v>59</v>
      </c>
      <c r="B115" s="8">
        <v>44592</v>
      </c>
      <c r="C115" s="9">
        <v>365.45</v>
      </c>
      <c r="D115" s="13" t="s">
        <v>66</v>
      </c>
    </row>
    <row r="116" spans="1:4" ht="14.1" customHeight="1" outlineLevel="4" x14ac:dyDescent="0.2">
      <c r="A116" s="13" t="s">
        <v>59</v>
      </c>
      <c r="B116" s="8">
        <v>44592</v>
      </c>
      <c r="C116" s="9">
        <v>2.89</v>
      </c>
      <c r="D116" s="13" t="s">
        <v>104</v>
      </c>
    </row>
    <row r="117" spans="1:4" ht="14.1" customHeight="1" outlineLevel="4" x14ac:dyDescent="0.2">
      <c r="A117" s="13" t="s">
        <v>59</v>
      </c>
      <c r="B117" s="8">
        <v>44592</v>
      </c>
      <c r="C117" s="9">
        <v>-456.43</v>
      </c>
      <c r="D117" s="13" t="s">
        <v>67</v>
      </c>
    </row>
    <row r="118" spans="1:4" ht="14.1" customHeight="1" outlineLevel="4" x14ac:dyDescent="0.2">
      <c r="A118" s="10" t="s">
        <v>144</v>
      </c>
      <c r="B118" s="8"/>
      <c r="C118" s="11">
        <f>SUM(C119:C132)</f>
        <v>280</v>
      </c>
      <c r="D118" s="13"/>
    </row>
    <row r="119" spans="1:4" ht="14.1" customHeight="1" outlineLevel="4" x14ac:dyDescent="0.2">
      <c r="A119" s="13" t="s">
        <v>68</v>
      </c>
      <c r="B119" s="8">
        <v>44573</v>
      </c>
      <c r="C119" s="9">
        <v>20</v>
      </c>
      <c r="D119" s="4" t="s">
        <v>115</v>
      </c>
    </row>
    <row r="120" spans="1:4" ht="14.1" customHeight="1" outlineLevel="4" x14ac:dyDescent="0.2">
      <c r="A120" s="13" t="s">
        <v>68</v>
      </c>
      <c r="B120" s="8">
        <v>44578</v>
      </c>
      <c r="C120" s="9">
        <v>20</v>
      </c>
      <c r="D120" s="4" t="s">
        <v>116</v>
      </c>
    </row>
    <row r="121" spans="1:4" ht="14.1" customHeight="1" outlineLevel="4" x14ac:dyDescent="0.2">
      <c r="A121" s="13" t="s">
        <v>68</v>
      </c>
      <c r="B121" s="8">
        <v>44578</v>
      </c>
      <c r="C121" s="9">
        <v>20</v>
      </c>
      <c r="D121" s="4" t="s">
        <v>114</v>
      </c>
    </row>
    <row r="122" spans="1:4" ht="14.1" customHeight="1" outlineLevel="4" x14ac:dyDescent="0.2">
      <c r="A122" s="13" t="s">
        <v>68</v>
      </c>
      <c r="B122" s="8">
        <v>44578</v>
      </c>
      <c r="C122" s="9">
        <v>20</v>
      </c>
      <c r="D122" s="4" t="s">
        <v>113</v>
      </c>
    </row>
    <row r="123" spans="1:4" ht="14.1" customHeight="1" outlineLevel="4" x14ac:dyDescent="0.2">
      <c r="A123" s="13" t="s">
        <v>68</v>
      </c>
      <c r="B123" s="8">
        <v>44579</v>
      </c>
      <c r="C123" s="9">
        <v>20</v>
      </c>
      <c r="D123" s="4" t="s">
        <v>113</v>
      </c>
    </row>
    <row r="124" spans="1:4" ht="14.1" customHeight="1" outlineLevel="4" x14ac:dyDescent="0.2">
      <c r="A124" s="13" t="s">
        <v>68</v>
      </c>
      <c r="B124" s="8">
        <v>44586</v>
      </c>
      <c r="C124" s="9">
        <v>20</v>
      </c>
      <c r="D124" s="4" t="s">
        <v>113</v>
      </c>
    </row>
    <row r="125" spans="1:4" ht="14.1" customHeight="1" outlineLevel="4" x14ac:dyDescent="0.2">
      <c r="A125" s="13" t="s">
        <v>68</v>
      </c>
      <c r="B125" s="8">
        <v>44586</v>
      </c>
      <c r="C125" s="9">
        <v>20</v>
      </c>
      <c r="D125" s="4" t="s">
        <v>113</v>
      </c>
    </row>
    <row r="126" spans="1:4" ht="14.1" customHeight="1" outlineLevel="4" x14ac:dyDescent="0.2">
      <c r="A126" s="13" t="s">
        <v>68</v>
      </c>
      <c r="B126" s="8">
        <v>44586</v>
      </c>
      <c r="C126" s="9">
        <v>20</v>
      </c>
      <c r="D126" s="4" t="s">
        <v>113</v>
      </c>
    </row>
    <row r="127" spans="1:4" ht="14.1" customHeight="1" outlineLevel="4" x14ac:dyDescent="0.2">
      <c r="A127" s="13" t="s">
        <v>68</v>
      </c>
      <c r="B127" s="8">
        <v>44586</v>
      </c>
      <c r="C127" s="9">
        <v>20</v>
      </c>
      <c r="D127" s="4" t="s">
        <v>113</v>
      </c>
    </row>
    <row r="128" spans="1:4" ht="14.1" customHeight="1" outlineLevel="4" x14ac:dyDescent="0.2">
      <c r="A128" s="13" t="s">
        <v>68</v>
      </c>
      <c r="B128" s="8">
        <v>44588</v>
      </c>
      <c r="C128" s="9">
        <v>20</v>
      </c>
      <c r="D128" s="4" t="s">
        <v>113</v>
      </c>
    </row>
    <row r="129" spans="1:4" ht="14.1" customHeight="1" outlineLevel="4" x14ac:dyDescent="0.2">
      <c r="A129" s="13" t="s">
        <v>68</v>
      </c>
      <c r="B129" s="8">
        <v>44588</v>
      </c>
      <c r="C129" s="9">
        <v>20</v>
      </c>
      <c r="D129" s="4" t="s">
        <v>113</v>
      </c>
    </row>
    <row r="130" spans="1:4" ht="14.1" customHeight="1" outlineLevel="4" x14ac:dyDescent="0.2">
      <c r="A130" s="13" t="s">
        <v>68</v>
      </c>
      <c r="B130" s="8">
        <v>44588</v>
      </c>
      <c r="C130" s="9">
        <v>20</v>
      </c>
      <c r="D130" s="4" t="s">
        <v>113</v>
      </c>
    </row>
    <row r="131" spans="1:4" ht="14.1" customHeight="1" outlineLevel="4" x14ac:dyDescent="0.2">
      <c r="A131" s="13" t="s">
        <v>68</v>
      </c>
      <c r="B131" s="8">
        <v>44588</v>
      </c>
      <c r="C131" s="9">
        <v>20</v>
      </c>
      <c r="D131" s="4" t="s">
        <v>117</v>
      </c>
    </row>
    <row r="132" spans="1:4" ht="14.1" customHeight="1" outlineLevel="4" x14ac:dyDescent="0.2">
      <c r="A132" s="13" t="s">
        <v>68</v>
      </c>
      <c r="B132" s="8">
        <v>44588</v>
      </c>
      <c r="C132" s="9">
        <v>20</v>
      </c>
      <c r="D132" s="4" t="s">
        <v>117</v>
      </c>
    </row>
    <row r="133" spans="1:4" ht="14.1" customHeight="1" outlineLevel="4" x14ac:dyDescent="0.2">
      <c r="A133" s="10" t="s">
        <v>145</v>
      </c>
      <c r="B133" s="8"/>
      <c r="C133" s="11">
        <f>SUM(C134:C135)</f>
        <v>1174.1300000000001</v>
      </c>
      <c r="D133" s="13"/>
    </row>
    <row r="134" spans="1:4" ht="14.1" customHeight="1" outlineLevel="4" x14ac:dyDescent="0.2">
      <c r="A134" s="13" t="s">
        <v>69</v>
      </c>
      <c r="B134" s="8">
        <v>44586</v>
      </c>
      <c r="C134" s="9">
        <v>697.83</v>
      </c>
      <c r="D134" s="13" t="s">
        <v>70</v>
      </c>
    </row>
    <row r="135" spans="1:4" ht="14.1" customHeight="1" outlineLevel="4" x14ac:dyDescent="0.2">
      <c r="A135" s="13" t="s">
        <v>69</v>
      </c>
      <c r="B135" s="8">
        <v>44586</v>
      </c>
      <c r="C135" s="9">
        <v>476.3</v>
      </c>
      <c r="D135" s="13" t="s">
        <v>71</v>
      </c>
    </row>
    <row r="136" spans="1:4" ht="14.1" customHeight="1" outlineLevel="4" x14ac:dyDescent="0.2">
      <c r="A136" s="14" t="s">
        <v>146</v>
      </c>
      <c r="B136" s="14"/>
      <c r="C136" s="14"/>
      <c r="D136" s="14"/>
    </row>
    <row r="137" spans="1:4" ht="28.5" customHeight="1" outlineLevel="4" x14ac:dyDescent="0.2">
      <c r="A137" s="15" t="s">
        <v>146</v>
      </c>
      <c r="B137" s="15"/>
      <c r="C137" s="11">
        <f>SUM(C138:C149)</f>
        <v>-3105.14</v>
      </c>
      <c r="D137" s="10"/>
    </row>
    <row r="138" spans="1:4" ht="14.1" customHeight="1" outlineLevel="4" x14ac:dyDescent="0.2">
      <c r="A138" s="13" t="s">
        <v>72</v>
      </c>
      <c r="B138" s="8">
        <v>44573</v>
      </c>
      <c r="C138" s="9">
        <v>-53.99</v>
      </c>
      <c r="D138" s="13" t="s">
        <v>73</v>
      </c>
    </row>
    <row r="139" spans="1:4" ht="14.1" customHeight="1" outlineLevel="4" x14ac:dyDescent="0.2">
      <c r="A139" s="13" t="s">
        <v>72</v>
      </c>
      <c r="B139" s="8">
        <v>44573</v>
      </c>
      <c r="C139" s="9">
        <v>-3.03</v>
      </c>
      <c r="D139" s="13" t="s">
        <v>74</v>
      </c>
    </row>
    <row r="140" spans="1:4" ht="14.1" customHeight="1" outlineLevel="4" x14ac:dyDescent="0.2">
      <c r="A140" s="13" t="s">
        <v>72</v>
      </c>
      <c r="B140" s="8">
        <v>44573</v>
      </c>
      <c r="C140" s="9">
        <v>-129.53</v>
      </c>
      <c r="D140" s="13" t="s">
        <v>75</v>
      </c>
    </row>
    <row r="141" spans="1:4" ht="14.1" customHeight="1" outlineLevel="4" x14ac:dyDescent="0.2">
      <c r="A141" s="13" t="s">
        <v>72</v>
      </c>
      <c r="B141" s="8">
        <v>44587</v>
      </c>
      <c r="C141" s="9">
        <v>-384</v>
      </c>
      <c r="D141" s="13" t="s">
        <v>1</v>
      </c>
    </row>
    <row r="142" spans="1:4" ht="14.1" customHeight="1" outlineLevel="4" x14ac:dyDescent="0.2">
      <c r="A142" s="13" t="s">
        <v>72</v>
      </c>
      <c r="B142" s="8">
        <v>44587</v>
      </c>
      <c r="C142" s="9">
        <v>-7</v>
      </c>
      <c r="D142" s="13" t="s">
        <v>54</v>
      </c>
    </row>
    <row r="143" spans="1:4" ht="14.1" customHeight="1" outlineLevel="4" x14ac:dyDescent="0.2">
      <c r="A143" s="13" t="s">
        <v>72</v>
      </c>
      <c r="B143" s="8">
        <v>44587</v>
      </c>
      <c r="C143" s="9">
        <v>-327.95</v>
      </c>
      <c r="D143" s="13" t="s">
        <v>24</v>
      </c>
    </row>
    <row r="144" spans="1:4" ht="14.1" customHeight="1" outlineLevel="4" x14ac:dyDescent="0.2">
      <c r="A144" s="13" t="s">
        <v>72</v>
      </c>
      <c r="B144" s="8">
        <v>44587</v>
      </c>
      <c r="C144" s="9">
        <v>-929.61</v>
      </c>
      <c r="D144" s="13" t="s">
        <v>8</v>
      </c>
    </row>
    <row r="145" spans="1:4" ht="14.1" customHeight="1" outlineLevel="4" x14ac:dyDescent="0.2">
      <c r="A145" s="13" t="s">
        <v>72</v>
      </c>
      <c r="B145" s="8">
        <v>44587</v>
      </c>
      <c r="C145" s="9">
        <v>-962.68</v>
      </c>
      <c r="D145" s="13" t="s">
        <v>5</v>
      </c>
    </row>
    <row r="146" spans="1:4" ht="14.1" customHeight="1" outlineLevel="4" x14ac:dyDescent="0.2">
      <c r="A146" s="13" t="s">
        <v>72</v>
      </c>
      <c r="B146" s="8">
        <v>44587</v>
      </c>
      <c r="C146" s="9">
        <v>-139</v>
      </c>
      <c r="D146" s="13" t="s">
        <v>111</v>
      </c>
    </row>
    <row r="147" spans="1:4" ht="14.1" customHeight="1" outlineLevel="4" x14ac:dyDescent="0.2">
      <c r="A147" s="13" t="s">
        <v>72</v>
      </c>
      <c r="B147" s="8">
        <v>44587</v>
      </c>
      <c r="C147" s="9">
        <v>-215.09</v>
      </c>
      <c r="D147" s="13" t="s">
        <v>111</v>
      </c>
    </row>
    <row r="148" spans="1:4" ht="14.1" customHeight="1" outlineLevel="4" x14ac:dyDescent="0.2">
      <c r="A148" s="13" t="s">
        <v>72</v>
      </c>
      <c r="B148" s="8">
        <v>44588</v>
      </c>
      <c r="C148" s="9">
        <v>-307.35000000000002</v>
      </c>
      <c r="D148" s="13" t="s">
        <v>76</v>
      </c>
    </row>
    <row r="149" spans="1:4" ht="14.1" customHeight="1" outlineLevel="4" x14ac:dyDescent="0.2">
      <c r="A149" s="13" t="s">
        <v>72</v>
      </c>
      <c r="B149" s="8">
        <v>44592</v>
      </c>
      <c r="C149" s="9">
        <v>354.09</v>
      </c>
      <c r="D149" s="13" t="s">
        <v>111</v>
      </c>
    </row>
    <row r="150" spans="1:4" ht="14.1" customHeight="1" outlineLevel="4" x14ac:dyDescent="0.2">
      <c r="A150" s="14" t="s">
        <v>147</v>
      </c>
      <c r="B150" s="14"/>
      <c r="C150" s="14"/>
      <c r="D150" s="14"/>
    </row>
    <row r="151" spans="1:4" ht="37.5" customHeight="1" outlineLevel="4" x14ac:dyDescent="0.2">
      <c r="A151" s="15" t="s">
        <v>147</v>
      </c>
      <c r="B151" s="15"/>
      <c r="C151" s="11">
        <f>C152</f>
        <v>50876</v>
      </c>
      <c r="D151" s="10"/>
    </row>
    <row r="152" spans="1:4" ht="14.1" customHeight="1" outlineLevel="4" x14ac:dyDescent="0.2">
      <c r="A152" s="13" t="s">
        <v>77</v>
      </c>
      <c r="B152" s="8">
        <v>44581</v>
      </c>
      <c r="C152" s="9">
        <v>50876</v>
      </c>
      <c r="D152" s="13" t="s">
        <v>78</v>
      </c>
    </row>
    <row r="153" spans="1:4" outlineLevel="4" x14ac:dyDescent="0.2">
      <c r="A153" s="15" t="s">
        <v>148</v>
      </c>
      <c r="B153" s="15"/>
      <c r="C153" s="15"/>
      <c r="D153" s="15"/>
    </row>
    <row r="154" spans="1:4" ht="37.5" customHeight="1" outlineLevel="4" x14ac:dyDescent="0.2">
      <c r="A154" s="15" t="s">
        <v>148</v>
      </c>
      <c r="B154" s="15"/>
      <c r="C154" s="11">
        <f>SUM(C155:C165)</f>
        <v>2249</v>
      </c>
      <c r="D154" s="10"/>
    </row>
    <row r="155" spans="1:4" ht="14.1" customHeight="1" outlineLevel="4" x14ac:dyDescent="0.2">
      <c r="A155" s="13" t="s">
        <v>79</v>
      </c>
      <c r="B155" s="8">
        <v>44574</v>
      </c>
      <c r="C155" s="9">
        <v>58.32</v>
      </c>
      <c r="D155" s="13" t="s">
        <v>80</v>
      </c>
    </row>
    <row r="156" spans="1:4" ht="14.1" customHeight="1" outlineLevel="4" x14ac:dyDescent="0.2">
      <c r="A156" s="13" t="s">
        <v>79</v>
      </c>
      <c r="B156" s="8">
        <v>44574</v>
      </c>
      <c r="C156" s="9">
        <v>52.82</v>
      </c>
      <c r="D156" s="13" t="s">
        <v>80</v>
      </c>
    </row>
    <row r="157" spans="1:4" ht="14.1" customHeight="1" outlineLevel="4" x14ac:dyDescent="0.2">
      <c r="A157" s="13" t="s">
        <v>79</v>
      </c>
      <c r="B157" s="8">
        <v>44574</v>
      </c>
      <c r="C157" s="9">
        <v>45.74</v>
      </c>
      <c r="D157" s="13" t="s">
        <v>80</v>
      </c>
    </row>
    <row r="158" spans="1:4" ht="14.1" customHeight="1" outlineLevel="4" x14ac:dyDescent="0.2">
      <c r="A158" s="13" t="s">
        <v>79</v>
      </c>
      <c r="B158" s="8">
        <v>44574</v>
      </c>
      <c r="C158" s="9">
        <v>58</v>
      </c>
      <c r="D158" s="13" t="s">
        <v>80</v>
      </c>
    </row>
    <row r="159" spans="1:4" ht="14.1" customHeight="1" outlineLevel="4" x14ac:dyDescent="0.2">
      <c r="A159" s="13" t="s">
        <v>79</v>
      </c>
      <c r="B159" s="8">
        <v>44574</v>
      </c>
      <c r="C159" s="9">
        <v>39.72</v>
      </c>
      <c r="D159" s="13" t="s">
        <v>80</v>
      </c>
    </row>
    <row r="160" spans="1:4" ht="14.1" customHeight="1" outlineLevel="4" x14ac:dyDescent="0.2">
      <c r="A160" s="13" t="s">
        <v>79</v>
      </c>
      <c r="B160" s="8">
        <v>44574</v>
      </c>
      <c r="C160" s="9">
        <v>35.9</v>
      </c>
      <c r="D160" s="13" t="s">
        <v>80</v>
      </c>
    </row>
    <row r="161" spans="1:4" ht="14.1" customHeight="1" outlineLevel="4" x14ac:dyDescent="0.2">
      <c r="A161" s="13" t="s">
        <v>79</v>
      </c>
      <c r="B161" s="8">
        <v>44578</v>
      </c>
      <c r="C161" s="9">
        <v>1741.2</v>
      </c>
      <c r="D161" s="13" t="s">
        <v>112</v>
      </c>
    </row>
    <row r="162" spans="1:4" ht="14.1" customHeight="1" outlineLevel="4" x14ac:dyDescent="0.2">
      <c r="A162" s="13" t="s">
        <v>79</v>
      </c>
      <c r="B162" s="8">
        <v>44580</v>
      </c>
      <c r="C162" s="9">
        <v>124.16</v>
      </c>
      <c r="D162" s="13" t="s">
        <v>81</v>
      </c>
    </row>
    <row r="163" spans="1:4" ht="14.1" customHeight="1" outlineLevel="4" x14ac:dyDescent="0.2">
      <c r="A163" s="13" t="s">
        <v>79</v>
      </c>
      <c r="B163" s="8">
        <v>44580</v>
      </c>
      <c r="C163" s="9">
        <v>49.68</v>
      </c>
      <c r="D163" s="13" t="s">
        <v>81</v>
      </c>
    </row>
    <row r="164" spans="1:4" ht="14.1" customHeight="1" outlineLevel="4" x14ac:dyDescent="0.2">
      <c r="A164" s="13" t="s">
        <v>79</v>
      </c>
      <c r="B164" s="8">
        <v>44580</v>
      </c>
      <c r="C164" s="9">
        <v>32.28</v>
      </c>
      <c r="D164" s="13" t="s">
        <v>82</v>
      </c>
    </row>
    <row r="165" spans="1:4" ht="14.1" customHeight="1" outlineLevel="4" x14ac:dyDescent="0.2">
      <c r="A165" s="13" t="s">
        <v>79</v>
      </c>
      <c r="B165" s="8">
        <v>44580</v>
      </c>
      <c r="C165" s="9">
        <v>11.18</v>
      </c>
      <c r="D165" s="13" t="s">
        <v>83</v>
      </c>
    </row>
    <row r="166" spans="1:4" ht="14.1" customHeight="1" outlineLevel="4" x14ac:dyDescent="0.2">
      <c r="A166" s="14" t="s">
        <v>149</v>
      </c>
      <c r="B166" s="14"/>
      <c r="C166" s="14"/>
      <c r="D166" s="14"/>
    </row>
    <row r="167" spans="1:4" ht="48" customHeight="1" outlineLevel="4" x14ac:dyDescent="0.2">
      <c r="A167" s="15" t="s">
        <v>149</v>
      </c>
      <c r="B167" s="15"/>
      <c r="C167" s="11">
        <f>SUM(C168:C178)</f>
        <v>110200.76000000001</v>
      </c>
      <c r="D167" s="10"/>
    </row>
    <row r="168" spans="1:4" ht="14.1" customHeight="1" outlineLevel="4" x14ac:dyDescent="0.2">
      <c r="A168" s="13" t="s">
        <v>84</v>
      </c>
      <c r="B168" s="8">
        <v>44574</v>
      </c>
      <c r="C168" s="9">
        <v>2857.68</v>
      </c>
      <c r="D168" s="13" t="s">
        <v>85</v>
      </c>
    </row>
    <row r="169" spans="1:4" ht="14.1" customHeight="1" outlineLevel="4" x14ac:dyDescent="0.2">
      <c r="A169" s="13" t="s">
        <v>84</v>
      </c>
      <c r="B169" s="8">
        <v>44574</v>
      </c>
      <c r="C169" s="9">
        <v>2588.1799999999998</v>
      </c>
      <c r="D169" s="13" t="s">
        <v>85</v>
      </c>
    </row>
    <row r="170" spans="1:4" ht="14.1" customHeight="1" outlineLevel="4" x14ac:dyDescent="0.2">
      <c r="A170" s="13" t="s">
        <v>84</v>
      </c>
      <c r="B170" s="8">
        <v>44574</v>
      </c>
      <c r="C170" s="9">
        <v>2241.2600000000002</v>
      </c>
      <c r="D170" s="13" t="s">
        <v>85</v>
      </c>
    </row>
    <row r="171" spans="1:4" ht="14.1" customHeight="1" outlineLevel="4" x14ac:dyDescent="0.2">
      <c r="A171" s="13" t="s">
        <v>84</v>
      </c>
      <c r="B171" s="8">
        <v>44574</v>
      </c>
      <c r="C171" s="9">
        <v>2842</v>
      </c>
      <c r="D171" s="13" t="s">
        <v>85</v>
      </c>
    </row>
    <row r="172" spans="1:4" ht="14.1" customHeight="1" outlineLevel="4" x14ac:dyDescent="0.2">
      <c r="A172" s="13" t="s">
        <v>84</v>
      </c>
      <c r="B172" s="8">
        <v>44574</v>
      </c>
      <c r="C172" s="9">
        <v>1946.28</v>
      </c>
      <c r="D172" s="13" t="s">
        <v>85</v>
      </c>
    </row>
    <row r="173" spans="1:4" ht="14.1" customHeight="1" outlineLevel="4" x14ac:dyDescent="0.2">
      <c r="A173" s="13" t="s">
        <v>84</v>
      </c>
      <c r="B173" s="8">
        <v>44574</v>
      </c>
      <c r="C173" s="9">
        <v>1759.1</v>
      </c>
      <c r="D173" s="13" t="s">
        <v>85</v>
      </c>
    </row>
    <row r="174" spans="1:4" ht="14.1" customHeight="1" outlineLevel="4" x14ac:dyDescent="0.2">
      <c r="A174" s="13" t="s">
        <v>84</v>
      </c>
      <c r="B174" s="8">
        <v>44578</v>
      </c>
      <c r="C174" s="9">
        <v>85318.56</v>
      </c>
      <c r="D174" s="13" t="s">
        <v>112</v>
      </c>
    </row>
    <row r="175" spans="1:4" ht="14.1" customHeight="1" outlineLevel="4" x14ac:dyDescent="0.2">
      <c r="A175" s="13" t="s">
        <v>84</v>
      </c>
      <c r="B175" s="8">
        <v>44580</v>
      </c>
      <c r="C175" s="9">
        <v>6083.84</v>
      </c>
      <c r="D175" s="13" t="s">
        <v>86</v>
      </c>
    </row>
    <row r="176" spans="1:4" ht="14.1" customHeight="1" outlineLevel="4" x14ac:dyDescent="0.2">
      <c r="A176" s="13" t="s">
        <v>84</v>
      </c>
      <c r="B176" s="8">
        <v>44580</v>
      </c>
      <c r="C176" s="9">
        <v>2434.3200000000002</v>
      </c>
      <c r="D176" s="13" t="s">
        <v>86</v>
      </c>
    </row>
    <row r="177" spans="1:4" ht="14.1" customHeight="1" outlineLevel="4" x14ac:dyDescent="0.2">
      <c r="A177" s="13" t="s">
        <v>84</v>
      </c>
      <c r="B177" s="8">
        <v>44580</v>
      </c>
      <c r="C177" s="9">
        <v>1581.72</v>
      </c>
      <c r="D177" s="13" t="s">
        <v>87</v>
      </c>
    </row>
    <row r="178" spans="1:4" ht="14.1" customHeight="1" outlineLevel="4" x14ac:dyDescent="0.2">
      <c r="A178" s="13" t="s">
        <v>84</v>
      </c>
      <c r="B178" s="8">
        <v>44580</v>
      </c>
      <c r="C178" s="9">
        <v>547.82000000000005</v>
      </c>
      <c r="D178" s="13" t="s">
        <v>88</v>
      </c>
    </row>
  </sheetData>
  <mergeCells count="13">
    <mergeCell ref="A136:D136"/>
    <mergeCell ref="A2:D2"/>
    <mergeCell ref="A6:D6"/>
    <mergeCell ref="A7:B7"/>
    <mergeCell ref="A12:D12"/>
    <mergeCell ref="A13:B13"/>
    <mergeCell ref="A166:D166"/>
    <mergeCell ref="A167:B167"/>
    <mergeCell ref="A137:B137"/>
    <mergeCell ref="A150:D150"/>
    <mergeCell ref="A151:B151"/>
    <mergeCell ref="A153:D153"/>
    <mergeCell ref="A154:B154"/>
  </mergeCells>
  <pageMargins left="0.7" right="0.7" top="0.75" bottom="0.75" header="0.3" footer="0.3"/>
  <pageSetup paperSize="9" scale="8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IANUARIE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2022-02-10T10:11:16Z</cp:lastPrinted>
  <dcterms:created xsi:type="dcterms:W3CDTF">2022-02-10T10:22:17Z</dcterms:created>
  <dcterms:modified xsi:type="dcterms:W3CDTF">2022-02-24T13:01:14Z</dcterms:modified>
  <cp:category/>
</cp:coreProperties>
</file>