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2\Executii pe site\"/>
    </mc:Choice>
  </mc:AlternateContent>
  <bookViews>
    <workbookView xWindow="0" yWindow="0" windowWidth="21855" windowHeight="14940"/>
  </bookViews>
  <sheets>
    <sheet name="MAI 2022" sheetId="2" r:id="rId1"/>
  </sheets>
  <definedNames>
    <definedName name="_xlnm._FilterDatabase" localSheetId="0" hidden="1">'MAI 2022'!$A$5:$D$383</definedName>
  </definedNames>
  <calcPr calcId="162913"/>
</workbook>
</file>

<file path=xl/calcChain.xml><?xml version="1.0" encoding="utf-8"?>
<calcChain xmlns="http://schemas.openxmlformats.org/spreadsheetml/2006/main">
  <c r="C15" i="2" l="1"/>
  <c r="C324" i="2"/>
  <c r="C339" i="2"/>
  <c r="C354" i="2"/>
  <c r="C357" i="2"/>
  <c r="C361" i="2"/>
  <c r="C16" i="2"/>
  <c r="C18" i="2"/>
  <c r="C41" i="2"/>
  <c r="C149" i="2"/>
  <c r="C151" i="2"/>
  <c r="C160" i="2"/>
  <c r="C181" i="2"/>
  <c r="C231" i="2"/>
  <c r="C237" i="2"/>
  <c r="C255" i="2"/>
  <c r="C259" i="2"/>
  <c r="C279" i="2"/>
  <c r="C282" i="2"/>
  <c r="C300" i="2"/>
  <c r="C315" i="2"/>
  <c r="C7" i="2"/>
  <c r="C8" i="2"/>
  <c r="C9" i="2"/>
  <c r="C10" i="2"/>
  <c r="C11" i="2"/>
  <c r="C12" i="2"/>
  <c r="C13" i="2"/>
</calcChain>
</file>

<file path=xl/sharedStrings.xml><?xml version="1.0" encoding="utf-8"?>
<sst xmlns="http://schemas.openxmlformats.org/spreadsheetml/2006/main" count="732" uniqueCount="305">
  <si>
    <t>SPOR CONDITII MUNCA</t>
  </si>
  <si>
    <t>VOUCHERE VACANTA</t>
  </si>
  <si>
    <t>5101.03.20.01.01</t>
  </si>
  <si>
    <t>RECHIZITE</t>
  </si>
  <si>
    <t>5101.03.20.01.03</t>
  </si>
  <si>
    <t>INC COTA PARTE ENERGIE ELECTRICA MDLPA</t>
  </si>
  <si>
    <t>INC COTA PARTE ENERGIE TERMICA MDLPA</t>
  </si>
  <si>
    <t>INCASARE ANL BH</t>
  </si>
  <si>
    <t>PLATA EN ELECTRICA BC</t>
  </si>
  <si>
    <t>PLATA EN ELECTR  RADAUTI SV</t>
  </si>
  <si>
    <t>INCAS ENERGIE OCPI TR</t>
  </si>
  <si>
    <t>ENERGIE ELECTRICA HARGHITA</t>
  </si>
  <si>
    <t>GAZ HARGHITA</t>
  </si>
  <si>
    <t>INC COTA PARTE GAZ AFIR BV</t>
  </si>
  <si>
    <t>PLATA EN TERMICA APR VL</t>
  </si>
  <si>
    <t>INCAS GAZE OCPI TR</t>
  </si>
  <si>
    <t>INC COTA PARTE ENERGIE ELECTRICA GNM BRASOV</t>
  </si>
  <si>
    <t>INC COTA PARTE GAZ GNM BRASOV</t>
  </si>
  <si>
    <t>PLATA EN TERMICA VL</t>
  </si>
  <si>
    <t>GAZE NATURALE</t>
  </si>
  <si>
    <t>ENERGIE ELECTRICA</t>
  </si>
  <si>
    <t>ENERGIE TERMICA SPLAI</t>
  </si>
  <si>
    <t>INCASARE CJP GALATI</t>
  </si>
  <si>
    <t>5101.03.20.01.04</t>
  </si>
  <si>
    <t>PLATA APA CANAL NT</t>
  </si>
  <si>
    <t>PLATA SALUBRITATE NT</t>
  </si>
  <si>
    <t>PLATA APA CANAL IS</t>
  </si>
  <si>
    <t>PLATA SALUBRITATE IS</t>
  </si>
  <si>
    <t>PLATA SALUBRITATE MART GJ</t>
  </si>
  <si>
    <t>PLATA APA CANAL AG</t>
  </si>
  <si>
    <t>PLATA APA CANAL IL</t>
  </si>
  <si>
    <t>PLATA APA CANAL TR</t>
  </si>
  <si>
    <t>PLATA SALUBRITATE MART GR</t>
  </si>
  <si>
    <t>CORECTIE ART APA GNM</t>
  </si>
  <si>
    <t>PLATA TX SALUBRIZARE OT</t>
  </si>
  <si>
    <t>PLATA APA CANAL DJ</t>
  </si>
  <si>
    <t>PLATA APA CANAL SINAIA PH</t>
  </si>
  <si>
    <t>INC COTA PARTE APA, CANAL MDLPA</t>
  </si>
  <si>
    <t>PLATA SALUBRITATE MART VS</t>
  </si>
  <si>
    <t>PLATA APA CANAL BT</t>
  </si>
  <si>
    <t>SALUBRITATE ISC</t>
  </si>
  <si>
    <t>INC COTA PARTE APA, CANAL AFIR BV</t>
  </si>
  <si>
    <t>INCAS APA  SALUB OCPI TR</t>
  </si>
  <si>
    <t>PLATA APA CANAL BC</t>
  </si>
  <si>
    <t>PLATA APA CANAL SV</t>
  </si>
  <si>
    <t>APA, CANAL SIBIU</t>
  </si>
  <si>
    <t>PLATA SALUBRITATE MART PH</t>
  </si>
  <si>
    <t>PLATA APA CANAL GR</t>
  </si>
  <si>
    <t>PLATA SALUBRITATE SINAIA PH</t>
  </si>
  <si>
    <t>PLATA APA CANAL PH</t>
  </si>
  <si>
    <t>APA, CANAL, SALUBR HARGHITA</t>
  </si>
  <si>
    <t>PLATA APA CANAL MH</t>
  </si>
  <si>
    <t>PLATA SALUBRITATE TR</t>
  </si>
  <si>
    <t>PLATA SALUBRITATE AG</t>
  </si>
  <si>
    <t>PLATA SALUBRITATE CL</t>
  </si>
  <si>
    <t>PLATA APA CANNAL PH</t>
  </si>
  <si>
    <t>PLATA APA CANAL DB</t>
  </si>
  <si>
    <t>PLATA APA CANAL VS</t>
  </si>
  <si>
    <t>PLATA SALUBRITATE DJ</t>
  </si>
  <si>
    <t>PLATA APA CANAL OT</t>
  </si>
  <si>
    <t>PLATA SALUBRITATE VL</t>
  </si>
  <si>
    <t>PLATA APA CANAL VL</t>
  </si>
  <si>
    <t>PLATA SALUBRITATE DB</t>
  </si>
  <si>
    <t>INC COTA PARTE APA, CANAL GNM BRASOV</t>
  </si>
  <si>
    <t>APA, CANAL COVASNA</t>
  </si>
  <si>
    <t>SALUBRITATE COVASNA</t>
  </si>
  <si>
    <t>APA, CANAL BRASOV</t>
  </si>
  <si>
    <t>APA, CANAL SPLAI</t>
  </si>
  <si>
    <t>APA, CANAL ISC</t>
  </si>
  <si>
    <t>PLATA SALUBRITATE VS</t>
  </si>
  <si>
    <t>PLATA APA CANAL GJ</t>
  </si>
  <si>
    <t>PLATA SALUBRITATE GJ</t>
  </si>
  <si>
    <t>PLATA SALUBRIT TR II IS</t>
  </si>
  <si>
    <t>PLATA APA CANAL CL</t>
  </si>
  <si>
    <t>PLATA SALUBRITATE GR</t>
  </si>
  <si>
    <t>5101.03.20.01.05</t>
  </si>
  <si>
    <t>CARBURANT</t>
  </si>
  <si>
    <t>5101.03.20.01.08</t>
  </si>
  <si>
    <t>INTERNET</t>
  </si>
  <si>
    <t>TELEFONIE MOBILA APR</t>
  </si>
  <si>
    <t>SERV POSTA</t>
  </si>
  <si>
    <t>SERV VPN APR</t>
  </si>
  <si>
    <t>CABLU TV</t>
  </si>
  <si>
    <t>5101.03.20.01.09</t>
  </si>
  <si>
    <t>MENTENANTA CORECTIVA 03</t>
  </si>
  <si>
    <t>ANALIZA RISC</t>
  </si>
  <si>
    <t>LEGITIMATII RTE</t>
  </si>
  <si>
    <t>LEX FORCE</t>
  </si>
  <si>
    <t>SINTACT.RO</t>
  </si>
  <si>
    <t>LEGISLATIE ONLINE</t>
  </si>
  <si>
    <t>INC COTA PARTE PAZA MDLPA</t>
  </si>
  <si>
    <t>SERV EVALUARE</t>
  </si>
  <si>
    <t>MENTEN, SUPORT HARD, SOFT</t>
  </si>
  <si>
    <t>SERV PAZA, MONITORIZ</t>
  </si>
  <si>
    <t>LEGITIMATII</t>
  </si>
  <si>
    <t>PLATA SERV ANALIZ RISC DJ</t>
  </si>
  <si>
    <t>5101.03.20.01.30</t>
  </si>
  <si>
    <t>INLOC PLACA CORTINA ISC</t>
  </si>
  <si>
    <t>VERIFICARE CORTINE</t>
  </si>
  <si>
    <t>SPALARE AUTO</t>
  </si>
  <si>
    <t>PLATA INTRET DEC-MAR BC</t>
  </si>
  <si>
    <t>PLATA SERVICE CENTR TERM NT</t>
  </si>
  <si>
    <t>REP CLIMA</t>
  </si>
  <si>
    <t>SERV INTRETIN SEDIU ISC</t>
  </si>
  <si>
    <t>INTRETINERE LIFT</t>
  </si>
  <si>
    <t>REV TEHN AUTO ISC</t>
  </si>
  <si>
    <t>VERIF CENTR SIBIU</t>
  </si>
  <si>
    <t>PLATA DEC BEC FAR AUTO TR</t>
  </si>
  <si>
    <t>PLATA VERIGF STINGAT TR</t>
  </si>
  <si>
    <t>PLATA VERIF HIDRANTI PH</t>
  </si>
  <si>
    <t>INTRETINERE LIFT HARGHITA</t>
  </si>
  <si>
    <t>RSVTI BRASOV</t>
  </si>
  <si>
    <t>ASIG CASCO</t>
  </si>
  <si>
    <t>SERV CURATENIE</t>
  </si>
  <si>
    <t>INC COTA PARTE RSVTI AFIR BV</t>
  </si>
  <si>
    <t>ITP AUTO BRASOV</t>
  </si>
  <si>
    <t>PLATA VERIF HIDRANTI TR</t>
  </si>
  <si>
    <t>PLATA VERIF HIDRANTI CL</t>
  </si>
  <si>
    <t>PLATA VERIF HIDRANTI MH</t>
  </si>
  <si>
    <t>SERV SPALARE AUTO</t>
  </si>
  <si>
    <t>DISP CRIPTOGRAFIC SECUR</t>
  </si>
  <si>
    <t>PLATA SERVICII RSVTI NT</t>
  </si>
  <si>
    <t>PLATA REVIZ HIDRANTI IL</t>
  </si>
  <si>
    <t>INC COTA PARTE RSVTI GNM BRASOV</t>
  </si>
  <si>
    <t>5101.03.20.05.30</t>
  </si>
  <si>
    <t>DISTRUGATOR DOCUMENTE</t>
  </si>
  <si>
    <t>STEAGURI</t>
  </si>
  <si>
    <t>MOBILIER</t>
  </si>
  <si>
    <t>JALUZELE CLUJ</t>
  </si>
  <si>
    <t>COMPRESOR AUTO</t>
  </si>
  <si>
    <t>5101.03.20.06.01</t>
  </si>
  <si>
    <t>PLATA DEC TRANSPORT DJ</t>
  </si>
  <si>
    <t>PLATA DEC  TX POD PH</t>
  </si>
  <si>
    <t>PLATA DEC TAXA POD TR</t>
  </si>
  <si>
    <t>5101.03.20.06.02</t>
  </si>
  <si>
    <t>BILETE AVION DEPL EXT</t>
  </si>
  <si>
    <t>5101.03.20.25.00</t>
  </si>
  <si>
    <t>5101.03.20.30.02</t>
  </si>
  <si>
    <t>5101.03.20.30.04</t>
  </si>
  <si>
    <t>INC COTA PARTE CHIRIE PUBELE GNM BV</t>
  </si>
  <si>
    <t>PLATA CHIRIE TEREN APR OT</t>
  </si>
  <si>
    <t>INC COTA PARTE CHIRIE PUBELE AFIR BV</t>
  </si>
  <si>
    <t>INCHIRIERE SALA EXAMEN</t>
  </si>
  <si>
    <t>CHIRIE PUBELE BRASOV</t>
  </si>
  <si>
    <t>CHIRIE ECHIP PRINT</t>
  </si>
  <si>
    <t>CHIRIE SPATIU HARGHITA</t>
  </si>
  <si>
    <t>PLATA CONCES TRIM II GJ</t>
  </si>
  <si>
    <t>CHIRIE PUBELE COVASNA</t>
  </si>
  <si>
    <t>INC COTA PARTE CHIRIE PUBELE GNM BRASOV</t>
  </si>
  <si>
    <t>5101.03.20.30.09</t>
  </si>
  <si>
    <t>5101.03.20.30.30</t>
  </si>
  <si>
    <t>MEDICINA MUNCII</t>
  </si>
  <si>
    <t>COMISIOANE POS APR</t>
  </si>
  <si>
    <t>COMISIOANE SNEP APR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</si>
  <si>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</si>
  <si>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</si>
  <si>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</si>
  <si>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</si>
  <si>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</si>
  <si>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</si>
  <si>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</si>
  <si>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</si>
  <si>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</si>
  <si>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</si>
  <si>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5101.03.59.40.00</t>
  </si>
  <si>
    <t>FD HANDICAP</t>
  </si>
  <si>
    <t>5101.03.71.01.02</t>
  </si>
  <si>
    <t>AP AER CONDITIONAT</t>
  </si>
  <si>
    <t>5101.03.71.01.30</t>
  </si>
  <si>
    <t>LICENTE</t>
  </si>
  <si>
    <t>5101.03.85.01.03</t>
  </si>
  <si>
    <t>INC DEB ROV TRASF GRAT</t>
  </si>
  <si>
    <t>RIDICARE NUMERAR</t>
  </si>
  <si>
    <t>REGLARE CAB</t>
  </si>
  <si>
    <t>PLATA CH DEPLASARE VN</t>
  </si>
  <si>
    <t>PLATA CH DEPLASARE GL</t>
  </si>
  <si>
    <t>AVANS DEPLASARE</t>
  </si>
  <si>
    <t>PLATA DECONT BR</t>
  </si>
  <si>
    <t>PLATA DECONT VN</t>
  </si>
  <si>
    <t>DECONT DEPLASARE</t>
  </si>
  <si>
    <t>PLATA TERMOFICARE BH</t>
  </si>
  <si>
    <t>PLATA APA CANAL BR</t>
  </si>
  <si>
    <t>PLATA SALUBRITATE VN</t>
  </si>
  <si>
    <t>PLATA APA CANAL VN</t>
  </si>
  <si>
    <t>PLATA SALUBRITATE BR</t>
  </si>
  <si>
    <t>PLATA SALUBRITATE CT</t>
  </si>
  <si>
    <t>PLATA APA CANAL BN</t>
  </si>
  <si>
    <t>PLATA SALUBRITATE SM</t>
  </si>
  <si>
    <t>PLATA CANAL AR</t>
  </si>
  <si>
    <t>PLATA APA CANAL HD</t>
  </si>
  <si>
    <t>PLATA APA CANAL TM</t>
  </si>
  <si>
    <t>PLATA SALUBRITATE BN</t>
  </si>
  <si>
    <t>PLATA APA CANAL SJ</t>
  </si>
  <si>
    <t>PLATA APA CANAL BH</t>
  </si>
  <si>
    <t>PLATA APA CANAL GL</t>
  </si>
  <si>
    <t>PLATA SALUBRITATE GL</t>
  </si>
  <si>
    <t>PLATA SALUBRITATE BZ</t>
  </si>
  <si>
    <t>PLATA SALUBRITATE TL</t>
  </si>
  <si>
    <t>PLATA APA CANAL TL</t>
  </si>
  <si>
    <t>PLATA SALUBRITATE BH</t>
  </si>
  <si>
    <t>PLATA GUNOI TM</t>
  </si>
  <si>
    <t>PLATA GUNOI AR</t>
  </si>
  <si>
    <t>PLATA APA CANAL CS</t>
  </si>
  <si>
    <t>PLATA GUNOI CS</t>
  </si>
  <si>
    <t>PLATA GUNOI HD</t>
  </si>
  <si>
    <t>PLATA APA CANAL CT</t>
  </si>
  <si>
    <t>PLATA APA CANAL BZ</t>
  </si>
  <si>
    <t>DEPUNERE NUMERAR</t>
  </si>
  <si>
    <t>PLATA ARHIVARE CJ</t>
  </si>
  <si>
    <t>PLATA INLOC CENTRALA SM</t>
  </si>
  <si>
    <t>PLATA INL ALIM AR</t>
  </si>
  <si>
    <t>PLATA AUTO AR</t>
  </si>
  <si>
    <t>PLATA AUTO CS</t>
  </si>
  <si>
    <t>PLATA VERIF INST INC CT</t>
  </si>
  <si>
    <t>PLATA VERIF INST GAZ SJ</t>
  </si>
  <si>
    <t>PLATA VERIF INST INC SM</t>
  </si>
  <si>
    <t>PLATA AUTO SM</t>
  </si>
  <si>
    <t>PLATA AUTO TM</t>
  </si>
  <si>
    <t>PLATA VERIF INST INC BH</t>
  </si>
  <si>
    <t>PLATA REP INST INC TL</t>
  </si>
  <si>
    <t>PLATA VERIF INST HIDR BR</t>
  </si>
  <si>
    <t>PLATA DEC. DEPLASARE- TAXA POD</t>
  </si>
  <si>
    <t>PLATA DEC. DEPLASARE- TRANSP. AUTO</t>
  </si>
  <si>
    <t>RIDICARE NUMERAR ASIGURARE DEPLAS. EXTERNA</t>
  </si>
  <si>
    <t>PLATA CH JUDICIARE VN</t>
  </si>
  <si>
    <t>PLATA CH JUDICIARE GL</t>
  </si>
  <si>
    <t>VIRARE VENITURI  INCASATE ERONAT</t>
  </si>
  <si>
    <t>PLATA AMENDA CJ</t>
  </si>
  <si>
    <t>PLATA CH JUDECATA BH</t>
  </si>
  <si>
    <t>PLATA CH JUDECATA MM</t>
  </si>
  <si>
    <t>PLATA TX TIMBRU BZ</t>
  </si>
  <si>
    <t>VIR. VEN. INCAS. ERONAT</t>
  </si>
  <si>
    <t>PLATA CHIRIE PUBELE CJ</t>
  </si>
  <si>
    <t>PLATA PUBELE GL</t>
  </si>
  <si>
    <t>PLATA ONORARIU CJ</t>
  </si>
  <si>
    <t>SERV. EXPERIZA SI CONSULT</t>
  </si>
  <si>
    <t>SERV. ORG. EVENIMENT</t>
  </si>
  <si>
    <t>VIRARE VENITURI INCAS. ERONAT</t>
  </si>
  <si>
    <t>SITUAŢIA PLĂŢILOR PE LUNA MAI 2022,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</si>
  <si>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</si>
  <si>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</si>
  <si>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</si>
  <si>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</si>
  <si>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</si>
  <si>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</si>
  <si>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</si>
  <si>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BUNURI SI SERVICII</t>
  </si>
  <si>
    <t>TOTAL BUNURI SI SERVICII</t>
  </si>
  <si>
    <t>TOTAL 10.03.07</t>
  </si>
  <si>
    <t>TOTAL 10.02.06</t>
  </si>
  <si>
    <t>TOTAL 10.01.17</t>
  </si>
  <si>
    <t>TOTAL 10.01.13</t>
  </si>
  <si>
    <t>TOTAL 10.01.05</t>
  </si>
  <si>
    <t>SALARII, IMPOZITE, CONTRIBUȚII, REȚINERI</t>
  </si>
  <si>
    <t>DIURNA, CAZARE</t>
  </si>
  <si>
    <t>INDEMNIZATIE HRANA</t>
  </si>
  <si>
    <t>CONTRIBUTII</t>
  </si>
  <si>
    <t>TOTAL 20.01.01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</si>
  <si>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</si>
  <si>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</si>
  <si>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</si>
  <si>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</si>
  <si>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</si>
  <si>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</si>
  <si>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</si>
  <si>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</si>
  <si>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20.06.02</t>
  </si>
  <si>
    <t>TOTAL 20.25.00</t>
  </si>
  <si>
    <t>TOTAL 20.30.02</t>
  </si>
  <si>
    <t>TOTAL 20.30.04</t>
  </si>
  <si>
    <t>TOTAL 20.30.09</t>
  </si>
  <si>
    <t>TOTAL 20.30.30</t>
  </si>
  <si>
    <t xml:space="preserve">INC DEB </t>
  </si>
  <si>
    <t xml:space="preserve">VIR IN VENIT </t>
  </si>
  <si>
    <t>PLĂŢI EFECTUATE ÎN ANII PRECEDENŢI ŞI RECUPERATE ÎN ANUL CURENT</t>
  </si>
  <si>
    <t>TOTAL PLĂŢI EFECTUATE ÎN ANII PRECEDENŢI ŞI RECUPERATE ÎN ANUL CURENT</t>
  </si>
  <si>
    <t>CHELTUIELI DE CAPITAL</t>
  </si>
  <si>
    <t>TOTAL CHELTUIELI DE CAPITAL</t>
  </si>
  <si>
    <t>SUME AFERENTE PERSOANELOR CU HANDICAP NEINCADRATE</t>
  </si>
  <si>
    <t>TOTAL SUME AFERENTE PERSOANELOR CU HANDICAP NEINCADRATE</t>
  </si>
  <si>
    <t>PROGRAM DIN FONDUL SOCIAL EUROPEAN (FSE) - FINANȚARE EXTERNĂ NERAMBURSABILĂ</t>
  </si>
  <si>
    <t>TOTAL PROGRAM DIN FONDUL SOCIAL EUROPEAN (FSE) - FINANȚARE EXTERNĂ NERAMBURSABILĂ</t>
  </si>
  <si>
    <t>PROGRAM DIN FONDUL SOCIAL EUROPEAN (FSE) - FINANȚARE NAȚIONALĂ</t>
  </si>
  <si>
    <t>TOTAL PROGRAM DIN FONDUL SOCIAL EUROPEAN (FSE) - FINANȚARE NAȚIONALĂ</t>
  </si>
  <si>
    <t>CH EXE</t>
  </si>
  <si>
    <t xml:space="preserve">PLATA TX EXEC </t>
  </si>
  <si>
    <t>PLATA TX TBR DB</t>
  </si>
  <si>
    <t>TX JUD TIMBR</t>
  </si>
  <si>
    <t>INCASARE ERONATA COTE</t>
  </si>
  <si>
    <t>VIRARE COTE INCASATE ERONAT</t>
  </si>
  <si>
    <t>PLATA CHIRIE DJ</t>
  </si>
  <si>
    <t>INCAS CH. EXEC - TX. TB</t>
  </si>
  <si>
    <t>INCAS. TX.TB. +ONOR. CURAT.</t>
  </si>
  <si>
    <t>INC. TX. TB. EXEC.</t>
  </si>
  <si>
    <t xml:space="preserve">VEN TX JUD TIMBR SI CH EX </t>
  </si>
  <si>
    <t>INCAS CH EX PH</t>
  </si>
  <si>
    <t>PLATA TX TBR PH</t>
  </si>
  <si>
    <t>PLATA TAXA POD PH</t>
  </si>
  <si>
    <t>PLATA DEC TX POD GR</t>
  </si>
  <si>
    <t>PLATA REV TEHN PH</t>
  </si>
  <si>
    <t>PLATA REV TEHN SV</t>
  </si>
  <si>
    <t>PLATA REV TEHN OT</t>
  </si>
  <si>
    <t>PLATA REV TEHN TR</t>
  </si>
  <si>
    <t>PLATA REP AUTO PH</t>
  </si>
  <si>
    <t>REPARATIE AUTO COVASNA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</si>
</sst>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1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83"/>
  <sheetViews>
    <sheetView tabSelected="1" zoomScaleNormal="100" workbookViewId="0">
      <selection activeCell="D229" sqref="D229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1" bestFit="1" customWidth="1"/>
  </cols>
  <sheetData>
    <row r="2" spans="1:4" ht="24.75" customHeight="1" x14ac:dyDescent="0.2">
      <c r="A2" s="1" t="s">
        <v>238</v>
      </c>
      <c r="B2" s="2"/>
      <c r="C2" s="2"/>
      <c r="D2" s="2"/>
    </row>
    <row r="5" spans="1:4" ht="25.5" x14ac:dyDescent="0.2">
      <c r="A5" s="3" t="s">
        <v>239</v>
      </c>
      <c r="B5" s="4" t="s">
        <v>240</v>
      </c>
      <c r="C5" s="5" t="s">
        <v>241</v>
      </c>
      <c r="D5" s="3" t="s">
        <v>242</v>
      </c>
    </row>
    <row r="6" spans="1:4" x14ac:dyDescent="0.2">
      <c r="A6" s="9" t="s">
        <v>243</v>
      </c>
      <c r="B6" s="9"/>
      <c r="C6" s="9"/>
      <c r="D6" s="9"/>
    </row>
    <row r="7" spans="1:4" x14ac:dyDescent="0.2">
      <c r="A7" s="9" t="s">
        <v>244</v>
      </c>
      <c r="B7" s="9"/>
      <c r="C7" s="10">
        <f>SUM(C8:C13)</f>
        <v>7430889</v>
      </c>
      <c r="D7" s="3"/>
    </row>
    <row r="8" spans="1:4" x14ac:dyDescent="0.2">
      <c r="A8" s="6" t="s">
        <v>245</v>
      </c>
      <c r="B8" s="4"/>
      <c r="C8" s="11">
        <f>5346426</f>
        <v>5346426</v>
      </c>
      <c r="D8" s="8" t="s">
        <v>253</v>
      </c>
    </row>
    <row r="9" spans="1:4" ht="14.1" customHeight="1" outlineLevel="3" x14ac:dyDescent="0.2">
      <c r="A9" s="6" t="s">
        <v>252</v>
      </c>
      <c r="B9" s="12"/>
      <c r="C9" s="13">
        <f>648640</f>
        <v>648640</v>
      </c>
      <c r="D9" s="6" t="s">
        <v>0</v>
      </c>
    </row>
    <row r="10" spans="1:4" ht="14.1" customHeight="1" outlineLevel="3" x14ac:dyDescent="0.2">
      <c r="A10" s="6" t="s">
        <v>251</v>
      </c>
      <c r="B10" s="12"/>
      <c r="C10" s="13">
        <f>22600</f>
        <v>22600</v>
      </c>
      <c r="D10" s="6" t="s">
        <v>254</v>
      </c>
    </row>
    <row r="11" spans="1:4" ht="14.1" customHeight="1" outlineLevel="3" x14ac:dyDescent="0.2">
      <c r="A11" s="6" t="s">
        <v>250</v>
      </c>
      <c r="B11" s="12"/>
      <c r="C11" s="13">
        <f>211336</f>
        <v>211336</v>
      </c>
      <c r="D11" s="6" t="s">
        <v>255</v>
      </c>
    </row>
    <row r="12" spans="1:4" ht="14.1" customHeight="1" outlineLevel="3" x14ac:dyDescent="0.2">
      <c r="A12" s="6" t="s">
        <v>249</v>
      </c>
      <c r="B12" s="12"/>
      <c r="C12" s="13">
        <f>1052700</f>
        <v>1052700</v>
      </c>
      <c r="D12" s="6" t="s">
        <v>1</v>
      </c>
    </row>
    <row r="13" spans="1:4" ht="14.1" customHeight="1" outlineLevel="3" x14ac:dyDescent="0.2">
      <c r="A13" s="6" t="s">
        <v>248</v>
      </c>
      <c r="B13" s="12"/>
      <c r="C13" s="13">
        <f>149187</f>
        <v>149187</v>
      </c>
      <c r="D13" s="6" t="s">
        <v>256</v>
      </c>
    </row>
    <row r="14" spans="1:4" ht="14.1" customHeight="1" outlineLevel="3" x14ac:dyDescent="0.2">
      <c r="A14" s="14" t="s">
        <v>246</v>
      </c>
      <c r="B14" s="14"/>
      <c r="C14" s="14"/>
      <c r="D14" s="14"/>
    </row>
    <row r="15" spans="1:4" ht="14.1" customHeight="1" outlineLevel="3" x14ac:dyDescent="0.2">
      <c r="A15" s="14" t="s">
        <v>247</v>
      </c>
      <c r="B15" s="14"/>
      <c r="C15" s="15">
        <f>C16+C18+C41+C149+C151+C160+C181+C231+C237+C255+C259+C279+C282+C300+C315</f>
        <v>968368.39</v>
      </c>
      <c r="D15" s="16"/>
    </row>
    <row r="16" spans="1:4" s="7" customFormat="1" ht="14.1" customHeight="1" outlineLevel="3" x14ac:dyDescent="0.2">
      <c r="A16" s="16" t="s">
        <v>257</v>
      </c>
      <c r="B16" s="17"/>
      <c r="C16" s="15">
        <f>C17</f>
        <v>32210.05</v>
      </c>
      <c r="D16" s="16"/>
    </row>
    <row r="17" spans="1:4" ht="14.1" customHeight="1" outlineLevel="3" x14ac:dyDescent="0.2">
      <c r="A17" s="18" t="s">
        <v>2</v>
      </c>
      <c r="B17" s="12">
        <v>44685</v>
      </c>
      <c r="C17" s="13">
        <v>32210.05</v>
      </c>
      <c r="D17" s="18" t="s">
        <v>3</v>
      </c>
    </row>
    <row r="18" spans="1:4" ht="14.1" customHeight="1" outlineLevel="3" x14ac:dyDescent="0.2">
      <c r="A18" s="16" t="s">
        <v>258</v>
      </c>
      <c r="B18" s="17"/>
      <c r="C18" s="15">
        <f>SUM(C19:C40)</f>
        <v>157221.28</v>
      </c>
      <c r="D18" s="16"/>
    </row>
    <row r="19" spans="1:4" ht="14.1" customHeight="1" outlineLevel="3" x14ac:dyDescent="0.2">
      <c r="A19" s="18" t="s">
        <v>4</v>
      </c>
      <c r="B19" s="12">
        <v>44690</v>
      </c>
      <c r="C19" s="13">
        <v>-2140.34</v>
      </c>
      <c r="D19" s="18" t="s">
        <v>5</v>
      </c>
    </row>
    <row r="20" spans="1:4" ht="14.1" customHeight="1" outlineLevel="3" x14ac:dyDescent="0.2">
      <c r="A20" s="18" t="s">
        <v>4</v>
      </c>
      <c r="B20" s="12">
        <v>44690</v>
      </c>
      <c r="C20" s="13">
        <v>-9012.8799999999992</v>
      </c>
      <c r="D20" s="18" t="s">
        <v>6</v>
      </c>
    </row>
    <row r="21" spans="1:4" ht="14.1" customHeight="1" outlineLevel="3" x14ac:dyDescent="0.2">
      <c r="A21" s="18" t="s">
        <v>4</v>
      </c>
      <c r="B21" s="12">
        <v>44690</v>
      </c>
      <c r="C21" s="13">
        <v>-41.21</v>
      </c>
      <c r="D21" s="18" t="s">
        <v>7</v>
      </c>
    </row>
    <row r="22" spans="1:4" ht="14.1" customHeight="1" outlineLevel="3" x14ac:dyDescent="0.2">
      <c r="A22" s="18" t="s">
        <v>4</v>
      </c>
      <c r="B22" s="12">
        <v>44691</v>
      </c>
      <c r="C22" s="13">
        <v>10</v>
      </c>
      <c r="D22" s="18" t="s">
        <v>8</v>
      </c>
    </row>
    <row r="23" spans="1:4" ht="14.1" customHeight="1" outlineLevel="3" x14ac:dyDescent="0.2">
      <c r="A23" s="18" t="s">
        <v>4</v>
      </c>
      <c r="B23" s="12">
        <v>44697</v>
      </c>
      <c r="C23" s="13">
        <v>120</v>
      </c>
      <c r="D23" s="18" t="s">
        <v>9</v>
      </c>
    </row>
    <row r="24" spans="1:4" ht="14.1" customHeight="1" outlineLevel="3" x14ac:dyDescent="0.2">
      <c r="A24" s="18" t="s">
        <v>4</v>
      </c>
      <c r="B24" s="12">
        <v>44697</v>
      </c>
      <c r="C24" s="13">
        <v>-2912.36</v>
      </c>
      <c r="D24" s="18" t="s">
        <v>10</v>
      </c>
    </row>
    <row r="25" spans="1:4" ht="14.1" customHeight="1" outlineLevel="3" x14ac:dyDescent="0.2">
      <c r="A25" s="18" t="s">
        <v>4</v>
      </c>
      <c r="B25" s="12">
        <v>44700</v>
      </c>
      <c r="C25" s="13">
        <v>709.62</v>
      </c>
      <c r="D25" s="18" t="s">
        <v>11</v>
      </c>
    </row>
    <row r="26" spans="1:4" ht="14.1" customHeight="1" outlineLevel="3" x14ac:dyDescent="0.2">
      <c r="A26" s="18" t="s">
        <v>4</v>
      </c>
      <c r="B26" s="12">
        <v>44700</v>
      </c>
      <c r="C26" s="13">
        <v>3597.15</v>
      </c>
      <c r="D26" s="18" t="s">
        <v>12</v>
      </c>
    </row>
    <row r="27" spans="1:4" ht="14.1" customHeight="1" outlineLevel="3" x14ac:dyDescent="0.2">
      <c r="A27" s="18" t="s">
        <v>4</v>
      </c>
      <c r="B27" s="12">
        <v>44704</v>
      </c>
      <c r="C27" s="13">
        <v>-2415.6799999999998</v>
      </c>
      <c r="D27" s="18" t="s">
        <v>13</v>
      </c>
    </row>
    <row r="28" spans="1:4" ht="14.1" customHeight="1" outlineLevel="3" x14ac:dyDescent="0.2">
      <c r="A28" s="18" t="s">
        <v>4</v>
      </c>
      <c r="B28" s="12">
        <v>44705</v>
      </c>
      <c r="C28" s="13">
        <v>6058.12</v>
      </c>
      <c r="D28" s="18" t="s">
        <v>180</v>
      </c>
    </row>
    <row r="29" spans="1:4" ht="14.1" customHeight="1" outlineLevel="3" x14ac:dyDescent="0.2">
      <c r="A29" s="18" t="s">
        <v>4</v>
      </c>
      <c r="B29" s="12">
        <v>44705</v>
      </c>
      <c r="C29" s="13">
        <v>1212.3699999999999</v>
      </c>
      <c r="D29" s="18" t="s">
        <v>14</v>
      </c>
    </row>
    <row r="30" spans="1:4" ht="14.1" customHeight="1" outlineLevel="3" x14ac:dyDescent="0.2">
      <c r="A30" s="18" t="s">
        <v>4</v>
      </c>
      <c r="B30" s="12">
        <v>44706</v>
      </c>
      <c r="C30" s="13">
        <v>-2971.94</v>
      </c>
      <c r="D30" s="18" t="s">
        <v>15</v>
      </c>
    </row>
    <row r="31" spans="1:4" ht="14.1" customHeight="1" outlineLevel="3" x14ac:dyDescent="0.2">
      <c r="A31" s="18" t="s">
        <v>4</v>
      </c>
      <c r="B31" s="12">
        <v>44707</v>
      </c>
      <c r="C31" s="13">
        <v>-1069.02</v>
      </c>
      <c r="D31" s="18" t="s">
        <v>16</v>
      </c>
    </row>
    <row r="32" spans="1:4" ht="14.1" customHeight="1" outlineLevel="3" x14ac:dyDescent="0.2">
      <c r="A32" s="18" t="s">
        <v>4</v>
      </c>
      <c r="B32" s="12">
        <v>44707</v>
      </c>
      <c r="C32" s="13">
        <v>-2435.7600000000002</v>
      </c>
      <c r="D32" s="18" t="s">
        <v>17</v>
      </c>
    </row>
    <row r="33" spans="1:4" ht="14.1" customHeight="1" outlineLevel="3" x14ac:dyDescent="0.2">
      <c r="A33" s="18" t="s">
        <v>4</v>
      </c>
      <c r="B33" s="12">
        <v>44708</v>
      </c>
      <c r="C33" s="13">
        <v>5629.72</v>
      </c>
      <c r="D33" s="18" t="s">
        <v>18</v>
      </c>
    </row>
    <row r="34" spans="1:4" ht="14.1" customHeight="1" outlineLevel="3" x14ac:dyDescent="0.2">
      <c r="A34" s="18" t="s">
        <v>4</v>
      </c>
      <c r="B34" s="12">
        <v>44708</v>
      </c>
      <c r="C34" s="13">
        <v>-128.65</v>
      </c>
      <c r="D34" s="18" t="s">
        <v>7</v>
      </c>
    </row>
    <row r="35" spans="1:4" ht="14.1" customHeight="1" outlineLevel="3" x14ac:dyDescent="0.2">
      <c r="A35" s="18" t="s">
        <v>4</v>
      </c>
      <c r="B35" s="12">
        <v>44711</v>
      </c>
      <c r="C35" s="13">
        <v>533.61</v>
      </c>
      <c r="D35" s="18" t="s">
        <v>11</v>
      </c>
    </row>
    <row r="36" spans="1:4" ht="14.1" customHeight="1" outlineLevel="3" x14ac:dyDescent="0.2">
      <c r="A36" s="18" t="s">
        <v>4</v>
      </c>
      <c r="B36" s="12">
        <v>44711</v>
      </c>
      <c r="C36" s="13">
        <v>1365.29</v>
      </c>
      <c r="D36" s="18" t="s">
        <v>12</v>
      </c>
    </row>
    <row r="37" spans="1:4" ht="14.1" customHeight="1" outlineLevel="3" x14ac:dyDescent="0.2">
      <c r="A37" s="18" t="s">
        <v>4</v>
      </c>
      <c r="B37" s="12">
        <v>44711</v>
      </c>
      <c r="C37" s="13">
        <v>99388.27</v>
      </c>
      <c r="D37" s="18" t="s">
        <v>19</v>
      </c>
    </row>
    <row r="38" spans="1:4" ht="14.1" customHeight="1" outlineLevel="3" x14ac:dyDescent="0.2">
      <c r="A38" s="18" t="s">
        <v>4</v>
      </c>
      <c r="B38" s="12">
        <v>44711</v>
      </c>
      <c r="C38" s="13">
        <v>62681.17</v>
      </c>
      <c r="D38" s="18" t="s">
        <v>20</v>
      </c>
    </row>
    <row r="39" spans="1:4" ht="14.1" customHeight="1" outlineLevel="3" x14ac:dyDescent="0.2">
      <c r="A39" s="18" t="s">
        <v>4</v>
      </c>
      <c r="B39" s="12">
        <v>44711</v>
      </c>
      <c r="C39" s="13">
        <v>90.17</v>
      </c>
      <c r="D39" s="18" t="s">
        <v>21</v>
      </c>
    </row>
    <row r="40" spans="1:4" ht="14.1" customHeight="1" outlineLevel="3" x14ac:dyDescent="0.2">
      <c r="A40" s="18" t="s">
        <v>4</v>
      </c>
      <c r="B40" s="12">
        <v>44712</v>
      </c>
      <c r="C40" s="13">
        <v>-1046.3699999999999</v>
      </c>
      <c r="D40" s="18" t="s">
        <v>22</v>
      </c>
    </row>
    <row r="41" spans="1:4" ht="14.1" customHeight="1" outlineLevel="3" x14ac:dyDescent="0.2">
      <c r="A41" s="16" t="s">
        <v>259</v>
      </c>
      <c r="B41" s="12"/>
      <c r="C41" s="15">
        <f>SUM(C42:C148)</f>
        <v>18574.3</v>
      </c>
      <c r="D41" s="18"/>
    </row>
    <row r="42" spans="1:4" ht="14.1" customHeight="1" outlineLevel="3" x14ac:dyDescent="0.2">
      <c r="A42" s="18" t="s">
        <v>23</v>
      </c>
      <c r="B42" s="12">
        <v>44683</v>
      </c>
      <c r="C42" s="13">
        <v>72.69</v>
      </c>
      <c r="D42" s="18" t="s">
        <v>181</v>
      </c>
    </row>
    <row r="43" spans="1:4" ht="14.1" customHeight="1" outlineLevel="3" x14ac:dyDescent="0.2">
      <c r="A43" s="18" t="s">
        <v>23</v>
      </c>
      <c r="B43" s="12">
        <v>44683</v>
      </c>
      <c r="C43" s="13">
        <v>56.16</v>
      </c>
      <c r="D43" s="18" t="s">
        <v>182</v>
      </c>
    </row>
    <row r="44" spans="1:4" ht="14.1" customHeight="1" outlineLevel="3" x14ac:dyDescent="0.2">
      <c r="A44" s="18" t="s">
        <v>23</v>
      </c>
      <c r="B44" s="12">
        <v>44683</v>
      </c>
      <c r="C44" s="13">
        <v>43.8</v>
      </c>
      <c r="D44" s="18" t="s">
        <v>183</v>
      </c>
    </row>
    <row r="45" spans="1:4" ht="14.1" customHeight="1" outlineLevel="3" x14ac:dyDescent="0.2">
      <c r="A45" s="18" t="s">
        <v>23</v>
      </c>
      <c r="B45" s="12">
        <v>44683</v>
      </c>
      <c r="C45" s="13">
        <v>144.32</v>
      </c>
      <c r="D45" s="18" t="s">
        <v>184</v>
      </c>
    </row>
    <row r="46" spans="1:4" ht="14.1" customHeight="1" outlineLevel="3" x14ac:dyDescent="0.2">
      <c r="A46" s="18" t="s">
        <v>23</v>
      </c>
      <c r="B46" s="12">
        <v>44683</v>
      </c>
      <c r="C46" s="13">
        <v>195.09</v>
      </c>
      <c r="D46" s="18" t="s">
        <v>24</v>
      </c>
    </row>
    <row r="47" spans="1:4" ht="14.1" customHeight="1" outlineLevel="3" x14ac:dyDescent="0.2">
      <c r="A47" s="18" t="s">
        <v>23</v>
      </c>
      <c r="B47" s="12">
        <v>44683</v>
      </c>
      <c r="C47" s="13">
        <v>105.35</v>
      </c>
      <c r="D47" s="18" t="s">
        <v>25</v>
      </c>
    </row>
    <row r="48" spans="1:4" ht="14.1" customHeight="1" outlineLevel="3" x14ac:dyDescent="0.2">
      <c r="A48" s="18" t="s">
        <v>23</v>
      </c>
      <c r="B48" s="12">
        <v>44683</v>
      </c>
      <c r="C48" s="13">
        <v>0.61</v>
      </c>
      <c r="D48" s="18" t="s">
        <v>26</v>
      </c>
    </row>
    <row r="49" spans="1:4" ht="14.1" customHeight="1" outlineLevel="3" x14ac:dyDescent="0.2">
      <c r="A49" s="18" t="s">
        <v>23</v>
      </c>
      <c r="B49" s="12">
        <v>44683</v>
      </c>
      <c r="C49" s="13">
        <v>305.14</v>
      </c>
      <c r="D49" s="18" t="s">
        <v>26</v>
      </c>
    </row>
    <row r="50" spans="1:4" ht="14.1" customHeight="1" outlineLevel="3" x14ac:dyDescent="0.2">
      <c r="A50" s="18" t="s">
        <v>23</v>
      </c>
      <c r="B50" s="12">
        <v>44683</v>
      </c>
      <c r="C50" s="13">
        <v>275.42</v>
      </c>
      <c r="D50" s="18" t="s">
        <v>27</v>
      </c>
    </row>
    <row r="51" spans="1:4" ht="14.1" customHeight="1" outlineLevel="3" x14ac:dyDescent="0.2">
      <c r="A51" s="18" t="s">
        <v>23</v>
      </c>
      <c r="B51" s="12">
        <v>44683</v>
      </c>
      <c r="C51" s="13">
        <v>209.37</v>
      </c>
      <c r="D51" s="18" t="s">
        <v>28</v>
      </c>
    </row>
    <row r="52" spans="1:4" ht="14.1" customHeight="1" outlineLevel="3" x14ac:dyDescent="0.2">
      <c r="A52" s="18" t="s">
        <v>23</v>
      </c>
      <c r="B52" s="12">
        <v>44683</v>
      </c>
      <c r="C52" s="13">
        <v>126.61</v>
      </c>
      <c r="D52" s="18" t="s">
        <v>29</v>
      </c>
    </row>
    <row r="53" spans="1:4" ht="14.1" customHeight="1" outlineLevel="3" x14ac:dyDescent="0.2">
      <c r="A53" s="18" t="s">
        <v>23</v>
      </c>
      <c r="B53" s="12">
        <v>44685</v>
      </c>
      <c r="C53" s="13">
        <v>38.9</v>
      </c>
      <c r="D53" s="18" t="s">
        <v>30</v>
      </c>
    </row>
    <row r="54" spans="1:4" ht="14.1" customHeight="1" outlineLevel="3" x14ac:dyDescent="0.2">
      <c r="A54" s="18" t="s">
        <v>23</v>
      </c>
      <c r="B54" s="12">
        <v>44685</v>
      </c>
      <c r="C54" s="13">
        <v>290.18</v>
      </c>
      <c r="D54" s="18" t="s">
        <v>31</v>
      </c>
    </row>
    <row r="55" spans="1:4" ht="14.1" customHeight="1" outlineLevel="3" x14ac:dyDescent="0.2">
      <c r="A55" s="18" t="s">
        <v>23</v>
      </c>
      <c r="B55" s="12">
        <v>44685</v>
      </c>
      <c r="C55" s="13">
        <v>71.88</v>
      </c>
      <c r="D55" s="18" t="s">
        <v>32</v>
      </c>
    </row>
    <row r="56" spans="1:4" ht="14.1" customHeight="1" outlineLevel="3" x14ac:dyDescent="0.2">
      <c r="A56" s="18" t="s">
        <v>23</v>
      </c>
      <c r="B56" s="12">
        <v>44687</v>
      </c>
      <c r="C56" s="13">
        <v>-318.07</v>
      </c>
      <c r="D56" s="18" t="s">
        <v>33</v>
      </c>
    </row>
    <row r="57" spans="1:4" ht="14.1" customHeight="1" outlineLevel="3" x14ac:dyDescent="0.2">
      <c r="A57" s="18" t="s">
        <v>23</v>
      </c>
      <c r="B57" s="12">
        <v>44690</v>
      </c>
      <c r="C57" s="13">
        <v>295.58</v>
      </c>
      <c r="D57" s="18" t="s">
        <v>185</v>
      </c>
    </row>
    <row r="58" spans="1:4" ht="14.1" customHeight="1" outlineLevel="3" x14ac:dyDescent="0.2">
      <c r="A58" s="18" t="s">
        <v>23</v>
      </c>
      <c r="B58" s="12">
        <v>44690</v>
      </c>
      <c r="C58" s="13">
        <v>55.55</v>
      </c>
      <c r="D58" s="18" t="s">
        <v>183</v>
      </c>
    </row>
    <row r="59" spans="1:4" ht="14.1" customHeight="1" outlineLevel="3" x14ac:dyDescent="0.2">
      <c r="A59" s="18" t="s">
        <v>23</v>
      </c>
      <c r="B59" s="12">
        <v>44690</v>
      </c>
      <c r="C59" s="13">
        <v>68.099999999999994</v>
      </c>
      <c r="D59" s="18" t="s">
        <v>186</v>
      </c>
    </row>
    <row r="60" spans="1:4" ht="14.1" customHeight="1" outlineLevel="3" x14ac:dyDescent="0.2">
      <c r="A60" s="18" t="s">
        <v>23</v>
      </c>
      <c r="B60" s="12">
        <v>44690</v>
      </c>
      <c r="C60" s="13">
        <v>59.04</v>
      </c>
      <c r="D60" s="18" t="s">
        <v>187</v>
      </c>
    </row>
    <row r="61" spans="1:4" ht="14.1" customHeight="1" outlineLevel="3" x14ac:dyDescent="0.2">
      <c r="A61" s="18" t="s">
        <v>23</v>
      </c>
      <c r="B61" s="12">
        <v>44690</v>
      </c>
      <c r="C61" s="13">
        <v>15.9</v>
      </c>
      <c r="D61" s="18" t="s">
        <v>187</v>
      </c>
    </row>
    <row r="62" spans="1:4" ht="14.1" customHeight="1" outlineLevel="3" x14ac:dyDescent="0.2">
      <c r="A62" s="18" t="s">
        <v>23</v>
      </c>
      <c r="B62" s="12">
        <v>44690</v>
      </c>
      <c r="C62" s="13">
        <v>539.4</v>
      </c>
      <c r="D62" s="18" t="s">
        <v>34</v>
      </c>
    </row>
    <row r="63" spans="1:4" ht="14.1" customHeight="1" outlineLevel="3" x14ac:dyDescent="0.2">
      <c r="A63" s="18" t="s">
        <v>23</v>
      </c>
      <c r="B63" s="12">
        <v>44690</v>
      </c>
      <c r="C63" s="13">
        <v>502.76</v>
      </c>
      <c r="D63" s="18" t="s">
        <v>35</v>
      </c>
    </row>
    <row r="64" spans="1:4" ht="14.1" customHeight="1" outlineLevel="3" x14ac:dyDescent="0.2">
      <c r="A64" s="18" t="s">
        <v>23</v>
      </c>
      <c r="B64" s="12">
        <v>44690</v>
      </c>
      <c r="C64" s="13">
        <v>610.89</v>
      </c>
      <c r="D64" s="18" t="s">
        <v>35</v>
      </c>
    </row>
    <row r="65" spans="1:4" ht="14.1" customHeight="1" outlineLevel="3" x14ac:dyDescent="0.2">
      <c r="A65" s="18" t="s">
        <v>23</v>
      </c>
      <c r="B65" s="12">
        <v>44690</v>
      </c>
      <c r="C65" s="13">
        <v>70.989999999999995</v>
      </c>
      <c r="D65" s="18" t="s">
        <v>36</v>
      </c>
    </row>
    <row r="66" spans="1:4" ht="14.1" customHeight="1" outlineLevel="3" x14ac:dyDescent="0.2">
      <c r="A66" s="18" t="s">
        <v>23</v>
      </c>
      <c r="B66" s="12">
        <v>44690</v>
      </c>
      <c r="C66" s="13">
        <v>-476.68</v>
      </c>
      <c r="D66" s="18" t="s">
        <v>37</v>
      </c>
    </row>
    <row r="67" spans="1:4" ht="14.1" customHeight="1" outlineLevel="3" x14ac:dyDescent="0.2">
      <c r="A67" s="18" t="s">
        <v>23</v>
      </c>
      <c r="B67" s="12">
        <v>44690</v>
      </c>
      <c r="C67" s="13">
        <v>-20.34</v>
      </c>
      <c r="D67" s="18" t="s">
        <v>7</v>
      </c>
    </row>
    <row r="68" spans="1:4" ht="14.1" customHeight="1" outlineLevel="3" x14ac:dyDescent="0.2">
      <c r="A68" s="18" t="s">
        <v>23</v>
      </c>
      <c r="B68" s="12">
        <v>44691</v>
      </c>
      <c r="C68" s="13">
        <v>11.08</v>
      </c>
      <c r="D68" s="18" t="s">
        <v>38</v>
      </c>
    </row>
    <row r="69" spans="1:4" ht="14.1" customHeight="1" outlineLevel="3" x14ac:dyDescent="0.2">
      <c r="A69" s="18" t="s">
        <v>23</v>
      </c>
      <c r="B69" s="12">
        <v>44691</v>
      </c>
      <c r="C69" s="13">
        <v>18.239999999999998</v>
      </c>
      <c r="D69" s="18" t="s">
        <v>38</v>
      </c>
    </row>
    <row r="70" spans="1:4" ht="14.1" customHeight="1" outlineLevel="3" x14ac:dyDescent="0.2">
      <c r="A70" s="18" t="s">
        <v>23</v>
      </c>
      <c r="B70" s="12">
        <v>44691</v>
      </c>
      <c r="C70" s="13">
        <v>104.28</v>
      </c>
      <c r="D70" s="18" t="s">
        <v>39</v>
      </c>
    </row>
    <row r="71" spans="1:4" ht="14.1" customHeight="1" outlineLevel="3" x14ac:dyDescent="0.2">
      <c r="A71" s="18" t="s">
        <v>23</v>
      </c>
      <c r="B71" s="12">
        <v>44692</v>
      </c>
      <c r="C71" s="13">
        <v>2881.85</v>
      </c>
      <c r="D71" s="18" t="s">
        <v>40</v>
      </c>
    </row>
    <row r="72" spans="1:4" ht="14.1" customHeight="1" outlineLevel="3" x14ac:dyDescent="0.2">
      <c r="A72" s="18" t="s">
        <v>23</v>
      </c>
      <c r="B72" s="12">
        <v>44693</v>
      </c>
      <c r="C72" s="13">
        <v>3.85</v>
      </c>
      <c r="D72" s="18" t="s">
        <v>188</v>
      </c>
    </row>
    <row r="73" spans="1:4" ht="14.1" customHeight="1" outlineLevel="3" x14ac:dyDescent="0.2">
      <c r="A73" s="18" t="s">
        <v>23</v>
      </c>
      <c r="B73" s="12">
        <v>44693</v>
      </c>
      <c r="C73" s="13">
        <v>31.35</v>
      </c>
      <c r="D73" s="18" t="s">
        <v>189</v>
      </c>
    </row>
    <row r="74" spans="1:4" ht="14.1" customHeight="1" outlineLevel="3" x14ac:dyDescent="0.2">
      <c r="A74" s="18" t="s">
        <v>23</v>
      </c>
      <c r="B74" s="12">
        <v>44693</v>
      </c>
      <c r="C74" s="13">
        <v>205.47</v>
      </c>
      <c r="D74" s="18" t="s">
        <v>190</v>
      </c>
    </row>
    <row r="75" spans="1:4" ht="14.1" customHeight="1" outlineLevel="3" x14ac:dyDescent="0.2">
      <c r="A75" s="18" t="s">
        <v>23</v>
      </c>
      <c r="B75" s="12">
        <v>44694</v>
      </c>
      <c r="C75" s="13">
        <v>-453.9</v>
      </c>
      <c r="D75" s="18" t="s">
        <v>41</v>
      </c>
    </row>
    <row r="76" spans="1:4" ht="14.1" customHeight="1" outlineLevel="3" x14ac:dyDescent="0.2">
      <c r="A76" s="18" t="s">
        <v>23</v>
      </c>
      <c r="B76" s="12">
        <v>44697</v>
      </c>
      <c r="C76" s="13">
        <v>-358.01</v>
      </c>
      <c r="D76" s="18" t="s">
        <v>42</v>
      </c>
    </row>
    <row r="77" spans="1:4" ht="14.1" customHeight="1" outlineLevel="3" x14ac:dyDescent="0.2">
      <c r="A77" s="18" t="s">
        <v>23</v>
      </c>
      <c r="B77" s="12">
        <v>44698</v>
      </c>
      <c r="C77" s="13">
        <v>137.38</v>
      </c>
      <c r="D77" s="18" t="s">
        <v>43</v>
      </c>
    </row>
    <row r="78" spans="1:4" ht="14.1" customHeight="1" outlineLevel="3" x14ac:dyDescent="0.2">
      <c r="A78" s="18" t="s">
        <v>23</v>
      </c>
      <c r="B78" s="12">
        <v>44698</v>
      </c>
      <c r="C78" s="13">
        <v>86.08</v>
      </c>
      <c r="D78" s="18" t="s">
        <v>44</v>
      </c>
    </row>
    <row r="79" spans="1:4" ht="14.1" customHeight="1" outlineLevel="3" x14ac:dyDescent="0.2">
      <c r="A79" s="18" t="s">
        <v>23</v>
      </c>
      <c r="B79" s="12">
        <v>44698</v>
      </c>
      <c r="C79" s="13">
        <v>124</v>
      </c>
      <c r="D79" s="18" t="s">
        <v>191</v>
      </c>
    </row>
    <row r="80" spans="1:4" ht="14.1" customHeight="1" outlineLevel="3" x14ac:dyDescent="0.2">
      <c r="A80" s="18" t="s">
        <v>23</v>
      </c>
      <c r="B80" s="12">
        <v>44698</v>
      </c>
      <c r="C80" s="13">
        <v>25.27</v>
      </c>
      <c r="D80" s="18" t="s">
        <v>192</v>
      </c>
    </row>
    <row r="81" spans="1:4" ht="14.1" customHeight="1" outlineLevel="3" x14ac:dyDescent="0.2">
      <c r="A81" s="18" t="s">
        <v>23</v>
      </c>
      <c r="B81" s="12">
        <v>44699</v>
      </c>
      <c r="C81" s="13">
        <v>27.9</v>
      </c>
      <c r="D81" s="18" t="s">
        <v>45</v>
      </c>
    </row>
    <row r="82" spans="1:4" ht="14.1" customHeight="1" outlineLevel="3" x14ac:dyDescent="0.2">
      <c r="A82" s="18" t="s">
        <v>23</v>
      </c>
      <c r="B82" s="12">
        <v>44699</v>
      </c>
      <c r="C82" s="13">
        <v>15.9</v>
      </c>
      <c r="D82" s="18" t="s">
        <v>187</v>
      </c>
    </row>
    <row r="83" spans="1:4" ht="14.1" customHeight="1" outlineLevel="3" x14ac:dyDescent="0.2">
      <c r="A83" s="18" t="s">
        <v>23</v>
      </c>
      <c r="B83" s="12">
        <v>44699</v>
      </c>
      <c r="C83" s="13">
        <v>59.04</v>
      </c>
      <c r="D83" s="18" t="s">
        <v>187</v>
      </c>
    </row>
    <row r="84" spans="1:4" ht="14.1" customHeight="1" outlineLevel="3" x14ac:dyDescent="0.2">
      <c r="A84" s="18" t="s">
        <v>23</v>
      </c>
      <c r="B84" s="12">
        <v>44699</v>
      </c>
      <c r="C84" s="13">
        <v>203.36</v>
      </c>
      <c r="D84" s="18" t="s">
        <v>193</v>
      </c>
    </row>
    <row r="85" spans="1:4" ht="14.1" customHeight="1" outlineLevel="3" x14ac:dyDescent="0.2">
      <c r="A85" s="18" t="s">
        <v>23</v>
      </c>
      <c r="B85" s="12">
        <v>44699</v>
      </c>
      <c r="C85" s="13">
        <v>198.94</v>
      </c>
      <c r="D85" s="18" t="s">
        <v>46</v>
      </c>
    </row>
    <row r="86" spans="1:4" ht="14.1" customHeight="1" outlineLevel="3" x14ac:dyDescent="0.2">
      <c r="A86" s="18" t="s">
        <v>23</v>
      </c>
      <c r="B86" s="12">
        <v>44699</v>
      </c>
      <c r="C86" s="13">
        <v>48.23</v>
      </c>
      <c r="D86" s="18" t="s">
        <v>47</v>
      </c>
    </row>
    <row r="87" spans="1:4" ht="14.1" customHeight="1" outlineLevel="3" x14ac:dyDescent="0.2">
      <c r="A87" s="18" t="s">
        <v>23</v>
      </c>
      <c r="B87" s="12">
        <v>44699</v>
      </c>
      <c r="C87" s="13">
        <v>16.86</v>
      </c>
      <c r="D87" s="18" t="s">
        <v>48</v>
      </c>
    </row>
    <row r="88" spans="1:4" ht="14.1" customHeight="1" outlineLevel="3" x14ac:dyDescent="0.2">
      <c r="A88" s="18" t="s">
        <v>23</v>
      </c>
      <c r="B88" s="12">
        <v>44699</v>
      </c>
      <c r="C88" s="13">
        <v>97.91</v>
      </c>
      <c r="D88" s="18" t="s">
        <v>49</v>
      </c>
    </row>
    <row r="89" spans="1:4" ht="14.1" customHeight="1" outlineLevel="3" x14ac:dyDescent="0.2">
      <c r="A89" s="18" t="s">
        <v>23</v>
      </c>
      <c r="B89" s="12">
        <v>44700</v>
      </c>
      <c r="C89" s="13">
        <v>75.14</v>
      </c>
      <c r="D89" s="18" t="s">
        <v>50</v>
      </c>
    </row>
    <row r="90" spans="1:4" ht="14.1" customHeight="1" outlineLevel="3" x14ac:dyDescent="0.2">
      <c r="A90" s="18" t="s">
        <v>23</v>
      </c>
      <c r="B90" s="12">
        <v>44700</v>
      </c>
      <c r="C90" s="13">
        <v>181.31</v>
      </c>
      <c r="D90" s="18" t="s">
        <v>194</v>
      </c>
    </row>
    <row r="91" spans="1:4" ht="14.1" customHeight="1" outlineLevel="3" x14ac:dyDescent="0.2">
      <c r="A91" s="18" t="s">
        <v>23</v>
      </c>
      <c r="B91" s="12">
        <v>44700</v>
      </c>
      <c r="C91" s="13">
        <v>1.75</v>
      </c>
      <c r="D91" s="18" t="s">
        <v>195</v>
      </c>
    </row>
    <row r="92" spans="1:4" ht="14.1" customHeight="1" outlineLevel="3" x14ac:dyDescent="0.2">
      <c r="A92" s="18" t="s">
        <v>23</v>
      </c>
      <c r="B92" s="12">
        <v>44700</v>
      </c>
      <c r="C92" s="13">
        <v>103.71</v>
      </c>
      <c r="D92" s="18" t="s">
        <v>51</v>
      </c>
    </row>
    <row r="93" spans="1:4" ht="14.1" customHeight="1" outlineLevel="3" x14ac:dyDescent="0.2">
      <c r="A93" s="18" t="s">
        <v>23</v>
      </c>
      <c r="B93" s="12">
        <v>44701</v>
      </c>
      <c r="C93" s="13">
        <v>157.02000000000001</v>
      </c>
      <c r="D93" s="18" t="s">
        <v>196</v>
      </c>
    </row>
    <row r="94" spans="1:4" ht="14.1" customHeight="1" outlineLevel="3" x14ac:dyDescent="0.2">
      <c r="A94" s="18" t="s">
        <v>23</v>
      </c>
      <c r="B94" s="12">
        <v>44701</v>
      </c>
      <c r="C94" s="13">
        <v>144.32</v>
      </c>
      <c r="D94" s="18" t="s">
        <v>184</v>
      </c>
    </row>
    <row r="95" spans="1:4" ht="14.1" customHeight="1" outlineLevel="3" x14ac:dyDescent="0.2">
      <c r="A95" s="18" t="s">
        <v>23</v>
      </c>
      <c r="B95" s="12">
        <v>44701</v>
      </c>
      <c r="C95" s="13">
        <v>134.4</v>
      </c>
      <c r="D95" s="18" t="s">
        <v>197</v>
      </c>
    </row>
    <row r="96" spans="1:4" ht="14.1" customHeight="1" outlineLevel="3" x14ac:dyDescent="0.2">
      <c r="A96" s="18" t="s">
        <v>23</v>
      </c>
      <c r="B96" s="12">
        <v>44701</v>
      </c>
      <c r="C96" s="13">
        <v>67.59</v>
      </c>
      <c r="D96" s="18" t="s">
        <v>198</v>
      </c>
    </row>
    <row r="97" spans="1:4" ht="14.1" customHeight="1" outlineLevel="3" x14ac:dyDescent="0.2">
      <c r="A97" s="18" t="s">
        <v>23</v>
      </c>
      <c r="B97" s="12">
        <v>44705</v>
      </c>
      <c r="C97" s="13">
        <v>118.51</v>
      </c>
      <c r="D97" s="18" t="s">
        <v>199</v>
      </c>
    </row>
    <row r="98" spans="1:4" ht="14.1" customHeight="1" outlineLevel="3" x14ac:dyDescent="0.2">
      <c r="A98" s="18" t="s">
        <v>23</v>
      </c>
      <c r="B98" s="12">
        <v>44705</v>
      </c>
      <c r="C98" s="13">
        <v>423.09</v>
      </c>
      <c r="D98" s="18" t="s">
        <v>200</v>
      </c>
    </row>
    <row r="99" spans="1:4" ht="14.1" customHeight="1" outlineLevel="3" x14ac:dyDescent="0.2">
      <c r="A99" s="18" t="s">
        <v>23</v>
      </c>
      <c r="B99" s="12">
        <v>44705</v>
      </c>
      <c r="C99" s="13">
        <v>140.82</v>
      </c>
      <c r="D99" s="18" t="s">
        <v>189</v>
      </c>
    </row>
    <row r="100" spans="1:4" ht="14.1" customHeight="1" outlineLevel="3" x14ac:dyDescent="0.2">
      <c r="A100" s="18" t="s">
        <v>23</v>
      </c>
      <c r="B100" s="12">
        <v>44705</v>
      </c>
      <c r="C100" s="13">
        <v>455.97</v>
      </c>
      <c r="D100" s="18" t="s">
        <v>201</v>
      </c>
    </row>
    <row r="101" spans="1:4" ht="14.1" customHeight="1" outlineLevel="3" x14ac:dyDescent="0.2">
      <c r="A101" s="18" t="s">
        <v>23</v>
      </c>
      <c r="B101" s="12">
        <v>44705</v>
      </c>
      <c r="C101" s="13">
        <v>52.71</v>
      </c>
      <c r="D101" s="18" t="s">
        <v>202</v>
      </c>
    </row>
    <row r="102" spans="1:4" ht="14.1" customHeight="1" outlineLevel="3" x14ac:dyDescent="0.2">
      <c r="A102" s="18" t="s">
        <v>23</v>
      </c>
      <c r="B102" s="12">
        <v>44705</v>
      </c>
      <c r="C102" s="13">
        <v>231.74</v>
      </c>
      <c r="D102" s="18" t="s">
        <v>203</v>
      </c>
    </row>
    <row r="103" spans="1:4" ht="14.1" customHeight="1" outlineLevel="3" x14ac:dyDescent="0.2">
      <c r="A103" s="18" t="s">
        <v>23</v>
      </c>
      <c r="B103" s="12">
        <v>44705</v>
      </c>
      <c r="C103" s="13">
        <v>187.16</v>
      </c>
      <c r="D103" s="18" t="s">
        <v>52</v>
      </c>
    </row>
    <row r="104" spans="1:4" ht="14.1" customHeight="1" outlineLevel="3" x14ac:dyDescent="0.2">
      <c r="A104" s="18" t="s">
        <v>23</v>
      </c>
      <c r="B104" s="12">
        <v>44705</v>
      </c>
      <c r="C104" s="13">
        <v>260.68</v>
      </c>
      <c r="D104" s="18" t="s">
        <v>53</v>
      </c>
    </row>
    <row r="105" spans="1:4" ht="14.1" customHeight="1" outlineLevel="3" x14ac:dyDescent="0.2">
      <c r="A105" s="18" t="s">
        <v>23</v>
      </c>
      <c r="B105" s="12">
        <v>44705</v>
      </c>
      <c r="C105" s="13">
        <v>92.32</v>
      </c>
      <c r="D105" s="18" t="s">
        <v>54</v>
      </c>
    </row>
    <row r="106" spans="1:4" ht="14.1" customHeight="1" outlineLevel="3" x14ac:dyDescent="0.2">
      <c r="A106" s="18" t="s">
        <v>23</v>
      </c>
      <c r="B106" s="12">
        <v>44705</v>
      </c>
      <c r="C106" s="13">
        <v>32.93</v>
      </c>
      <c r="D106" s="18" t="s">
        <v>55</v>
      </c>
    </row>
    <row r="107" spans="1:4" ht="14.1" customHeight="1" outlineLevel="3" x14ac:dyDescent="0.2">
      <c r="A107" s="18" t="s">
        <v>23</v>
      </c>
      <c r="B107" s="12">
        <v>44705</v>
      </c>
      <c r="C107" s="13">
        <v>255.32</v>
      </c>
      <c r="D107" s="18" t="s">
        <v>31</v>
      </c>
    </row>
    <row r="108" spans="1:4" ht="14.1" customHeight="1" outlineLevel="3" x14ac:dyDescent="0.2">
      <c r="A108" s="18" t="s">
        <v>23</v>
      </c>
      <c r="B108" s="12">
        <v>44705</v>
      </c>
      <c r="C108" s="13">
        <v>100.58</v>
      </c>
      <c r="D108" s="18" t="s">
        <v>56</v>
      </c>
    </row>
    <row r="109" spans="1:4" ht="14.1" customHeight="1" outlineLevel="3" x14ac:dyDescent="0.2">
      <c r="A109" s="18" t="s">
        <v>23</v>
      </c>
      <c r="B109" s="12">
        <v>44705</v>
      </c>
      <c r="C109" s="13">
        <v>70.5</v>
      </c>
      <c r="D109" s="18" t="s">
        <v>57</v>
      </c>
    </row>
    <row r="110" spans="1:4" ht="14.1" customHeight="1" outlineLevel="3" x14ac:dyDescent="0.2">
      <c r="A110" s="18" t="s">
        <v>23</v>
      </c>
      <c r="B110" s="12">
        <v>44705</v>
      </c>
      <c r="C110" s="13">
        <v>302.58999999999997</v>
      </c>
      <c r="D110" s="18" t="s">
        <v>39</v>
      </c>
    </row>
    <row r="111" spans="1:4" ht="14.1" customHeight="1" outlineLevel="3" x14ac:dyDescent="0.2">
      <c r="A111" s="18" t="s">
        <v>23</v>
      </c>
      <c r="B111" s="12">
        <v>44705</v>
      </c>
      <c r="C111" s="13">
        <v>275.42</v>
      </c>
      <c r="D111" s="18" t="s">
        <v>26</v>
      </c>
    </row>
    <row r="112" spans="1:4" ht="14.1" customHeight="1" outlineLevel="3" x14ac:dyDescent="0.2">
      <c r="A112" s="18" t="s">
        <v>23</v>
      </c>
      <c r="B112" s="12">
        <v>44705</v>
      </c>
      <c r="C112" s="13">
        <v>139.04</v>
      </c>
      <c r="D112" s="18" t="s">
        <v>58</v>
      </c>
    </row>
    <row r="113" spans="1:4" ht="14.1" customHeight="1" outlineLevel="3" x14ac:dyDescent="0.2">
      <c r="A113" s="18" t="s">
        <v>23</v>
      </c>
      <c r="B113" s="12">
        <v>44705</v>
      </c>
      <c r="C113" s="13">
        <v>125.22</v>
      </c>
      <c r="D113" s="18" t="s">
        <v>59</v>
      </c>
    </row>
    <row r="114" spans="1:4" ht="14.1" customHeight="1" outlineLevel="3" x14ac:dyDescent="0.2">
      <c r="A114" s="18" t="s">
        <v>23</v>
      </c>
      <c r="B114" s="12">
        <v>44705</v>
      </c>
      <c r="C114" s="13">
        <v>232.81</v>
      </c>
      <c r="D114" s="18" t="s">
        <v>60</v>
      </c>
    </row>
    <row r="115" spans="1:4" ht="14.1" customHeight="1" outlineLevel="3" x14ac:dyDescent="0.2">
      <c r="A115" s="18" t="s">
        <v>23</v>
      </c>
      <c r="B115" s="12">
        <v>44705</v>
      </c>
      <c r="C115" s="13">
        <v>246.83</v>
      </c>
      <c r="D115" s="18" t="s">
        <v>61</v>
      </c>
    </row>
    <row r="116" spans="1:4" ht="14.1" customHeight="1" outlineLevel="3" x14ac:dyDescent="0.2">
      <c r="A116" s="18" t="s">
        <v>23</v>
      </c>
      <c r="B116" s="12">
        <v>44706</v>
      </c>
      <c r="C116" s="13">
        <v>20</v>
      </c>
      <c r="D116" s="18" t="s">
        <v>62</v>
      </c>
    </row>
    <row r="117" spans="1:4" ht="14.1" customHeight="1" outlineLevel="3" x14ac:dyDescent="0.2">
      <c r="A117" s="18" t="s">
        <v>23</v>
      </c>
      <c r="B117" s="12">
        <v>44706</v>
      </c>
      <c r="C117" s="13">
        <v>59.42</v>
      </c>
      <c r="D117" s="18" t="s">
        <v>62</v>
      </c>
    </row>
    <row r="118" spans="1:4" ht="14.1" customHeight="1" outlineLevel="3" x14ac:dyDescent="0.2">
      <c r="A118" s="18" t="s">
        <v>23</v>
      </c>
      <c r="B118" s="12">
        <v>44708</v>
      </c>
      <c r="C118" s="13">
        <v>998.4</v>
      </c>
      <c r="D118" s="18" t="s">
        <v>60</v>
      </c>
    </row>
    <row r="119" spans="1:4" ht="14.1" customHeight="1" outlineLevel="3" x14ac:dyDescent="0.2">
      <c r="A119" s="18" t="s">
        <v>23</v>
      </c>
      <c r="B119" s="12">
        <v>44708</v>
      </c>
      <c r="C119" s="13">
        <v>-453.9</v>
      </c>
      <c r="D119" s="18" t="s">
        <v>63</v>
      </c>
    </row>
    <row r="120" spans="1:4" ht="14.1" customHeight="1" outlineLevel="3" x14ac:dyDescent="0.2">
      <c r="A120" s="18" t="s">
        <v>23</v>
      </c>
      <c r="B120" s="12">
        <v>44708</v>
      </c>
      <c r="C120" s="13">
        <v>-10.77</v>
      </c>
      <c r="D120" s="18" t="s">
        <v>7</v>
      </c>
    </row>
    <row r="121" spans="1:4" ht="14.1" customHeight="1" outlineLevel="3" x14ac:dyDescent="0.2">
      <c r="A121" s="18" t="s">
        <v>23</v>
      </c>
      <c r="B121" s="12">
        <v>44711</v>
      </c>
      <c r="C121" s="13">
        <v>59.95</v>
      </c>
      <c r="D121" s="18" t="s">
        <v>64</v>
      </c>
    </row>
    <row r="122" spans="1:4" ht="14.1" customHeight="1" outlineLevel="3" x14ac:dyDescent="0.2">
      <c r="A122" s="18" t="s">
        <v>23</v>
      </c>
      <c r="B122" s="12">
        <v>44711</v>
      </c>
      <c r="C122" s="13">
        <v>115.5</v>
      </c>
      <c r="D122" s="18" t="s">
        <v>65</v>
      </c>
    </row>
    <row r="123" spans="1:4" ht="14.1" customHeight="1" outlineLevel="3" x14ac:dyDescent="0.2">
      <c r="A123" s="18" t="s">
        <v>23</v>
      </c>
      <c r="B123" s="12">
        <v>44711</v>
      </c>
      <c r="C123" s="13">
        <v>65.540000000000006</v>
      </c>
      <c r="D123" s="18" t="s">
        <v>50</v>
      </c>
    </row>
    <row r="124" spans="1:4" ht="14.1" customHeight="1" outlineLevel="3" x14ac:dyDescent="0.2">
      <c r="A124" s="18" t="s">
        <v>23</v>
      </c>
      <c r="B124" s="12">
        <v>44711</v>
      </c>
      <c r="C124" s="13">
        <v>1426.87</v>
      </c>
      <c r="D124" s="18" t="s">
        <v>66</v>
      </c>
    </row>
    <row r="125" spans="1:4" ht="14.1" customHeight="1" outlineLevel="3" x14ac:dyDescent="0.2">
      <c r="A125" s="18" t="s">
        <v>23</v>
      </c>
      <c r="B125" s="12">
        <v>44711</v>
      </c>
      <c r="C125" s="13">
        <v>181.4</v>
      </c>
      <c r="D125" s="18" t="s">
        <v>67</v>
      </c>
    </row>
    <row r="126" spans="1:4" ht="14.1" customHeight="1" outlineLevel="3" x14ac:dyDescent="0.2">
      <c r="A126" s="18" t="s">
        <v>23</v>
      </c>
      <c r="B126" s="12">
        <v>44711</v>
      </c>
      <c r="C126" s="13">
        <v>1739.33</v>
      </c>
      <c r="D126" s="18" t="s">
        <v>68</v>
      </c>
    </row>
    <row r="127" spans="1:4" ht="14.1" customHeight="1" outlineLevel="3" x14ac:dyDescent="0.2">
      <c r="A127" s="18" t="s">
        <v>23</v>
      </c>
      <c r="B127" s="12">
        <v>44711</v>
      </c>
      <c r="C127" s="13">
        <v>20.260000000000002</v>
      </c>
      <c r="D127" s="18" t="s">
        <v>189</v>
      </c>
    </row>
    <row r="128" spans="1:4" ht="14.1" customHeight="1" outlineLevel="3" x14ac:dyDescent="0.2">
      <c r="A128" s="18" t="s">
        <v>23</v>
      </c>
      <c r="B128" s="12">
        <v>44711</v>
      </c>
      <c r="C128" s="13">
        <v>184.82</v>
      </c>
      <c r="D128" s="18" t="s">
        <v>204</v>
      </c>
    </row>
    <row r="129" spans="1:4" ht="14.1" customHeight="1" outlineLevel="3" x14ac:dyDescent="0.2">
      <c r="A129" s="18" t="s">
        <v>23</v>
      </c>
      <c r="B129" s="12">
        <v>44711</v>
      </c>
      <c r="C129" s="13">
        <v>307.20999999999998</v>
      </c>
      <c r="D129" s="18" t="s">
        <v>205</v>
      </c>
    </row>
    <row r="130" spans="1:4" ht="14.1" customHeight="1" outlineLevel="3" x14ac:dyDescent="0.2">
      <c r="A130" s="18" t="s">
        <v>23</v>
      </c>
      <c r="B130" s="12">
        <v>44711</v>
      </c>
      <c r="C130" s="13">
        <v>53.47</v>
      </c>
      <c r="D130" s="18" t="s">
        <v>183</v>
      </c>
    </row>
    <row r="131" spans="1:4" ht="14.1" customHeight="1" outlineLevel="3" x14ac:dyDescent="0.2">
      <c r="A131" s="18" t="s">
        <v>23</v>
      </c>
      <c r="B131" s="12">
        <v>44711</v>
      </c>
      <c r="C131" s="13">
        <v>143.09</v>
      </c>
      <c r="D131" s="18" t="s">
        <v>25</v>
      </c>
    </row>
    <row r="132" spans="1:4" ht="14.1" customHeight="1" outlineLevel="3" x14ac:dyDescent="0.2">
      <c r="A132" s="18" t="s">
        <v>23</v>
      </c>
      <c r="B132" s="12">
        <v>44711</v>
      </c>
      <c r="C132" s="13">
        <v>26.07</v>
      </c>
      <c r="D132" s="18" t="s">
        <v>26</v>
      </c>
    </row>
    <row r="133" spans="1:4" ht="14.1" customHeight="1" outlineLevel="3" x14ac:dyDescent="0.2">
      <c r="A133" s="18" t="s">
        <v>23</v>
      </c>
      <c r="B133" s="12">
        <v>44711</v>
      </c>
      <c r="C133" s="13">
        <v>561.91999999999996</v>
      </c>
      <c r="D133" s="18" t="s">
        <v>26</v>
      </c>
    </row>
    <row r="134" spans="1:4" ht="14.1" customHeight="1" outlineLevel="3" x14ac:dyDescent="0.2">
      <c r="A134" s="18" t="s">
        <v>23</v>
      </c>
      <c r="B134" s="12">
        <v>44711</v>
      </c>
      <c r="C134" s="13">
        <v>164.28</v>
      </c>
      <c r="D134" s="18" t="s">
        <v>24</v>
      </c>
    </row>
    <row r="135" spans="1:4" ht="14.1" customHeight="1" outlineLevel="3" x14ac:dyDescent="0.2">
      <c r="A135" s="18" t="s">
        <v>23</v>
      </c>
      <c r="B135" s="12">
        <v>44711</v>
      </c>
      <c r="C135" s="13">
        <v>31.13</v>
      </c>
      <c r="D135" s="18" t="s">
        <v>69</v>
      </c>
    </row>
    <row r="136" spans="1:4" ht="14.1" customHeight="1" outlineLevel="3" x14ac:dyDescent="0.2">
      <c r="A136" s="18" t="s">
        <v>23</v>
      </c>
      <c r="B136" s="12">
        <v>44711</v>
      </c>
      <c r="C136" s="13">
        <v>51.08</v>
      </c>
      <c r="D136" s="18" t="s">
        <v>70</v>
      </c>
    </row>
    <row r="137" spans="1:4" ht="14.1" customHeight="1" outlineLevel="3" x14ac:dyDescent="0.2">
      <c r="A137" s="18" t="s">
        <v>23</v>
      </c>
      <c r="B137" s="12">
        <v>44711</v>
      </c>
      <c r="C137" s="13">
        <v>215.74</v>
      </c>
      <c r="D137" s="18" t="s">
        <v>71</v>
      </c>
    </row>
    <row r="138" spans="1:4" ht="14.1" customHeight="1" outlineLevel="3" x14ac:dyDescent="0.2">
      <c r="A138" s="18" t="s">
        <v>23</v>
      </c>
      <c r="B138" s="12">
        <v>44712</v>
      </c>
      <c r="C138" s="13">
        <v>56.16</v>
      </c>
      <c r="D138" s="18" t="s">
        <v>182</v>
      </c>
    </row>
    <row r="139" spans="1:4" ht="14.1" customHeight="1" outlineLevel="3" x14ac:dyDescent="0.2">
      <c r="A139" s="18" t="s">
        <v>23</v>
      </c>
      <c r="B139" s="12">
        <v>44712</v>
      </c>
      <c r="C139" s="13">
        <v>38.270000000000003</v>
      </c>
      <c r="D139" s="18" t="s">
        <v>206</v>
      </c>
    </row>
    <row r="140" spans="1:4" ht="14.1" customHeight="1" outlineLevel="3" x14ac:dyDescent="0.2">
      <c r="A140" s="18" t="s">
        <v>23</v>
      </c>
      <c r="B140" s="12">
        <v>44712</v>
      </c>
      <c r="C140" s="13">
        <v>142.69</v>
      </c>
      <c r="D140" s="18" t="s">
        <v>27</v>
      </c>
    </row>
    <row r="141" spans="1:4" ht="14.1" customHeight="1" outlineLevel="3" x14ac:dyDescent="0.2">
      <c r="A141" s="18" t="s">
        <v>23</v>
      </c>
      <c r="B141" s="12">
        <v>44712</v>
      </c>
      <c r="C141" s="13">
        <v>595.33000000000004</v>
      </c>
      <c r="D141" s="18" t="s">
        <v>72</v>
      </c>
    </row>
    <row r="142" spans="1:4" ht="14.1" customHeight="1" outlineLevel="3" x14ac:dyDescent="0.2">
      <c r="A142" s="18" t="s">
        <v>23</v>
      </c>
      <c r="B142" s="12">
        <v>44712</v>
      </c>
      <c r="C142" s="13">
        <v>170.91</v>
      </c>
      <c r="D142" s="18" t="s">
        <v>30</v>
      </c>
    </row>
    <row r="143" spans="1:4" ht="14.1" customHeight="1" outlineLevel="3" x14ac:dyDescent="0.2">
      <c r="A143" s="18" t="s">
        <v>23</v>
      </c>
      <c r="B143" s="12">
        <v>44712</v>
      </c>
      <c r="C143" s="13">
        <v>137.16999999999999</v>
      </c>
      <c r="D143" s="18" t="s">
        <v>29</v>
      </c>
    </row>
    <row r="144" spans="1:4" ht="14.1" customHeight="1" outlineLevel="3" x14ac:dyDescent="0.2">
      <c r="A144" s="18" t="s">
        <v>23</v>
      </c>
      <c r="B144" s="12">
        <v>44712</v>
      </c>
      <c r="C144" s="13">
        <v>36.54</v>
      </c>
      <c r="D144" s="18" t="s">
        <v>73</v>
      </c>
    </row>
    <row r="145" spans="1:4" ht="14.1" customHeight="1" outlineLevel="3" x14ac:dyDescent="0.2">
      <c r="A145" s="18" t="s">
        <v>23</v>
      </c>
      <c r="B145" s="12">
        <v>44712</v>
      </c>
      <c r="C145" s="13">
        <v>71.88</v>
      </c>
      <c r="D145" s="18" t="s">
        <v>74</v>
      </c>
    </row>
    <row r="146" spans="1:4" ht="14.1" customHeight="1" outlineLevel="3" x14ac:dyDescent="0.2">
      <c r="A146" s="18" t="s">
        <v>23</v>
      </c>
      <c r="B146" s="12">
        <v>44712</v>
      </c>
      <c r="C146" s="13">
        <v>48.23</v>
      </c>
      <c r="D146" s="18" t="s">
        <v>47</v>
      </c>
    </row>
    <row r="147" spans="1:4" ht="14.1" customHeight="1" outlineLevel="3" x14ac:dyDescent="0.2">
      <c r="A147" s="18" t="s">
        <v>23</v>
      </c>
      <c r="B147" s="12">
        <v>44712</v>
      </c>
      <c r="C147" s="13">
        <v>-9.19</v>
      </c>
      <c r="D147" s="18" t="s">
        <v>207</v>
      </c>
    </row>
    <row r="148" spans="1:4" ht="14.1" customHeight="1" outlineLevel="3" x14ac:dyDescent="0.2">
      <c r="A148" s="18" t="s">
        <v>23</v>
      </c>
      <c r="B148" s="12">
        <v>44712</v>
      </c>
      <c r="C148" s="13">
        <v>-107.7</v>
      </c>
      <c r="D148" s="18" t="s">
        <v>22</v>
      </c>
    </row>
    <row r="149" spans="1:4" ht="14.1" customHeight="1" outlineLevel="3" x14ac:dyDescent="0.2">
      <c r="A149" s="16" t="s">
        <v>260</v>
      </c>
      <c r="B149" s="12"/>
      <c r="C149" s="15">
        <f>C150</f>
        <v>72277.289999999994</v>
      </c>
      <c r="D149" s="18"/>
    </row>
    <row r="150" spans="1:4" ht="14.1" customHeight="1" outlineLevel="3" x14ac:dyDescent="0.2">
      <c r="A150" s="18" t="s">
        <v>75</v>
      </c>
      <c r="B150" s="12">
        <v>44705</v>
      </c>
      <c r="C150" s="13">
        <v>72277.289999999994</v>
      </c>
      <c r="D150" s="18" t="s">
        <v>76</v>
      </c>
    </row>
    <row r="151" spans="1:4" ht="14.1" customHeight="1" outlineLevel="3" x14ac:dyDescent="0.2">
      <c r="A151" s="16" t="s">
        <v>261</v>
      </c>
      <c r="B151" s="12"/>
      <c r="C151" s="15">
        <f>SUM(C152:C159)</f>
        <v>151761.19000000003</v>
      </c>
      <c r="D151" s="18"/>
    </row>
    <row r="152" spans="1:4" ht="14.1" customHeight="1" outlineLevel="3" x14ac:dyDescent="0.2">
      <c r="A152" s="18" t="s">
        <v>77</v>
      </c>
      <c r="B152" s="12">
        <v>44687</v>
      </c>
      <c r="C152" s="13">
        <v>52508.37</v>
      </c>
      <c r="D152" s="18" t="s">
        <v>78</v>
      </c>
    </row>
    <row r="153" spans="1:4" ht="14.1" customHeight="1" outlineLevel="3" x14ac:dyDescent="0.2">
      <c r="A153" s="18" t="s">
        <v>77</v>
      </c>
      <c r="B153" s="12">
        <v>44698</v>
      </c>
      <c r="C153" s="13">
        <v>30076.83</v>
      </c>
      <c r="D153" s="18" t="s">
        <v>79</v>
      </c>
    </row>
    <row r="154" spans="1:4" ht="14.1" customHeight="1" outlineLevel="3" x14ac:dyDescent="0.2">
      <c r="A154" s="18" t="s">
        <v>77</v>
      </c>
      <c r="B154" s="12">
        <v>44705</v>
      </c>
      <c r="C154" s="13">
        <v>15318.09</v>
      </c>
      <c r="D154" s="18" t="s">
        <v>80</v>
      </c>
    </row>
    <row r="155" spans="1:4" ht="14.1" customHeight="1" outlineLevel="3" x14ac:dyDescent="0.2">
      <c r="A155" s="18" t="s">
        <v>77</v>
      </c>
      <c r="B155" s="12">
        <v>44708</v>
      </c>
      <c r="C155" s="13">
        <v>52468.05</v>
      </c>
      <c r="D155" s="18" t="s">
        <v>81</v>
      </c>
    </row>
    <row r="156" spans="1:4" ht="14.1" customHeight="1" outlineLevel="3" x14ac:dyDescent="0.2">
      <c r="A156" s="18" t="s">
        <v>77</v>
      </c>
      <c r="B156" s="12">
        <v>44711</v>
      </c>
      <c r="C156" s="13">
        <v>877.43</v>
      </c>
      <c r="D156" s="18" t="s">
        <v>82</v>
      </c>
    </row>
    <row r="157" spans="1:4" ht="14.1" customHeight="1" outlineLevel="3" x14ac:dyDescent="0.2">
      <c r="A157" s="18" t="s">
        <v>77</v>
      </c>
      <c r="B157" s="12">
        <v>44711</v>
      </c>
      <c r="C157" s="13">
        <v>33.56</v>
      </c>
      <c r="D157" s="18" t="s">
        <v>82</v>
      </c>
    </row>
    <row r="158" spans="1:4" ht="14.1" customHeight="1" outlineLevel="3" x14ac:dyDescent="0.2">
      <c r="A158" s="18" t="s">
        <v>77</v>
      </c>
      <c r="B158" s="12">
        <v>44711</v>
      </c>
      <c r="C158" s="13">
        <v>479.2</v>
      </c>
      <c r="D158" s="18" t="s">
        <v>82</v>
      </c>
    </row>
    <row r="159" spans="1:4" ht="14.1" customHeight="1" outlineLevel="3" x14ac:dyDescent="0.2">
      <c r="A159" s="18" t="s">
        <v>77</v>
      </c>
      <c r="B159" s="12">
        <v>44712</v>
      </c>
      <c r="C159" s="13">
        <v>-0.34</v>
      </c>
      <c r="D159" s="18" t="s">
        <v>207</v>
      </c>
    </row>
    <row r="160" spans="1:4" ht="14.1" customHeight="1" outlineLevel="3" x14ac:dyDescent="0.2">
      <c r="A160" s="16" t="s">
        <v>262</v>
      </c>
      <c r="B160" s="12"/>
      <c r="C160" s="15">
        <f>SUM(C161:C180)</f>
        <v>149388.11000000002</v>
      </c>
      <c r="D160" s="18"/>
    </row>
    <row r="161" spans="1:4" ht="14.1" customHeight="1" outlineLevel="3" x14ac:dyDescent="0.2">
      <c r="A161" s="18" t="s">
        <v>83</v>
      </c>
      <c r="B161" s="12">
        <v>44685</v>
      </c>
      <c r="C161" s="13">
        <v>46424.959999999999</v>
      </c>
      <c r="D161" s="18" t="s">
        <v>84</v>
      </c>
    </row>
    <row r="162" spans="1:4" ht="14.1" customHeight="1" outlineLevel="3" x14ac:dyDescent="0.2">
      <c r="A162" s="18" t="s">
        <v>83</v>
      </c>
      <c r="B162" s="12">
        <v>44685</v>
      </c>
      <c r="C162" s="13">
        <v>24600</v>
      </c>
      <c r="D162" s="18" t="s">
        <v>85</v>
      </c>
    </row>
    <row r="163" spans="1:4" ht="14.1" customHeight="1" outlineLevel="3" x14ac:dyDescent="0.2">
      <c r="A163" s="18" t="s">
        <v>83</v>
      </c>
      <c r="B163" s="12">
        <v>44686</v>
      </c>
      <c r="C163" s="13">
        <v>120.71</v>
      </c>
      <c r="D163" s="18" t="s">
        <v>86</v>
      </c>
    </row>
    <row r="164" spans="1:4" ht="14.1" customHeight="1" outlineLevel="3" x14ac:dyDescent="0.2">
      <c r="A164" s="18" t="s">
        <v>83</v>
      </c>
      <c r="B164" s="12">
        <v>44686</v>
      </c>
      <c r="C164" s="13">
        <v>17.239999999999998</v>
      </c>
      <c r="D164" s="18" t="s">
        <v>86</v>
      </c>
    </row>
    <row r="165" spans="1:4" ht="14.1" customHeight="1" outlineLevel="3" x14ac:dyDescent="0.2">
      <c r="A165" s="18" t="s">
        <v>83</v>
      </c>
      <c r="B165" s="12">
        <v>44686</v>
      </c>
      <c r="C165" s="13">
        <v>224.16</v>
      </c>
      <c r="D165" s="18" t="s">
        <v>86</v>
      </c>
    </row>
    <row r="166" spans="1:4" ht="14.1" customHeight="1" outlineLevel="3" x14ac:dyDescent="0.2">
      <c r="A166" s="18" t="s">
        <v>83</v>
      </c>
      <c r="B166" s="12">
        <v>44687</v>
      </c>
      <c r="C166" s="13">
        <v>3094</v>
      </c>
      <c r="D166" s="18" t="s">
        <v>87</v>
      </c>
    </row>
    <row r="167" spans="1:4" ht="14.1" customHeight="1" outlineLevel="3" x14ac:dyDescent="0.2">
      <c r="A167" s="18" t="s">
        <v>83</v>
      </c>
      <c r="B167" s="12">
        <v>44687</v>
      </c>
      <c r="C167" s="13">
        <v>968.56</v>
      </c>
      <c r="D167" s="18" t="s">
        <v>88</v>
      </c>
    </row>
    <row r="168" spans="1:4" ht="14.1" customHeight="1" outlineLevel="3" x14ac:dyDescent="0.2">
      <c r="A168" s="18" t="s">
        <v>83</v>
      </c>
      <c r="B168" s="12">
        <v>44687</v>
      </c>
      <c r="C168" s="13">
        <v>1178.4100000000001</v>
      </c>
      <c r="D168" s="18" t="s">
        <v>89</v>
      </c>
    </row>
    <row r="169" spans="1:4" ht="14.1" customHeight="1" outlineLevel="3" x14ac:dyDescent="0.2">
      <c r="A169" s="18" t="s">
        <v>83</v>
      </c>
      <c r="B169" s="12">
        <v>44690</v>
      </c>
      <c r="C169" s="13">
        <v>-714</v>
      </c>
      <c r="D169" s="18" t="s">
        <v>90</v>
      </c>
    </row>
    <row r="170" spans="1:4" ht="14.1" customHeight="1" outlineLevel="3" x14ac:dyDescent="0.2">
      <c r="A170" s="18" t="s">
        <v>83</v>
      </c>
      <c r="B170" s="12">
        <v>44690</v>
      </c>
      <c r="C170" s="13">
        <v>-3.14</v>
      </c>
      <c r="D170" s="18" t="s">
        <v>7</v>
      </c>
    </row>
    <row r="171" spans="1:4" ht="14.1" customHeight="1" outlineLevel="3" x14ac:dyDescent="0.2">
      <c r="A171" s="18" t="s">
        <v>83</v>
      </c>
      <c r="B171" s="12">
        <v>44692</v>
      </c>
      <c r="C171" s="13">
        <v>4879</v>
      </c>
      <c r="D171" s="18" t="s">
        <v>91</v>
      </c>
    </row>
    <row r="172" spans="1:4" ht="14.1" customHeight="1" outlineLevel="3" x14ac:dyDescent="0.2">
      <c r="A172" s="18" t="s">
        <v>83</v>
      </c>
      <c r="B172" s="12">
        <v>44692</v>
      </c>
      <c r="C172" s="13">
        <v>51.73</v>
      </c>
      <c r="D172" s="18" t="s">
        <v>86</v>
      </c>
    </row>
    <row r="173" spans="1:4" ht="14.1" customHeight="1" outlineLevel="3" x14ac:dyDescent="0.2">
      <c r="A173" s="18" t="s">
        <v>83</v>
      </c>
      <c r="B173" s="12">
        <v>44699</v>
      </c>
      <c r="C173" s="13">
        <v>15175.97</v>
      </c>
      <c r="D173" s="18" t="s">
        <v>92</v>
      </c>
    </row>
    <row r="174" spans="1:4" ht="14.1" customHeight="1" outlineLevel="3" x14ac:dyDescent="0.2">
      <c r="A174" s="18" t="s">
        <v>83</v>
      </c>
      <c r="B174" s="12">
        <v>44699</v>
      </c>
      <c r="C174" s="13">
        <v>2602.5300000000002</v>
      </c>
      <c r="D174" s="18" t="s">
        <v>208</v>
      </c>
    </row>
    <row r="175" spans="1:4" ht="14.1" customHeight="1" outlineLevel="3" x14ac:dyDescent="0.2">
      <c r="A175" s="18" t="s">
        <v>83</v>
      </c>
      <c r="B175" s="12">
        <v>44699</v>
      </c>
      <c r="C175" s="13">
        <v>981.75</v>
      </c>
      <c r="D175" s="18" t="s">
        <v>209</v>
      </c>
    </row>
    <row r="176" spans="1:4" ht="14.1" customHeight="1" outlineLevel="3" x14ac:dyDescent="0.2">
      <c r="A176" s="18" t="s">
        <v>83</v>
      </c>
      <c r="B176" s="12">
        <v>44701</v>
      </c>
      <c r="C176" s="13">
        <v>49239.32</v>
      </c>
      <c r="D176" s="18" t="s">
        <v>93</v>
      </c>
    </row>
    <row r="177" spans="1:4" ht="14.1" customHeight="1" outlineLevel="3" x14ac:dyDescent="0.2">
      <c r="A177" s="18" t="s">
        <v>83</v>
      </c>
      <c r="B177" s="12">
        <v>44706</v>
      </c>
      <c r="C177" s="13">
        <v>51.73</v>
      </c>
      <c r="D177" s="18" t="s">
        <v>94</v>
      </c>
    </row>
    <row r="178" spans="1:4" ht="14.1" customHeight="1" outlineLevel="3" x14ac:dyDescent="0.2">
      <c r="A178" s="18" t="s">
        <v>83</v>
      </c>
      <c r="B178" s="12">
        <v>44711</v>
      </c>
      <c r="C178" s="13">
        <v>67.83</v>
      </c>
      <c r="D178" s="18" t="s">
        <v>210</v>
      </c>
    </row>
    <row r="179" spans="1:4" ht="14.1" customHeight="1" outlineLevel="3" x14ac:dyDescent="0.2">
      <c r="A179" s="18" t="s">
        <v>83</v>
      </c>
      <c r="B179" s="12">
        <v>44712</v>
      </c>
      <c r="C179" s="13">
        <v>450</v>
      </c>
      <c r="D179" s="18" t="s">
        <v>95</v>
      </c>
    </row>
    <row r="180" spans="1:4" ht="14.1" customHeight="1" outlineLevel="3" x14ac:dyDescent="0.2">
      <c r="A180" s="18" t="s">
        <v>83</v>
      </c>
      <c r="B180" s="12">
        <v>44712</v>
      </c>
      <c r="C180" s="13">
        <v>-22.65</v>
      </c>
      <c r="D180" s="18" t="s">
        <v>22</v>
      </c>
    </row>
    <row r="181" spans="1:4" ht="14.1" customHeight="1" outlineLevel="3" x14ac:dyDescent="0.2">
      <c r="A181" s="16" t="s">
        <v>263</v>
      </c>
      <c r="B181" s="12"/>
      <c r="C181" s="15">
        <f>SUM(C182:C230)</f>
        <v>252663.37000000002</v>
      </c>
      <c r="D181" s="18"/>
    </row>
    <row r="182" spans="1:4" ht="14.1" customHeight="1" outlineLevel="3" x14ac:dyDescent="0.2">
      <c r="A182" s="18" t="s">
        <v>96</v>
      </c>
      <c r="B182" s="12">
        <v>44683</v>
      </c>
      <c r="C182" s="13">
        <v>391.72</v>
      </c>
      <c r="D182" s="18" t="s">
        <v>211</v>
      </c>
    </row>
    <row r="183" spans="1:4" ht="14.1" customHeight="1" outlineLevel="3" x14ac:dyDescent="0.2">
      <c r="A183" s="18" t="s">
        <v>96</v>
      </c>
      <c r="B183" s="12">
        <v>44683</v>
      </c>
      <c r="C183" s="13">
        <v>154.69999999999999</v>
      </c>
      <c r="D183" s="18" t="s">
        <v>212</v>
      </c>
    </row>
    <row r="184" spans="1:4" ht="14.1" customHeight="1" outlineLevel="3" x14ac:dyDescent="0.2">
      <c r="A184" s="18" t="s">
        <v>96</v>
      </c>
      <c r="B184" s="12">
        <v>44686</v>
      </c>
      <c r="C184" s="13">
        <v>3694.95</v>
      </c>
      <c r="D184" s="18" t="s">
        <v>97</v>
      </c>
    </row>
    <row r="185" spans="1:4" ht="14.1" customHeight="1" outlineLevel="3" x14ac:dyDescent="0.2">
      <c r="A185" s="18" t="s">
        <v>96</v>
      </c>
      <c r="B185" s="12">
        <v>44686</v>
      </c>
      <c r="C185" s="13">
        <v>11841.13</v>
      </c>
      <c r="D185" s="18" t="s">
        <v>98</v>
      </c>
    </row>
    <row r="186" spans="1:4" ht="14.1" customHeight="1" outlineLevel="3" x14ac:dyDescent="0.2">
      <c r="A186" s="18" t="s">
        <v>96</v>
      </c>
      <c r="B186" s="12">
        <v>44690</v>
      </c>
      <c r="C186" s="13">
        <v>4856.3900000000003</v>
      </c>
      <c r="D186" s="18" t="s">
        <v>99</v>
      </c>
    </row>
    <row r="187" spans="1:4" ht="14.1" customHeight="1" outlineLevel="3" x14ac:dyDescent="0.2">
      <c r="A187" s="18" t="s">
        <v>96</v>
      </c>
      <c r="B187" s="12">
        <v>44690</v>
      </c>
      <c r="C187" s="13">
        <v>1368.5</v>
      </c>
      <c r="D187" s="18" t="s">
        <v>213</v>
      </c>
    </row>
    <row r="188" spans="1:4" ht="14.1" customHeight="1" outlineLevel="3" x14ac:dyDescent="0.2">
      <c r="A188" s="18" t="s">
        <v>96</v>
      </c>
      <c r="B188" s="12">
        <v>44690</v>
      </c>
      <c r="C188" s="13">
        <v>190</v>
      </c>
      <c r="D188" s="18" t="s">
        <v>214</v>
      </c>
    </row>
    <row r="189" spans="1:4" ht="14.1" customHeight="1" outlineLevel="3" x14ac:dyDescent="0.2">
      <c r="A189" s="18" t="s">
        <v>96</v>
      </c>
      <c r="B189" s="12">
        <v>44690</v>
      </c>
      <c r="C189" s="13">
        <v>-133.66999999999999</v>
      </c>
      <c r="D189" s="18" t="s">
        <v>7</v>
      </c>
    </row>
    <row r="190" spans="1:4" ht="14.1" customHeight="1" outlineLevel="3" x14ac:dyDescent="0.2">
      <c r="A190" s="18" t="s">
        <v>96</v>
      </c>
      <c r="B190" s="12">
        <v>44691</v>
      </c>
      <c r="C190" s="13">
        <v>1510.82</v>
      </c>
      <c r="D190" s="18" t="s">
        <v>100</v>
      </c>
    </row>
    <row r="191" spans="1:4" ht="14.1" customHeight="1" outlineLevel="3" x14ac:dyDescent="0.2">
      <c r="A191" s="18" t="s">
        <v>96</v>
      </c>
      <c r="B191" s="12">
        <v>44691</v>
      </c>
      <c r="C191" s="13">
        <v>97.58</v>
      </c>
      <c r="D191" s="18" t="s">
        <v>101</v>
      </c>
    </row>
    <row r="192" spans="1:4" ht="14.1" customHeight="1" outlineLevel="3" x14ac:dyDescent="0.2">
      <c r="A192" s="18" t="s">
        <v>96</v>
      </c>
      <c r="B192" s="12">
        <v>44692</v>
      </c>
      <c r="C192" s="13">
        <v>7223.3</v>
      </c>
      <c r="D192" s="18" t="s">
        <v>102</v>
      </c>
    </row>
    <row r="193" spans="1:4" ht="14.1" customHeight="1" outlineLevel="3" x14ac:dyDescent="0.2">
      <c r="A193" s="18" t="s">
        <v>96</v>
      </c>
      <c r="B193" s="12">
        <v>44692</v>
      </c>
      <c r="C193" s="13">
        <v>833</v>
      </c>
      <c r="D193" s="18" t="s">
        <v>103</v>
      </c>
    </row>
    <row r="194" spans="1:4" ht="14.1" customHeight="1" outlineLevel="3" x14ac:dyDescent="0.2">
      <c r="A194" s="18" t="s">
        <v>96</v>
      </c>
      <c r="B194" s="12">
        <v>44692</v>
      </c>
      <c r="C194" s="13">
        <v>1130.5</v>
      </c>
      <c r="D194" s="18" t="s">
        <v>104</v>
      </c>
    </row>
    <row r="195" spans="1:4" ht="14.1" customHeight="1" outlineLevel="3" x14ac:dyDescent="0.2">
      <c r="A195" s="18" t="s">
        <v>96</v>
      </c>
      <c r="B195" s="12">
        <v>44692</v>
      </c>
      <c r="C195" s="13">
        <v>1427.19</v>
      </c>
      <c r="D195" s="18" t="s">
        <v>105</v>
      </c>
    </row>
    <row r="196" spans="1:4" ht="14.1" customHeight="1" outlineLevel="3" x14ac:dyDescent="0.2">
      <c r="A196" s="18" t="s">
        <v>96</v>
      </c>
      <c r="B196" s="12">
        <v>44693</v>
      </c>
      <c r="C196" s="13">
        <v>305.16000000000003</v>
      </c>
      <c r="D196" s="18" t="s">
        <v>304</v>
      </c>
    </row>
    <row r="197" spans="1:4" ht="14.1" customHeight="1" outlineLevel="3" x14ac:dyDescent="0.2">
      <c r="A197" s="18" t="s">
        <v>96</v>
      </c>
      <c r="B197" s="12">
        <v>44693</v>
      </c>
      <c r="C197" s="13">
        <v>682.69</v>
      </c>
      <c r="D197" s="18" t="s">
        <v>299</v>
      </c>
    </row>
    <row r="198" spans="1:4" ht="14.1" customHeight="1" outlineLevel="3" x14ac:dyDescent="0.2">
      <c r="A198" s="18" t="s">
        <v>96</v>
      </c>
      <c r="B198" s="12">
        <v>44693</v>
      </c>
      <c r="C198" s="13">
        <v>1081.44</v>
      </c>
      <c r="D198" s="18" t="s">
        <v>299</v>
      </c>
    </row>
    <row r="199" spans="1:4" ht="14.1" customHeight="1" outlineLevel="3" x14ac:dyDescent="0.2">
      <c r="A199" s="18" t="s">
        <v>96</v>
      </c>
      <c r="B199" s="12">
        <v>44693</v>
      </c>
      <c r="C199" s="13">
        <v>823.6</v>
      </c>
      <c r="D199" s="18" t="s">
        <v>299</v>
      </c>
    </row>
    <row r="200" spans="1:4" ht="14.1" customHeight="1" outlineLevel="3" x14ac:dyDescent="0.2">
      <c r="A200" s="18" t="s">
        <v>96</v>
      </c>
      <c r="B200" s="12">
        <v>44693</v>
      </c>
      <c r="C200" s="13">
        <v>823.6</v>
      </c>
      <c r="D200" s="18" t="s">
        <v>299</v>
      </c>
    </row>
    <row r="201" spans="1:4" ht="14.1" customHeight="1" outlineLevel="3" x14ac:dyDescent="0.2">
      <c r="A201" s="18" t="s">
        <v>96</v>
      </c>
      <c r="B201" s="12">
        <v>44697</v>
      </c>
      <c r="C201" s="13">
        <v>71.67</v>
      </c>
      <c r="D201" s="18" t="s">
        <v>300</v>
      </c>
    </row>
    <row r="202" spans="1:4" ht="14.1" customHeight="1" outlineLevel="3" x14ac:dyDescent="0.2">
      <c r="A202" s="18" t="s">
        <v>96</v>
      </c>
      <c r="B202" s="12">
        <v>44697</v>
      </c>
      <c r="C202" s="13">
        <v>584.73</v>
      </c>
      <c r="D202" s="18" t="s">
        <v>301</v>
      </c>
    </row>
    <row r="203" spans="1:4" ht="14.1" customHeight="1" outlineLevel="3" x14ac:dyDescent="0.2">
      <c r="A203" s="18" t="s">
        <v>96</v>
      </c>
      <c r="B203" s="12">
        <v>44697</v>
      </c>
      <c r="C203" s="13">
        <v>573.48</v>
      </c>
      <c r="D203" s="18" t="s">
        <v>302</v>
      </c>
    </row>
    <row r="204" spans="1:4" ht="14.1" customHeight="1" outlineLevel="3" x14ac:dyDescent="0.2">
      <c r="A204" s="18" t="s">
        <v>96</v>
      </c>
      <c r="B204" s="12">
        <v>44699</v>
      </c>
      <c r="C204" s="13">
        <v>476</v>
      </c>
      <c r="D204" s="18" t="s">
        <v>106</v>
      </c>
    </row>
    <row r="205" spans="1:4" ht="14.1" customHeight="1" outlineLevel="3" x14ac:dyDescent="0.2">
      <c r="A205" s="18" t="s">
        <v>96</v>
      </c>
      <c r="B205" s="12">
        <v>44699</v>
      </c>
      <c r="C205" s="13">
        <v>934.15</v>
      </c>
      <c r="D205" s="18" t="s">
        <v>215</v>
      </c>
    </row>
    <row r="206" spans="1:4" ht="14.1" customHeight="1" outlineLevel="3" x14ac:dyDescent="0.2">
      <c r="A206" s="18" t="s">
        <v>96</v>
      </c>
      <c r="B206" s="12">
        <v>44699</v>
      </c>
      <c r="C206" s="13">
        <v>37.979999999999997</v>
      </c>
      <c r="D206" s="18" t="s">
        <v>107</v>
      </c>
    </row>
    <row r="207" spans="1:4" ht="14.1" customHeight="1" outlineLevel="3" x14ac:dyDescent="0.2">
      <c r="A207" s="18" t="s">
        <v>96</v>
      </c>
      <c r="B207" s="12">
        <v>44699</v>
      </c>
      <c r="C207" s="13">
        <v>249.9</v>
      </c>
      <c r="D207" s="18" t="s">
        <v>108</v>
      </c>
    </row>
    <row r="208" spans="1:4" ht="14.1" customHeight="1" outlineLevel="3" x14ac:dyDescent="0.2">
      <c r="A208" s="18" t="s">
        <v>96</v>
      </c>
      <c r="B208" s="12">
        <v>44699</v>
      </c>
      <c r="C208" s="13">
        <v>1487.5</v>
      </c>
      <c r="D208" s="18" t="s">
        <v>109</v>
      </c>
    </row>
    <row r="209" spans="1:4" ht="14.1" customHeight="1" outlineLevel="3" x14ac:dyDescent="0.2">
      <c r="A209" s="18" t="s">
        <v>96</v>
      </c>
      <c r="B209" s="12">
        <v>44700</v>
      </c>
      <c r="C209" s="13">
        <v>28</v>
      </c>
      <c r="D209" s="18" t="s">
        <v>110</v>
      </c>
    </row>
    <row r="210" spans="1:4" ht="14.1" customHeight="1" outlineLevel="3" x14ac:dyDescent="0.2">
      <c r="A210" s="18" t="s">
        <v>96</v>
      </c>
      <c r="B210" s="12">
        <v>44700</v>
      </c>
      <c r="C210" s="13">
        <v>70</v>
      </c>
      <c r="D210" s="18" t="s">
        <v>111</v>
      </c>
    </row>
    <row r="211" spans="1:4" ht="14.1" customHeight="1" outlineLevel="3" x14ac:dyDescent="0.2">
      <c r="A211" s="18" t="s">
        <v>96</v>
      </c>
      <c r="B211" s="12">
        <v>44701</v>
      </c>
      <c r="C211" s="13">
        <v>28728</v>
      </c>
      <c r="D211" s="18" t="s">
        <v>112</v>
      </c>
    </row>
    <row r="212" spans="1:4" ht="14.1" customHeight="1" outlineLevel="3" x14ac:dyDescent="0.2">
      <c r="A212" s="18" t="s">
        <v>96</v>
      </c>
      <c r="B212" s="12">
        <v>44701</v>
      </c>
      <c r="C212" s="13">
        <v>167253.73000000001</v>
      </c>
      <c r="D212" s="18" t="s">
        <v>113</v>
      </c>
    </row>
    <row r="213" spans="1:4" ht="14.1" customHeight="1" outlineLevel="3" x14ac:dyDescent="0.2">
      <c r="A213" s="18" t="s">
        <v>96</v>
      </c>
      <c r="B213" s="12">
        <v>44701</v>
      </c>
      <c r="C213" s="13">
        <v>39.51</v>
      </c>
      <c r="D213" s="18" t="s">
        <v>303</v>
      </c>
    </row>
    <row r="214" spans="1:4" ht="14.1" customHeight="1" outlineLevel="3" x14ac:dyDescent="0.2">
      <c r="A214" s="18" t="s">
        <v>96</v>
      </c>
      <c r="B214" s="12">
        <v>44701</v>
      </c>
      <c r="C214" s="13">
        <v>273.7</v>
      </c>
      <c r="D214" s="18" t="s">
        <v>216</v>
      </c>
    </row>
    <row r="215" spans="1:4" ht="14.1" customHeight="1" outlineLevel="3" x14ac:dyDescent="0.2">
      <c r="A215" s="18" t="s">
        <v>96</v>
      </c>
      <c r="B215" s="12">
        <v>44704</v>
      </c>
      <c r="C215" s="13">
        <v>-9.1</v>
      </c>
      <c r="D215" s="18" t="s">
        <v>114</v>
      </c>
    </row>
    <row r="216" spans="1:4" ht="14.1" customHeight="1" outlineLevel="3" x14ac:dyDescent="0.2">
      <c r="A216" s="18" t="s">
        <v>96</v>
      </c>
      <c r="B216" s="12">
        <v>44705</v>
      </c>
      <c r="C216" s="13">
        <v>154.69999999999999</v>
      </c>
      <c r="D216" s="18" t="s">
        <v>217</v>
      </c>
    </row>
    <row r="217" spans="1:4" ht="14.1" customHeight="1" outlineLevel="3" x14ac:dyDescent="0.2">
      <c r="A217" s="18" t="s">
        <v>96</v>
      </c>
      <c r="B217" s="12">
        <v>44705</v>
      </c>
      <c r="C217" s="13">
        <v>767.55</v>
      </c>
      <c r="D217" s="18" t="s">
        <v>218</v>
      </c>
    </row>
    <row r="218" spans="1:4" ht="14.1" customHeight="1" outlineLevel="3" x14ac:dyDescent="0.2">
      <c r="A218" s="18" t="s">
        <v>96</v>
      </c>
      <c r="B218" s="12">
        <v>44705</v>
      </c>
      <c r="C218" s="13">
        <v>154.69999999999999</v>
      </c>
      <c r="D218" s="18" t="s">
        <v>115</v>
      </c>
    </row>
    <row r="219" spans="1:4" ht="14.1" customHeight="1" outlineLevel="3" x14ac:dyDescent="0.2">
      <c r="A219" s="18" t="s">
        <v>96</v>
      </c>
      <c r="B219" s="12">
        <v>44705</v>
      </c>
      <c r="C219" s="13">
        <v>773.5</v>
      </c>
      <c r="D219" s="18" t="s">
        <v>116</v>
      </c>
    </row>
    <row r="220" spans="1:4" ht="14.1" customHeight="1" outlineLevel="3" x14ac:dyDescent="0.2">
      <c r="A220" s="18" t="s">
        <v>96</v>
      </c>
      <c r="B220" s="12">
        <v>44705</v>
      </c>
      <c r="C220" s="13">
        <v>714</v>
      </c>
      <c r="D220" s="18" t="s">
        <v>117</v>
      </c>
    </row>
    <row r="221" spans="1:4" ht="14.1" customHeight="1" outlineLevel="3" x14ac:dyDescent="0.2">
      <c r="A221" s="18" t="s">
        <v>96</v>
      </c>
      <c r="B221" s="12">
        <v>44705</v>
      </c>
      <c r="C221" s="13">
        <v>815.15</v>
      </c>
      <c r="D221" s="18" t="s">
        <v>118</v>
      </c>
    </row>
    <row r="222" spans="1:4" ht="14.1" customHeight="1" outlineLevel="3" x14ac:dyDescent="0.2">
      <c r="A222" s="18" t="s">
        <v>96</v>
      </c>
      <c r="B222" s="12">
        <v>44708</v>
      </c>
      <c r="C222" s="13">
        <v>5368.09</v>
      </c>
      <c r="D222" s="18" t="s">
        <v>119</v>
      </c>
    </row>
    <row r="223" spans="1:4" ht="14.1" customHeight="1" outlineLevel="3" x14ac:dyDescent="0.2">
      <c r="A223" s="18" t="s">
        <v>96</v>
      </c>
      <c r="B223" s="12">
        <v>44711</v>
      </c>
      <c r="C223" s="13">
        <v>28</v>
      </c>
      <c r="D223" s="18" t="s">
        <v>110</v>
      </c>
    </row>
    <row r="224" spans="1:4" ht="14.1" customHeight="1" outlineLevel="3" x14ac:dyDescent="0.2">
      <c r="A224" s="18" t="s">
        <v>96</v>
      </c>
      <c r="B224" s="12">
        <v>44711</v>
      </c>
      <c r="C224" s="13">
        <v>1130.5</v>
      </c>
      <c r="D224" s="18" t="s">
        <v>120</v>
      </c>
    </row>
    <row r="225" spans="1:4" ht="14.1" customHeight="1" outlineLevel="3" x14ac:dyDescent="0.2">
      <c r="A225" s="18" t="s">
        <v>96</v>
      </c>
      <c r="B225" s="12">
        <v>44711</v>
      </c>
      <c r="C225" s="13">
        <v>1542.24</v>
      </c>
      <c r="D225" s="18" t="s">
        <v>219</v>
      </c>
    </row>
    <row r="226" spans="1:4" ht="14.1" customHeight="1" outlineLevel="3" x14ac:dyDescent="0.2">
      <c r="A226" s="18" t="s">
        <v>96</v>
      </c>
      <c r="B226" s="12">
        <v>44711</v>
      </c>
      <c r="C226" s="13">
        <v>97.58</v>
      </c>
      <c r="D226" s="18" t="s">
        <v>121</v>
      </c>
    </row>
    <row r="227" spans="1:4" ht="14.1" customHeight="1" outlineLevel="3" x14ac:dyDescent="0.2">
      <c r="A227" s="18" t="s">
        <v>96</v>
      </c>
      <c r="B227" s="12">
        <v>44712</v>
      </c>
      <c r="C227" s="13">
        <v>833</v>
      </c>
      <c r="D227" s="18" t="s">
        <v>220</v>
      </c>
    </row>
    <row r="228" spans="1:4" ht="14.1" customHeight="1" outlineLevel="3" x14ac:dyDescent="0.2">
      <c r="A228" s="18" t="s">
        <v>96</v>
      </c>
      <c r="B228" s="12">
        <v>44712</v>
      </c>
      <c r="C228" s="13">
        <v>2727.48</v>
      </c>
      <c r="D228" s="18" t="s">
        <v>122</v>
      </c>
    </row>
    <row r="229" spans="1:4" ht="14.1" customHeight="1" outlineLevel="3" x14ac:dyDescent="0.2">
      <c r="A229" s="18" t="s">
        <v>96</v>
      </c>
      <c r="B229" s="12">
        <v>44712</v>
      </c>
      <c r="C229" s="13">
        <v>-7</v>
      </c>
      <c r="D229" s="18" t="s">
        <v>123</v>
      </c>
    </row>
    <row r="230" spans="1:4" ht="14.1" customHeight="1" outlineLevel="3" x14ac:dyDescent="0.2">
      <c r="A230" s="18" t="s">
        <v>96</v>
      </c>
      <c r="B230" s="12">
        <v>44712</v>
      </c>
      <c r="C230" s="13">
        <v>-1537.97</v>
      </c>
      <c r="D230" s="18" t="s">
        <v>22</v>
      </c>
    </row>
    <row r="231" spans="1:4" ht="14.1" customHeight="1" outlineLevel="3" x14ac:dyDescent="0.2">
      <c r="A231" s="16" t="s">
        <v>264</v>
      </c>
      <c r="B231" s="12"/>
      <c r="C231" s="15">
        <f>SUM(C232:C236)</f>
        <v>30052.609999999997</v>
      </c>
      <c r="D231" s="18"/>
    </row>
    <row r="232" spans="1:4" ht="14.1" customHeight="1" outlineLevel="3" x14ac:dyDescent="0.2">
      <c r="A232" s="18" t="s">
        <v>124</v>
      </c>
      <c r="B232" s="12">
        <v>44685</v>
      </c>
      <c r="C232" s="13">
        <v>4998</v>
      </c>
      <c r="D232" s="18" t="s">
        <v>125</v>
      </c>
    </row>
    <row r="233" spans="1:4" ht="14.1" customHeight="1" outlineLevel="3" x14ac:dyDescent="0.2">
      <c r="A233" s="18" t="s">
        <v>124</v>
      </c>
      <c r="B233" s="12">
        <v>44687</v>
      </c>
      <c r="C233" s="13">
        <v>1708.84</v>
      </c>
      <c r="D233" s="18" t="s">
        <v>126</v>
      </c>
    </row>
    <row r="234" spans="1:4" ht="14.1" customHeight="1" outlineLevel="3" x14ac:dyDescent="0.2">
      <c r="A234" s="18" t="s">
        <v>124</v>
      </c>
      <c r="B234" s="12">
        <v>44692</v>
      </c>
      <c r="C234" s="13">
        <v>20679.82</v>
      </c>
      <c r="D234" s="18" t="s">
        <v>127</v>
      </c>
    </row>
    <row r="235" spans="1:4" ht="14.1" customHeight="1" outlineLevel="3" x14ac:dyDescent="0.2">
      <c r="A235" s="18" t="s">
        <v>124</v>
      </c>
      <c r="B235" s="12">
        <v>44699</v>
      </c>
      <c r="C235" s="13">
        <v>2499.94</v>
      </c>
      <c r="D235" s="18" t="s">
        <v>128</v>
      </c>
    </row>
    <row r="236" spans="1:4" ht="14.1" customHeight="1" outlineLevel="3" x14ac:dyDescent="0.2">
      <c r="A236" s="18" t="s">
        <v>124</v>
      </c>
      <c r="B236" s="12">
        <v>44699</v>
      </c>
      <c r="C236" s="13">
        <v>166.01</v>
      </c>
      <c r="D236" s="18" t="s">
        <v>129</v>
      </c>
    </row>
    <row r="237" spans="1:4" ht="14.1" customHeight="1" outlineLevel="3" x14ac:dyDescent="0.2">
      <c r="A237" s="16" t="s">
        <v>265</v>
      </c>
      <c r="B237" s="12"/>
      <c r="C237" s="15">
        <f>SUM(C238:C254)</f>
        <v>1349.07</v>
      </c>
      <c r="D237" s="18"/>
    </row>
    <row r="238" spans="1:4" ht="14.1" customHeight="1" outlineLevel="3" x14ac:dyDescent="0.2">
      <c r="A238" s="18" t="s">
        <v>130</v>
      </c>
      <c r="B238" s="12">
        <v>44683</v>
      </c>
      <c r="C238" s="13">
        <v>265.39</v>
      </c>
      <c r="D238" s="18" t="s">
        <v>131</v>
      </c>
    </row>
    <row r="239" spans="1:4" ht="14.1" customHeight="1" outlineLevel="3" x14ac:dyDescent="0.2">
      <c r="A239" s="18" t="s">
        <v>130</v>
      </c>
      <c r="B239" s="12">
        <v>44683</v>
      </c>
      <c r="C239" s="13">
        <v>26</v>
      </c>
      <c r="D239" s="18" t="s">
        <v>173</v>
      </c>
    </row>
    <row r="240" spans="1:4" ht="14.1" customHeight="1" outlineLevel="3" x14ac:dyDescent="0.2">
      <c r="A240" s="18" t="s">
        <v>130</v>
      </c>
      <c r="B240" s="12">
        <v>44683</v>
      </c>
      <c r="C240" s="13">
        <v>-26</v>
      </c>
      <c r="D240" s="18" t="s">
        <v>173</v>
      </c>
    </row>
    <row r="241" spans="1:4" ht="14.1" customHeight="1" outlineLevel="3" x14ac:dyDescent="0.2">
      <c r="A241" s="18" t="s">
        <v>130</v>
      </c>
      <c r="B241" s="12">
        <v>44690</v>
      </c>
      <c r="C241" s="13">
        <v>24</v>
      </c>
      <c r="D241" s="6" t="s">
        <v>297</v>
      </c>
    </row>
    <row r="242" spans="1:4" ht="14.1" customHeight="1" outlineLevel="3" x14ac:dyDescent="0.2">
      <c r="A242" s="18" t="s">
        <v>130</v>
      </c>
      <c r="B242" s="12">
        <v>44693</v>
      </c>
      <c r="C242" s="13">
        <v>22</v>
      </c>
      <c r="D242" s="18" t="s">
        <v>174</v>
      </c>
    </row>
    <row r="243" spans="1:4" ht="14.1" customHeight="1" outlineLevel="3" x14ac:dyDescent="0.2">
      <c r="A243" s="18" t="s">
        <v>130</v>
      </c>
      <c r="B243" s="12">
        <v>44693</v>
      </c>
      <c r="C243" s="13">
        <v>22</v>
      </c>
      <c r="D243" s="18" t="s">
        <v>174</v>
      </c>
    </row>
    <row r="244" spans="1:4" ht="14.1" customHeight="1" outlineLevel="3" x14ac:dyDescent="0.2">
      <c r="A244" s="18" t="s">
        <v>130</v>
      </c>
      <c r="B244" s="12">
        <v>44693</v>
      </c>
      <c r="C244" s="13">
        <v>180</v>
      </c>
      <c r="D244" s="18" t="s">
        <v>175</v>
      </c>
    </row>
    <row r="245" spans="1:4" ht="14.1" customHeight="1" outlineLevel="3" x14ac:dyDescent="0.2">
      <c r="A245" s="18" t="s">
        <v>130</v>
      </c>
      <c r="B245" s="12">
        <v>44694</v>
      </c>
      <c r="C245" s="13">
        <v>26</v>
      </c>
      <c r="D245" s="18" t="s">
        <v>176</v>
      </c>
    </row>
    <row r="246" spans="1:4" ht="14.1" customHeight="1" outlineLevel="3" x14ac:dyDescent="0.2">
      <c r="A246" s="18" t="s">
        <v>130</v>
      </c>
      <c r="B246" s="12">
        <v>44697</v>
      </c>
      <c r="C246" s="13">
        <v>26</v>
      </c>
      <c r="D246" s="18" t="s">
        <v>221</v>
      </c>
    </row>
    <row r="247" spans="1:4" ht="14.1" customHeight="1" outlineLevel="3" x14ac:dyDescent="0.2">
      <c r="A247" s="18" t="s">
        <v>130</v>
      </c>
      <c r="B247" s="12">
        <v>44699</v>
      </c>
      <c r="C247" s="13">
        <v>328</v>
      </c>
      <c r="D247" s="18" t="s">
        <v>222</v>
      </c>
    </row>
    <row r="248" spans="1:4" ht="14.1" customHeight="1" outlineLevel="3" x14ac:dyDescent="0.2">
      <c r="A248" s="18" t="s">
        <v>130</v>
      </c>
      <c r="B248" s="12">
        <v>44699</v>
      </c>
      <c r="C248" s="13">
        <v>13</v>
      </c>
      <c r="D248" s="6" t="s">
        <v>298</v>
      </c>
    </row>
    <row r="249" spans="1:4" ht="14.1" customHeight="1" outlineLevel="3" x14ac:dyDescent="0.2">
      <c r="A249" s="18" t="s">
        <v>130</v>
      </c>
      <c r="B249" s="12">
        <v>44700</v>
      </c>
      <c r="C249" s="13">
        <v>24</v>
      </c>
      <c r="D249" s="18" t="s">
        <v>177</v>
      </c>
    </row>
    <row r="250" spans="1:4" ht="14.1" customHeight="1" outlineLevel="3" x14ac:dyDescent="0.2">
      <c r="A250" s="18" t="s">
        <v>130</v>
      </c>
      <c r="B250" s="12">
        <v>44701</v>
      </c>
      <c r="C250" s="13">
        <v>22</v>
      </c>
      <c r="D250" s="18" t="s">
        <v>178</v>
      </c>
    </row>
    <row r="251" spans="1:4" ht="14.1" customHeight="1" outlineLevel="3" x14ac:dyDescent="0.2">
      <c r="A251" s="18" t="s">
        <v>130</v>
      </c>
      <c r="B251" s="12">
        <v>44705</v>
      </c>
      <c r="C251" s="13">
        <v>22</v>
      </c>
      <c r="D251" s="18" t="s">
        <v>132</v>
      </c>
    </row>
    <row r="252" spans="1:4" ht="14.1" customHeight="1" outlineLevel="3" x14ac:dyDescent="0.2">
      <c r="A252" s="18" t="s">
        <v>130</v>
      </c>
      <c r="B252" s="12">
        <v>44706</v>
      </c>
      <c r="C252" s="13">
        <v>322.68</v>
      </c>
      <c r="D252" s="18" t="s">
        <v>179</v>
      </c>
    </row>
    <row r="253" spans="1:4" ht="14.1" customHeight="1" outlineLevel="3" x14ac:dyDescent="0.2">
      <c r="A253" s="18" t="s">
        <v>130</v>
      </c>
      <c r="B253" s="12">
        <v>44707</v>
      </c>
      <c r="C253" s="13">
        <v>26</v>
      </c>
      <c r="D253" s="6" t="s">
        <v>179</v>
      </c>
    </row>
    <row r="254" spans="1:4" ht="14.1" customHeight="1" outlineLevel="3" x14ac:dyDescent="0.2">
      <c r="A254" s="18" t="s">
        <v>130</v>
      </c>
      <c r="B254" s="12">
        <v>44712</v>
      </c>
      <c r="C254" s="13">
        <v>26</v>
      </c>
      <c r="D254" s="18" t="s">
        <v>133</v>
      </c>
    </row>
    <row r="255" spans="1:4" ht="14.1" customHeight="1" outlineLevel="3" x14ac:dyDescent="0.2">
      <c r="A255" s="16" t="s">
        <v>266</v>
      </c>
      <c r="B255" s="12"/>
      <c r="C255" s="15">
        <f>SUM(C256:C258)</f>
        <v>3962</v>
      </c>
      <c r="D255" s="18"/>
    </row>
    <row r="256" spans="1:4" ht="14.1" customHeight="1" outlineLevel="3" x14ac:dyDescent="0.2">
      <c r="A256" s="18" t="s">
        <v>134</v>
      </c>
      <c r="B256" s="12">
        <v>44698</v>
      </c>
      <c r="C256" s="13">
        <v>200</v>
      </c>
      <c r="D256" s="18" t="s">
        <v>223</v>
      </c>
    </row>
    <row r="257" spans="1:4" ht="14.1" customHeight="1" outlineLevel="3" x14ac:dyDescent="0.2">
      <c r="A257" s="18" t="s">
        <v>134</v>
      </c>
      <c r="B257" s="12">
        <v>44701</v>
      </c>
      <c r="C257" s="13">
        <v>3800</v>
      </c>
      <c r="D257" s="18" t="s">
        <v>135</v>
      </c>
    </row>
    <row r="258" spans="1:4" ht="14.1" customHeight="1" outlineLevel="3" x14ac:dyDescent="0.2">
      <c r="A258" s="18" t="s">
        <v>134</v>
      </c>
      <c r="B258" s="12">
        <v>44711</v>
      </c>
      <c r="C258" s="13">
        <v>-38</v>
      </c>
      <c r="D258" s="18" t="s">
        <v>207</v>
      </c>
    </row>
    <row r="259" spans="1:4" ht="14.1" customHeight="1" outlineLevel="3" x14ac:dyDescent="0.2">
      <c r="A259" s="16" t="s">
        <v>267</v>
      </c>
      <c r="B259" s="12"/>
      <c r="C259" s="15">
        <f>SUM(C260:C278)</f>
        <v>8222.2999999999993</v>
      </c>
      <c r="D259" s="18"/>
    </row>
    <row r="260" spans="1:4" ht="14.1" customHeight="1" outlineLevel="3" x14ac:dyDescent="0.2">
      <c r="A260" s="18" t="s">
        <v>136</v>
      </c>
      <c r="B260" s="12">
        <v>44683</v>
      </c>
      <c r="C260" s="13">
        <v>30</v>
      </c>
      <c r="D260" s="18" t="s">
        <v>224</v>
      </c>
    </row>
    <row r="261" spans="1:4" ht="14.1" customHeight="1" outlineLevel="3" x14ac:dyDescent="0.2">
      <c r="A261" s="18" t="s">
        <v>136</v>
      </c>
      <c r="B261" s="12">
        <v>44683</v>
      </c>
      <c r="C261" s="13">
        <v>15</v>
      </c>
      <c r="D261" s="18" t="s">
        <v>225</v>
      </c>
    </row>
    <row r="262" spans="1:4" ht="14.1" customHeight="1" outlineLevel="3" x14ac:dyDescent="0.2">
      <c r="A262" s="18" t="s">
        <v>136</v>
      </c>
      <c r="B262" s="12">
        <v>44683</v>
      </c>
      <c r="C262" s="13">
        <v>80</v>
      </c>
      <c r="D262" s="18" t="s">
        <v>173</v>
      </c>
    </row>
    <row r="263" spans="1:4" ht="14.1" customHeight="1" outlineLevel="3" x14ac:dyDescent="0.2">
      <c r="A263" s="18" t="s">
        <v>136</v>
      </c>
      <c r="B263" s="12">
        <v>44683</v>
      </c>
      <c r="C263" s="13">
        <v>-51</v>
      </c>
      <c r="D263" s="18" t="s">
        <v>173</v>
      </c>
    </row>
    <row r="264" spans="1:4" ht="14.1" customHeight="1" outlineLevel="3" x14ac:dyDescent="0.2">
      <c r="A264" s="18" t="s">
        <v>136</v>
      </c>
      <c r="B264" s="12">
        <v>44683</v>
      </c>
      <c r="C264" s="13">
        <v>20</v>
      </c>
      <c r="D264" s="18" t="s">
        <v>226</v>
      </c>
    </row>
    <row r="265" spans="1:4" ht="14.1" customHeight="1" outlineLevel="3" x14ac:dyDescent="0.2">
      <c r="A265" s="18" t="s">
        <v>136</v>
      </c>
      <c r="B265" s="12">
        <v>44685</v>
      </c>
      <c r="C265" s="13">
        <v>800</v>
      </c>
      <c r="D265" s="18" t="s">
        <v>227</v>
      </c>
    </row>
    <row r="266" spans="1:4" ht="14.1" customHeight="1" outlineLevel="3" x14ac:dyDescent="0.2">
      <c r="A266" s="18" t="s">
        <v>136</v>
      </c>
      <c r="B266" s="12">
        <v>44690</v>
      </c>
      <c r="C266" s="13">
        <v>-20</v>
      </c>
      <c r="D266" s="6" t="s">
        <v>291</v>
      </c>
    </row>
    <row r="267" spans="1:4" ht="14.1" customHeight="1" outlineLevel="3" x14ac:dyDescent="0.2">
      <c r="A267" s="18" t="s">
        <v>136</v>
      </c>
      <c r="B267" s="12">
        <v>44690</v>
      </c>
      <c r="C267" s="13">
        <v>-139</v>
      </c>
      <c r="D267" s="6" t="s">
        <v>292</v>
      </c>
    </row>
    <row r="268" spans="1:4" ht="14.1" customHeight="1" outlineLevel="3" x14ac:dyDescent="0.2">
      <c r="A268" s="18" t="s">
        <v>136</v>
      </c>
      <c r="B268" s="12">
        <v>44692</v>
      </c>
      <c r="C268" s="13">
        <v>5291</v>
      </c>
      <c r="D268" s="18" t="s">
        <v>228</v>
      </c>
    </row>
    <row r="269" spans="1:4" ht="14.1" customHeight="1" outlineLevel="3" x14ac:dyDescent="0.2">
      <c r="A269" s="18" t="s">
        <v>136</v>
      </c>
      <c r="B269" s="12">
        <v>44693</v>
      </c>
      <c r="C269" s="13">
        <v>-20</v>
      </c>
      <c r="D269" s="6" t="s">
        <v>293</v>
      </c>
    </row>
    <row r="270" spans="1:4" ht="14.1" customHeight="1" outlineLevel="3" x14ac:dyDescent="0.2">
      <c r="A270" s="18" t="s">
        <v>136</v>
      </c>
      <c r="B270" s="12">
        <v>44693</v>
      </c>
      <c r="C270" s="13">
        <v>20</v>
      </c>
      <c r="D270" s="6" t="s">
        <v>294</v>
      </c>
    </row>
    <row r="271" spans="1:4" ht="14.1" customHeight="1" outlineLevel="3" x14ac:dyDescent="0.2">
      <c r="A271" s="18" t="s">
        <v>136</v>
      </c>
      <c r="B271" s="12">
        <v>44693</v>
      </c>
      <c r="C271" s="13">
        <v>139</v>
      </c>
      <c r="D271" s="6" t="s">
        <v>294</v>
      </c>
    </row>
    <row r="272" spans="1:4" ht="14.1" customHeight="1" outlineLevel="3" x14ac:dyDescent="0.2">
      <c r="A272" s="18" t="s">
        <v>136</v>
      </c>
      <c r="B272" s="12">
        <v>44699</v>
      </c>
      <c r="C272" s="13">
        <v>1800</v>
      </c>
      <c r="D272" s="18" t="s">
        <v>229</v>
      </c>
    </row>
    <row r="273" spans="1:4" ht="14.1" customHeight="1" outlineLevel="3" x14ac:dyDescent="0.2">
      <c r="A273" s="18" t="s">
        <v>136</v>
      </c>
      <c r="B273" s="12">
        <v>44700</v>
      </c>
      <c r="C273" s="13">
        <v>190.87</v>
      </c>
      <c r="D273" s="18" t="s">
        <v>230</v>
      </c>
    </row>
    <row r="274" spans="1:4" ht="14.1" customHeight="1" outlineLevel="3" x14ac:dyDescent="0.2">
      <c r="A274" s="18" t="s">
        <v>136</v>
      </c>
      <c r="B274" s="12">
        <v>44704</v>
      </c>
      <c r="C274" s="13">
        <v>-60</v>
      </c>
      <c r="D274" s="6" t="s">
        <v>295</v>
      </c>
    </row>
    <row r="275" spans="1:4" ht="14.1" customHeight="1" outlineLevel="3" x14ac:dyDescent="0.2">
      <c r="A275" s="18" t="s">
        <v>136</v>
      </c>
      <c r="B275" s="12">
        <v>44704</v>
      </c>
      <c r="C275" s="13">
        <v>-20</v>
      </c>
      <c r="D275" s="6" t="s">
        <v>295</v>
      </c>
    </row>
    <row r="276" spans="1:4" ht="14.1" customHeight="1" outlineLevel="3" x14ac:dyDescent="0.2">
      <c r="A276" s="18" t="s">
        <v>136</v>
      </c>
      <c r="B276" s="12">
        <v>44704</v>
      </c>
      <c r="C276" s="13">
        <v>20</v>
      </c>
      <c r="D276" s="18" t="s">
        <v>231</v>
      </c>
    </row>
    <row r="277" spans="1:4" ht="14.1" customHeight="1" outlineLevel="3" x14ac:dyDescent="0.2">
      <c r="A277" s="18" t="s">
        <v>136</v>
      </c>
      <c r="B277" s="12">
        <v>44706</v>
      </c>
      <c r="C277" s="13">
        <v>46.43</v>
      </c>
      <c r="D277" s="6" t="s">
        <v>296</v>
      </c>
    </row>
    <row r="278" spans="1:4" ht="14.1" customHeight="1" outlineLevel="3" x14ac:dyDescent="0.2">
      <c r="A278" s="18" t="s">
        <v>136</v>
      </c>
      <c r="B278" s="12">
        <v>44706</v>
      </c>
      <c r="C278" s="13">
        <v>80</v>
      </c>
      <c r="D278" s="18" t="s">
        <v>226</v>
      </c>
    </row>
    <row r="279" spans="1:4" ht="14.1" customHeight="1" outlineLevel="3" x14ac:dyDescent="0.2">
      <c r="A279" s="16" t="s">
        <v>268</v>
      </c>
      <c r="B279" s="12"/>
      <c r="C279" s="15">
        <f>SUM(C280:C281)</f>
        <v>1080.8</v>
      </c>
      <c r="D279" s="18"/>
    </row>
    <row r="280" spans="1:4" ht="14.1" customHeight="1" outlineLevel="3" x14ac:dyDescent="0.2">
      <c r="A280" s="18" t="s">
        <v>137</v>
      </c>
      <c r="B280" s="12">
        <v>44694</v>
      </c>
      <c r="C280" s="13">
        <v>1082</v>
      </c>
      <c r="D280" s="18" t="s">
        <v>172</v>
      </c>
    </row>
    <row r="281" spans="1:4" ht="14.1" customHeight="1" outlineLevel="3" x14ac:dyDescent="0.2">
      <c r="A281" s="18" t="s">
        <v>137</v>
      </c>
      <c r="B281" s="12">
        <v>44701</v>
      </c>
      <c r="C281" s="13">
        <v>-1.2</v>
      </c>
      <c r="D281" s="18" t="s">
        <v>207</v>
      </c>
    </row>
    <row r="282" spans="1:4" ht="14.1" customHeight="1" outlineLevel="3" x14ac:dyDescent="0.2">
      <c r="A282" s="16" t="s">
        <v>269</v>
      </c>
      <c r="B282" s="12"/>
      <c r="C282" s="15">
        <f>SUM(C283:C299)</f>
        <v>85529.849999999977</v>
      </c>
      <c r="D282" s="18"/>
    </row>
    <row r="283" spans="1:4" ht="14.1" customHeight="1" outlineLevel="3" x14ac:dyDescent="0.2">
      <c r="A283" s="18" t="s">
        <v>138</v>
      </c>
      <c r="B283" s="12">
        <v>44687</v>
      </c>
      <c r="C283" s="13">
        <v>318.07</v>
      </c>
      <c r="D283" s="18" t="s">
        <v>33</v>
      </c>
    </row>
    <row r="284" spans="1:4" ht="14.1" customHeight="1" outlineLevel="3" x14ac:dyDescent="0.2">
      <c r="A284" s="18" t="s">
        <v>138</v>
      </c>
      <c r="B284" s="12">
        <v>44687</v>
      </c>
      <c r="C284" s="13">
        <v>-3.23</v>
      </c>
      <c r="D284" s="18" t="s">
        <v>139</v>
      </c>
    </row>
    <row r="285" spans="1:4" ht="14.1" customHeight="1" outlineLevel="3" x14ac:dyDescent="0.2">
      <c r="A285" s="18" t="s">
        <v>138</v>
      </c>
      <c r="B285" s="12">
        <v>44690</v>
      </c>
      <c r="C285" s="13">
        <v>1830.61</v>
      </c>
      <c r="D285" s="18" t="s">
        <v>140</v>
      </c>
    </row>
    <row r="286" spans="1:4" ht="14.1" customHeight="1" outlineLevel="3" x14ac:dyDescent="0.2">
      <c r="A286" s="18" t="s">
        <v>138</v>
      </c>
      <c r="B286" s="12">
        <v>44690</v>
      </c>
      <c r="C286" s="13">
        <v>1731.66</v>
      </c>
      <c r="D286" s="6" t="s">
        <v>290</v>
      </c>
    </row>
    <row r="287" spans="1:4" ht="14.1" customHeight="1" outlineLevel="3" x14ac:dyDescent="0.2">
      <c r="A287" s="18" t="s">
        <v>138</v>
      </c>
      <c r="B287" s="12">
        <v>44694</v>
      </c>
      <c r="C287" s="13">
        <v>-3.23</v>
      </c>
      <c r="D287" s="18" t="s">
        <v>141</v>
      </c>
    </row>
    <row r="288" spans="1:4" ht="14.1" customHeight="1" outlineLevel="3" x14ac:dyDescent="0.2">
      <c r="A288" s="18" t="s">
        <v>138</v>
      </c>
      <c r="B288" s="12">
        <v>44697</v>
      </c>
      <c r="C288" s="13">
        <v>7000</v>
      </c>
      <c r="D288" s="18" t="s">
        <v>142</v>
      </c>
    </row>
    <row r="289" spans="1:4" ht="14.1" customHeight="1" outlineLevel="3" x14ac:dyDescent="0.2">
      <c r="A289" s="18" t="s">
        <v>138</v>
      </c>
      <c r="B289" s="12">
        <v>44698</v>
      </c>
      <c r="C289" s="13">
        <v>12.1</v>
      </c>
      <c r="D289" s="18" t="s">
        <v>232</v>
      </c>
    </row>
    <row r="290" spans="1:4" ht="14.1" customHeight="1" outlineLevel="3" x14ac:dyDescent="0.2">
      <c r="A290" s="18" t="s">
        <v>138</v>
      </c>
      <c r="B290" s="12">
        <v>44699</v>
      </c>
      <c r="C290" s="13">
        <v>12.5</v>
      </c>
      <c r="D290" s="18" t="s">
        <v>143</v>
      </c>
    </row>
    <row r="291" spans="1:4" ht="14.1" customHeight="1" outlineLevel="3" x14ac:dyDescent="0.2">
      <c r="A291" s="18" t="s">
        <v>138</v>
      </c>
      <c r="B291" s="12">
        <v>44699</v>
      </c>
      <c r="C291" s="13">
        <v>70092.399999999994</v>
      </c>
      <c r="D291" s="18" t="s">
        <v>144</v>
      </c>
    </row>
    <row r="292" spans="1:4" ht="14.1" customHeight="1" outlineLevel="3" x14ac:dyDescent="0.2">
      <c r="A292" s="18" t="s">
        <v>138</v>
      </c>
      <c r="B292" s="12">
        <v>44700</v>
      </c>
      <c r="C292" s="13">
        <v>2831.14</v>
      </c>
      <c r="D292" s="18" t="s">
        <v>145</v>
      </c>
    </row>
    <row r="293" spans="1:4" ht="14.1" customHeight="1" outlineLevel="3" x14ac:dyDescent="0.2">
      <c r="A293" s="18" t="s">
        <v>138</v>
      </c>
      <c r="B293" s="12">
        <v>44700</v>
      </c>
      <c r="C293" s="13">
        <v>108.98</v>
      </c>
      <c r="D293" s="18" t="s">
        <v>233</v>
      </c>
    </row>
    <row r="294" spans="1:4" ht="14.1" customHeight="1" outlineLevel="3" x14ac:dyDescent="0.2">
      <c r="A294" s="18" t="s">
        <v>138</v>
      </c>
      <c r="B294" s="12">
        <v>44700</v>
      </c>
      <c r="C294" s="13">
        <v>1571.84</v>
      </c>
      <c r="D294" s="18" t="s">
        <v>146</v>
      </c>
    </row>
    <row r="295" spans="1:4" ht="14.1" customHeight="1" outlineLevel="3" x14ac:dyDescent="0.2">
      <c r="A295" s="18" t="s">
        <v>138</v>
      </c>
      <c r="B295" s="12">
        <v>44701</v>
      </c>
      <c r="C295" s="13">
        <v>71.400000000000006</v>
      </c>
      <c r="D295" s="18" t="s">
        <v>196</v>
      </c>
    </row>
    <row r="296" spans="1:4" ht="14.1" customHeight="1" outlineLevel="3" x14ac:dyDescent="0.2">
      <c r="A296" s="18" t="s">
        <v>138</v>
      </c>
      <c r="B296" s="12">
        <v>44705</v>
      </c>
      <c r="C296" s="13">
        <v>2.89</v>
      </c>
      <c r="D296" s="18" t="s">
        <v>203</v>
      </c>
    </row>
    <row r="297" spans="1:4" ht="14.1" customHeight="1" outlineLevel="3" x14ac:dyDescent="0.2">
      <c r="A297" s="18" t="s">
        <v>138</v>
      </c>
      <c r="B297" s="12">
        <v>44711</v>
      </c>
      <c r="C297" s="13">
        <v>16.5</v>
      </c>
      <c r="D297" s="18" t="s">
        <v>147</v>
      </c>
    </row>
    <row r="298" spans="1:4" ht="14.1" customHeight="1" outlineLevel="3" x14ac:dyDescent="0.2">
      <c r="A298" s="18" t="s">
        <v>138</v>
      </c>
      <c r="B298" s="12">
        <v>44712</v>
      </c>
      <c r="C298" s="13">
        <v>-3.23</v>
      </c>
      <c r="D298" s="18" t="s">
        <v>148</v>
      </c>
    </row>
    <row r="299" spans="1:4" ht="14.1" customHeight="1" outlineLevel="3" x14ac:dyDescent="0.2">
      <c r="A299" s="18" t="s">
        <v>138</v>
      </c>
      <c r="B299" s="12">
        <v>44712</v>
      </c>
      <c r="C299" s="13">
        <v>-60.55</v>
      </c>
      <c r="D299" s="18" t="s">
        <v>22</v>
      </c>
    </row>
    <row r="300" spans="1:4" ht="14.1" customHeight="1" outlineLevel="3" x14ac:dyDescent="0.2">
      <c r="A300" s="16" t="s">
        <v>270</v>
      </c>
      <c r="B300" s="12"/>
      <c r="C300" s="15">
        <f>SUM(C301:C314)</f>
        <v>916</v>
      </c>
      <c r="D300" s="18"/>
    </row>
    <row r="301" spans="1:4" ht="14.1" customHeight="1" outlineLevel="3" x14ac:dyDescent="0.2">
      <c r="A301" s="18" t="s">
        <v>149</v>
      </c>
      <c r="B301" s="12">
        <v>44699</v>
      </c>
      <c r="C301" s="13">
        <v>119</v>
      </c>
      <c r="D301" s="6" t="s">
        <v>284</v>
      </c>
    </row>
    <row r="302" spans="1:4" ht="14.1" customHeight="1" outlineLevel="3" x14ac:dyDescent="0.2">
      <c r="A302" s="18" t="s">
        <v>149</v>
      </c>
      <c r="B302" s="12">
        <v>44699</v>
      </c>
      <c r="C302" s="13">
        <v>119</v>
      </c>
      <c r="D302" s="6" t="s">
        <v>284</v>
      </c>
    </row>
    <row r="303" spans="1:4" ht="14.1" customHeight="1" outlineLevel="3" x14ac:dyDescent="0.2">
      <c r="A303" s="18" t="s">
        <v>149</v>
      </c>
      <c r="B303" s="12">
        <v>44699</v>
      </c>
      <c r="C303" s="13">
        <v>119</v>
      </c>
      <c r="D303" s="6" t="s">
        <v>284</v>
      </c>
    </row>
    <row r="304" spans="1:4" ht="14.1" customHeight="1" outlineLevel="3" x14ac:dyDescent="0.2">
      <c r="A304" s="18" t="s">
        <v>149</v>
      </c>
      <c r="B304" s="12">
        <v>44699</v>
      </c>
      <c r="C304" s="13">
        <v>119</v>
      </c>
      <c r="D304" s="6" t="s">
        <v>284</v>
      </c>
    </row>
    <row r="305" spans="1:4" ht="14.1" customHeight="1" outlineLevel="3" x14ac:dyDescent="0.2">
      <c r="A305" s="18" t="s">
        <v>149</v>
      </c>
      <c r="B305" s="12">
        <v>44699</v>
      </c>
      <c r="C305" s="13">
        <v>150</v>
      </c>
      <c r="D305" s="18" t="s">
        <v>234</v>
      </c>
    </row>
    <row r="306" spans="1:4" ht="14.1" customHeight="1" outlineLevel="3" x14ac:dyDescent="0.2">
      <c r="A306" s="18" t="s">
        <v>149</v>
      </c>
      <c r="B306" s="12">
        <v>44701</v>
      </c>
      <c r="C306" s="13">
        <v>75</v>
      </c>
      <c r="D306" s="6" t="s">
        <v>285</v>
      </c>
    </row>
    <row r="307" spans="1:4" ht="14.1" customHeight="1" outlineLevel="3" x14ac:dyDescent="0.2">
      <c r="A307" s="18" t="s">
        <v>149</v>
      </c>
      <c r="B307" s="12">
        <v>44701</v>
      </c>
      <c r="C307" s="13">
        <v>75</v>
      </c>
      <c r="D307" s="6" t="s">
        <v>285</v>
      </c>
    </row>
    <row r="308" spans="1:4" ht="14.1" customHeight="1" outlineLevel="3" x14ac:dyDescent="0.2">
      <c r="A308" s="18" t="s">
        <v>149</v>
      </c>
      <c r="B308" s="12">
        <v>44705</v>
      </c>
      <c r="C308" s="13">
        <v>20</v>
      </c>
      <c r="D308" s="6" t="s">
        <v>286</v>
      </c>
    </row>
    <row r="309" spans="1:4" ht="14.1" customHeight="1" outlineLevel="3" x14ac:dyDescent="0.2">
      <c r="A309" s="18" t="s">
        <v>149</v>
      </c>
      <c r="B309" s="12">
        <v>44706</v>
      </c>
      <c r="C309" s="13">
        <v>20</v>
      </c>
      <c r="D309" s="6" t="s">
        <v>287</v>
      </c>
    </row>
    <row r="310" spans="1:4" ht="14.1" customHeight="1" outlineLevel="3" x14ac:dyDescent="0.2">
      <c r="A310" s="18" t="s">
        <v>149</v>
      </c>
      <c r="B310" s="12">
        <v>44706</v>
      </c>
      <c r="C310" s="13">
        <v>20</v>
      </c>
      <c r="D310" s="6" t="s">
        <v>287</v>
      </c>
    </row>
    <row r="311" spans="1:4" ht="14.1" customHeight="1" outlineLevel="3" x14ac:dyDescent="0.2">
      <c r="A311" s="18" t="s">
        <v>149</v>
      </c>
      <c r="B311" s="12">
        <v>44706</v>
      </c>
      <c r="C311" s="13">
        <v>20</v>
      </c>
      <c r="D311" s="6" t="s">
        <v>287</v>
      </c>
    </row>
    <row r="312" spans="1:4" ht="14.1" customHeight="1" outlineLevel="3" x14ac:dyDescent="0.2">
      <c r="A312" s="18" t="s">
        <v>149</v>
      </c>
      <c r="B312" s="12">
        <v>44706</v>
      </c>
      <c r="C312" s="13">
        <v>20</v>
      </c>
      <c r="D312" s="6" t="s">
        <v>287</v>
      </c>
    </row>
    <row r="313" spans="1:4" ht="14.1" customHeight="1" outlineLevel="3" x14ac:dyDescent="0.2">
      <c r="A313" s="18" t="s">
        <v>149</v>
      </c>
      <c r="B313" s="12">
        <v>44708</v>
      </c>
      <c r="C313" s="13">
        <v>20</v>
      </c>
      <c r="D313" s="6" t="s">
        <v>287</v>
      </c>
    </row>
    <row r="314" spans="1:4" ht="14.1" customHeight="1" outlineLevel="3" x14ac:dyDescent="0.2">
      <c r="A314" s="18" t="s">
        <v>149</v>
      </c>
      <c r="B314" s="12">
        <v>44708</v>
      </c>
      <c r="C314" s="13">
        <v>20</v>
      </c>
      <c r="D314" s="6" t="s">
        <v>287</v>
      </c>
    </row>
    <row r="315" spans="1:4" ht="14.1" customHeight="1" outlineLevel="3" x14ac:dyDescent="0.2">
      <c r="A315" s="16" t="s">
        <v>271</v>
      </c>
      <c r="B315" s="12"/>
      <c r="C315" s="15">
        <f>SUM(C316:C322)</f>
        <v>3160.17</v>
      </c>
      <c r="D315" s="18"/>
    </row>
    <row r="316" spans="1:4" ht="14.1" customHeight="1" outlineLevel="3" x14ac:dyDescent="0.2">
      <c r="A316" s="18" t="s">
        <v>150</v>
      </c>
      <c r="B316" s="12">
        <v>44687</v>
      </c>
      <c r="C316" s="13">
        <v>454.3</v>
      </c>
      <c r="D316" s="18" t="s">
        <v>151</v>
      </c>
    </row>
    <row r="317" spans="1:4" ht="14.1" customHeight="1" outlineLevel="3" x14ac:dyDescent="0.2">
      <c r="A317" s="18" t="s">
        <v>150</v>
      </c>
      <c r="B317" s="12">
        <v>44690</v>
      </c>
      <c r="C317" s="13">
        <v>-1419.93</v>
      </c>
      <c r="D317" s="6" t="s">
        <v>288</v>
      </c>
    </row>
    <row r="318" spans="1:4" ht="14.1" customHeight="1" outlineLevel="3" x14ac:dyDescent="0.2">
      <c r="A318" s="18" t="s">
        <v>150</v>
      </c>
      <c r="B318" s="12">
        <v>44690</v>
      </c>
      <c r="C318" s="13">
        <v>-611.23</v>
      </c>
      <c r="D318" s="6" t="s">
        <v>288</v>
      </c>
    </row>
    <row r="319" spans="1:4" ht="14.1" customHeight="1" outlineLevel="3" x14ac:dyDescent="0.2">
      <c r="A319" s="18" t="s">
        <v>150</v>
      </c>
      <c r="B319" s="12">
        <v>44704</v>
      </c>
      <c r="C319" s="13">
        <v>1419.93</v>
      </c>
      <c r="D319" s="6" t="s">
        <v>289</v>
      </c>
    </row>
    <row r="320" spans="1:4" ht="14.1" customHeight="1" outlineLevel="3" x14ac:dyDescent="0.2">
      <c r="A320" s="18" t="s">
        <v>150</v>
      </c>
      <c r="B320" s="12">
        <v>44704</v>
      </c>
      <c r="C320" s="13">
        <v>611.23</v>
      </c>
      <c r="D320" s="6" t="s">
        <v>289</v>
      </c>
    </row>
    <row r="321" spans="1:4" ht="14.1" customHeight="1" outlineLevel="3" x14ac:dyDescent="0.2">
      <c r="A321" s="18" t="s">
        <v>150</v>
      </c>
      <c r="B321" s="12">
        <v>44706</v>
      </c>
      <c r="C321" s="13">
        <v>1548.49</v>
      </c>
      <c r="D321" s="18" t="s">
        <v>152</v>
      </c>
    </row>
    <row r="322" spans="1:4" ht="14.1" customHeight="1" outlineLevel="3" x14ac:dyDescent="0.2">
      <c r="A322" s="18" t="s">
        <v>150</v>
      </c>
      <c r="B322" s="12">
        <v>44706</v>
      </c>
      <c r="C322" s="13">
        <v>1157.3800000000001</v>
      </c>
      <c r="D322" s="18" t="s">
        <v>153</v>
      </c>
    </row>
    <row r="323" spans="1:4" ht="14.1" customHeight="1" outlineLevel="3" x14ac:dyDescent="0.2">
      <c r="A323" s="14" t="s">
        <v>282</v>
      </c>
      <c r="B323" s="14"/>
      <c r="C323" s="14"/>
      <c r="D323" s="14"/>
    </row>
    <row r="324" spans="1:4" ht="39.75" customHeight="1" outlineLevel="3" x14ac:dyDescent="0.2">
      <c r="A324" s="19" t="s">
        <v>283</v>
      </c>
      <c r="B324" s="19"/>
      <c r="C324" s="15">
        <f>SUM(C325:C337)</f>
        <v>9141.32</v>
      </c>
      <c r="D324" s="16"/>
    </row>
    <row r="325" spans="1:4" ht="14.1" customHeight="1" outlineLevel="3" x14ac:dyDescent="0.2">
      <c r="A325" s="18" t="s">
        <v>154</v>
      </c>
      <c r="B325" s="12">
        <v>44686</v>
      </c>
      <c r="C325" s="13">
        <v>1605.21</v>
      </c>
      <c r="D325" s="18" t="s">
        <v>235</v>
      </c>
    </row>
    <row r="326" spans="1:4" ht="14.1" customHeight="1" outlineLevel="3" x14ac:dyDescent="0.2">
      <c r="A326" s="18" t="s">
        <v>154</v>
      </c>
      <c r="B326" s="12">
        <v>44693</v>
      </c>
      <c r="C326" s="13">
        <v>72.92</v>
      </c>
      <c r="D326" s="18" t="s">
        <v>155</v>
      </c>
    </row>
    <row r="327" spans="1:4" ht="14.1" customHeight="1" outlineLevel="3" x14ac:dyDescent="0.2">
      <c r="A327" s="18" t="s">
        <v>154</v>
      </c>
      <c r="B327" s="12">
        <v>44693</v>
      </c>
      <c r="C327" s="13">
        <v>66</v>
      </c>
      <c r="D327" s="18" t="s">
        <v>155</v>
      </c>
    </row>
    <row r="328" spans="1:4" ht="14.1" customHeight="1" outlineLevel="3" x14ac:dyDescent="0.2">
      <c r="A328" s="18" t="s">
        <v>154</v>
      </c>
      <c r="B328" s="12">
        <v>44693</v>
      </c>
      <c r="C328" s="13">
        <v>57.18</v>
      </c>
      <c r="D328" s="18" t="s">
        <v>155</v>
      </c>
    </row>
    <row r="329" spans="1:4" ht="14.1" customHeight="1" outlineLevel="3" x14ac:dyDescent="0.2">
      <c r="A329" s="18" t="s">
        <v>154</v>
      </c>
      <c r="B329" s="12">
        <v>44693</v>
      </c>
      <c r="C329" s="13">
        <v>58</v>
      </c>
      <c r="D329" s="18" t="s">
        <v>155</v>
      </c>
    </row>
    <row r="330" spans="1:4" ht="14.1" customHeight="1" outlineLevel="3" x14ac:dyDescent="0.2">
      <c r="A330" s="18" t="s">
        <v>154</v>
      </c>
      <c r="B330" s="12">
        <v>44693</v>
      </c>
      <c r="C330" s="13">
        <v>49.66</v>
      </c>
      <c r="D330" s="18" t="s">
        <v>155</v>
      </c>
    </row>
    <row r="331" spans="1:4" ht="14.1" customHeight="1" outlineLevel="3" x14ac:dyDescent="0.2">
      <c r="A331" s="18" t="s">
        <v>154</v>
      </c>
      <c r="B331" s="12">
        <v>44693</v>
      </c>
      <c r="C331" s="13">
        <v>44.88</v>
      </c>
      <c r="D331" s="18" t="s">
        <v>155</v>
      </c>
    </row>
    <row r="332" spans="1:4" ht="14.1" customHeight="1" outlineLevel="3" x14ac:dyDescent="0.2">
      <c r="A332" s="18" t="s">
        <v>154</v>
      </c>
      <c r="B332" s="12">
        <v>44699</v>
      </c>
      <c r="C332" s="13">
        <v>149</v>
      </c>
      <c r="D332" s="18" t="s">
        <v>156</v>
      </c>
    </row>
    <row r="333" spans="1:4" ht="14.1" customHeight="1" outlineLevel="3" x14ac:dyDescent="0.2">
      <c r="A333" s="18" t="s">
        <v>154</v>
      </c>
      <c r="B333" s="12">
        <v>44699</v>
      </c>
      <c r="C333" s="13">
        <v>59.62</v>
      </c>
      <c r="D333" s="18" t="s">
        <v>156</v>
      </c>
    </row>
    <row r="334" spans="1:4" ht="14.1" customHeight="1" outlineLevel="3" x14ac:dyDescent="0.2">
      <c r="A334" s="18" t="s">
        <v>154</v>
      </c>
      <c r="B334" s="12">
        <v>44699</v>
      </c>
      <c r="C334" s="13">
        <v>38.74</v>
      </c>
      <c r="D334" s="18" t="s">
        <v>157</v>
      </c>
    </row>
    <row r="335" spans="1:4" ht="14.1" customHeight="1" outlineLevel="3" x14ac:dyDescent="0.2">
      <c r="A335" s="18" t="s">
        <v>154</v>
      </c>
      <c r="B335" s="12">
        <v>44699</v>
      </c>
      <c r="C335" s="13">
        <v>13.42</v>
      </c>
      <c r="D335" s="18" t="s">
        <v>158</v>
      </c>
    </row>
    <row r="336" spans="1:4" ht="14.1" customHeight="1" outlineLevel="3" x14ac:dyDescent="0.2">
      <c r="A336" s="18" t="s">
        <v>154</v>
      </c>
      <c r="B336" s="12">
        <v>44700</v>
      </c>
      <c r="C336" s="13">
        <v>505.88</v>
      </c>
      <c r="D336" s="18" t="s">
        <v>236</v>
      </c>
    </row>
    <row r="337" spans="1:4" ht="14.1" customHeight="1" outlineLevel="3" x14ac:dyDescent="0.2">
      <c r="A337" s="18" t="s">
        <v>154</v>
      </c>
      <c r="B337" s="12">
        <v>44712</v>
      </c>
      <c r="C337" s="13">
        <v>6420.81</v>
      </c>
      <c r="D337" s="18" t="s">
        <v>235</v>
      </c>
    </row>
    <row r="338" spans="1:4" ht="14.1" customHeight="1" outlineLevel="3" x14ac:dyDescent="0.2">
      <c r="A338" s="14" t="s">
        <v>280</v>
      </c>
      <c r="B338" s="14"/>
      <c r="C338" s="14"/>
      <c r="D338" s="14"/>
    </row>
    <row r="339" spans="1:4" ht="42.75" customHeight="1" outlineLevel="3" x14ac:dyDescent="0.2">
      <c r="A339" s="19" t="s">
        <v>281</v>
      </c>
      <c r="B339" s="19"/>
      <c r="C339" s="15">
        <f>SUM(C340:C352)</f>
        <v>447925.09</v>
      </c>
      <c r="D339" s="16"/>
    </row>
    <row r="340" spans="1:4" ht="14.1" customHeight="1" outlineLevel="3" x14ac:dyDescent="0.2">
      <c r="A340" s="18" t="s">
        <v>159</v>
      </c>
      <c r="B340" s="12">
        <v>44686</v>
      </c>
      <c r="C340" s="13">
        <v>78655.53</v>
      </c>
      <c r="D340" s="18" t="s">
        <v>235</v>
      </c>
    </row>
    <row r="341" spans="1:4" ht="14.1" customHeight="1" outlineLevel="3" x14ac:dyDescent="0.2">
      <c r="A341" s="18" t="s">
        <v>159</v>
      </c>
      <c r="B341" s="12">
        <v>44693</v>
      </c>
      <c r="C341" s="13">
        <v>3573.08</v>
      </c>
      <c r="D341" s="18" t="s">
        <v>160</v>
      </c>
    </row>
    <row r="342" spans="1:4" ht="14.1" customHeight="1" outlineLevel="3" x14ac:dyDescent="0.2">
      <c r="A342" s="18" t="s">
        <v>159</v>
      </c>
      <c r="B342" s="12">
        <v>44693</v>
      </c>
      <c r="C342" s="13">
        <v>3234</v>
      </c>
      <c r="D342" s="18" t="s">
        <v>160</v>
      </c>
    </row>
    <row r="343" spans="1:4" ht="14.1" customHeight="1" outlineLevel="3" x14ac:dyDescent="0.2">
      <c r="A343" s="18" t="s">
        <v>159</v>
      </c>
      <c r="B343" s="12">
        <v>44693</v>
      </c>
      <c r="C343" s="13">
        <v>2801.82</v>
      </c>
      <c r="D343" s="18" t="s">
        <v>160</v>
      </c>
    </row>
    <row r="344" spans="1:4" ht="14.1" customHeight="1" outlineLevel="3" x14ac:dyDescent="0.2">
      <c r="A344" s="18" t="s">
        <v>159</v>
      </c>
      <c r="B344" s="12">
        <v>44693</v>
      </c>
      <c r="C344" s="13">
        <v>2842</v>
      </c>
      <c r="D344" s="18" t="s">
        <v>160</v>
      </c>
    </row>
    <row r="345" spans="1:4" ht="14.1" customHeight="1" outlineLevel="3" x14ac:dyDescent="0.2">
      <c r="A345" s="18" t="s">
        <v>159</v>
      </c>
      <c r="B345" s="12">
        <v>44693</v>
      </c>
      <c r="C345" s="13">
        <v>2433.34</v>
      </c>
      <c r="D345" s="18" t="s">
        <v>160</v>
      </c>
    </row>
    <row r="346" spans="1:4" ht="14.1" customHeight="1" outlineLevel="3" x14ac:dyDescent="0.2">
      <c r="A346" s="18" t="s">
        <v>159</v>
      </c>
      <c r="B346" s="12">
        <v>44693</v>
      </c>
      <c r="C346" s="13">
        <v>2199.12</v>
      </c>
      <c r="D346" s="18" t="s">
        <v>160</v>
      </c>
    </row>
    <row r="347" spans="1:4" ht="14.1" customHeight="1" outlineLevel="3" x14ac:dyDescent="0.2">
      <c r="A347" s="18" t="s">
        <v>159</v>
      </c>
      <c r="B347" s="12">
        <v>44699</v>
      </c>
      <c r="C347" s="13">
        <v>7301</v>
      </c>
      <c r="D347" s="18" t="s">
        <v>161</v>
      </c>
    </row>
    <row r="348" spans="1:4" ht="14.1" customHeight="1" outlineLevel="3" x14ac:dyDescent="0.2">
      <c r="A348" s="18" t="s">
        <v>159</v>
      </c>
      <c r="B348" s="12">
        <v>44699</v>
      </c>
      <c r="C348" s="13">
        <v>2921.38</v>
      </c>
      <c r="D348" s="18" t="s">
        <v>161</v>
      </c>
    </row>
    <row r="349" spans="1:4" ht="14.1" customHeight="1" outlineLevel="3" x14ac:dyDescent="0.2">
      <c r="A349" s="18" t="s">
        <v>159</v>
      </c>
      <c r="B349" s="12">
        <v>44699</v>
      </c>
      <c r="C349" s="13">
        <v>1898.26</v>
      </c>
      <c r="D349" s="18" t="s">
        <v>162</v>
      </c>
    </row>
    <row r="350" spans="1:4" ht="14.1" customHeight="1" outlineLevel="3" x14ac:dyDescent="0.2">
      <c r="A350" s="18" t="s">
        <v>159</v>
      </c>
      <c r="B350" s="12">
        <v>44699</v>
      </c>
      <c r="C350" s="13">
        <v>657.58</v>
      </c>
      <c r="D350" s="18" t="s">
        <v>163</v>
      </c>
    </row>
    <row r="351" spans="1:4" ht="14.1" customHeight="1" outlineLevel="3" x14ac:dyDescent="0.2">
      <c r="A351" s="18" t="s">
        <v>159</v>
      </c>
      <c r="B351" s="12">
        <v>44700</v>
      </c>
      <c r="C351" s="13">
        <v>24788.21</v>
      </c>
      <c r="D351" s="18" t="s">
        <v>236</v>
      </c>
    </row>
    <row r="352" spans="1:4" ht="14.1" customHeight="1" outlineLevel="3" x14ac:dyDescent="0.2">
      <c r="A352" s="18" t="s">
        <v>159</v>
      </c>
      <c r="B352" s="12">
        <v>44712</v>
      </c>
      <c r="C352" s="13">
        <v>314619.77</v>
      </c>
      <c r="D352" s="18" t="s">
        <v>235</v>
      </c>
    </row>
    <row r="353" spans="1:4" ht="14.1" customHeight="1" outlineLevel="3" x14ac:dyDescent="0.2">
      <c r="A353" s="14" t="s">
        <v>278</v>
      </c>
      <c r="B353" s="14"/>
      <c r="C353" s="14"/>
      <c r="D353" s="14"/>
    </row>
    <row r="354" spans="1:4" ht="28.5" customHeight="1" outlineLevel="3" x14ac:dyDescent="0.2">
      <c r="A354" s="19" t="s">
        <v>279</v>
      </c>
      <c r="B354" s="19"/>
      <c r="C354" s="15">
        <f>C355</f>
        <v>52071</v>
      </c>
      <c r="D354" s="16"/>
    </row>
    <row r="355" spans="1:4" ht="14.1" customHeight="1" outlineLevel="3" x14ac:dyDescent="0.2">
      <c r="A355" s="18" t="s">
        <v>164</v>
      </c>
      <c r="B355" s="12">
        <v>44704</v>
      </c>
      <c r="C355" s="13">
        <v>52071</v>
      </c>
      <c r="D355" s="18" t="s">
        <v>165</v>
      </c>
    </row>
    <row r="356" spans="1:4" ht="14.1" customHeight="1" outlineLevel="3" x14ac:dyDescent="0.2">
      <c r="A356" s="14" t="s">
        <v>276</v>
      </c>
      <c r="B356" s="14"/>
      <c r="C356" s="14"/>
      <c r="D356" s="14"/>
    </row>
    <row r="357" spans="1:4" ht="14.1" customHeight="1" outlineLevel="3" x14ac:dyDescent="0.2">
      <c r="A357" s="14" t="s">
        <v>277</v>
      </c>
      <c r="B357" s="14"/>
      <c r="C357" s="15">
        <f>SUM(C358:C359)</f>
        <v>59814.159999999996</v>
      </c>
      <c r="D357" s="16"/>
    </row>
    <row r="358" spans="1:4" ht="14.1" customHeight="1" outlineLevel="3" x14ac:dyDescent="0.2">
      <c r="A358" s="18" t="s">
        <v>166</v>
      </c>
      <c r="B358" s="12">
        <v>44683</v>
      </c>
      <c r="C358" s="13">
        <v>55851.46</v>
      </c>
      <c r="D358" s="18" t="s">
        <v>167</v>
      </c>
    </row>
    <row r="359" spans="1:4" ht="14.1" customHeight="1" outlineLevel="3" x14ac:dyDescent="0.2">
      <c r="A359" s="18" t="s">
        <v>168</v>
      </c>
      <c r="B359" s="12">
        <v>44686</v>
      </c>
      <c r="C359" s="13">
        <v>3962.7</v>
      </c>
      <c r="D359" s="18" t="s">
        <v>169</v>
      </c>
    </row>
    <row r="360" spans="1:4" ht="14.1" customHeight="1" outlineLevel="3" x14ac:dyDescent="0.2">
      <c r="A360" s="14" t="s">
        <v>274</v>
      </c>
      <c r="B360" s="14"/>
      <c r="C360" s="14"/>
      <c r="D360" s="14"/>
    </row>
    <row r="361" spans="1:4" ht="44.25" customHeight="1" outlineLevel="3" x14ac:dyDescent="0.2">
      <c r="A361" s="19" t="s">
        <v>275</v>
      </c>
      <c r="B361" s="19"/>
      <c r="C361" s="15">
        <f>SUM(C362:C383)</f>
        <v>84.289999999999509</v>
      </c>
      <c r="D361" s="20"/>
    </row>
    <row r="362" spans="1:4" ht="14.1" customHeight="1" outlineLevel="3" x14ac:dyDescent="0.2">
      <c r="A362" s="18" t="s">
        <v>170</v>
      </c>
      <c r="B362" s="12">
        <v>44687</v>
      </c>
      <c r="C362" s="13">
        <v>200</v>
      </c>
      <c r="D362" s="18" t="s">
        <v>237</v>
      </c>
    </row>
    <row r="363" spans="1:4" ht="14.1" customHeight="1" outlineLevel="3" x14ac:dyDescent="0.2">
      <c r="A363" s="18" t="s">
        <v>170</v>
      </c>
      <c r="B363" s="12">
        <v>44693</v>
      </c>
      <c r="C363" s="13">
        <v>-93.49</v>
      </c>
      <c r="D363" s="6" t="s">
        <v>272</v>
      </c>
    </row>
    <row r="364" spans="1:4" ht="14.1" customHeight="1" outlineLevel="3" x14ac:dyDescent="0.2">
      <c r="A364" s="18" t="s">
        <v>170</v>
      </c>
      <c r="B364" s="12">
        <v>44693</v>
      </c>
      <c r="C364" s="13">
        <v>-105.92</v>
      </c>
      <c r="D364" s="6" t="s">
        <v>272</v>
      </c>
    </row>
    <row r="365" spans="1:4" ht="14.1" customHeight="1" outlineLevel="3" x14ac:dyDescent="0.2">
      <c r="A365" s="18" t="s">
        <v>170</v>
      </c>
      <c r="B365" s="12">
        <v>44693</v>
      </c>
      <c r="C365" s="13">
        <v>-113.12</v>
      </c>
      <c r="D365" s="6" t="s">
        <v>272</v>
      </c>
    </row>
    <row r="366" spans="1:4" ht="14.1" customHeight="1" outlineLevel="3" x14ac:dyDescent="0.2">
      <c r="A366" s="18" t="s">
        <v>170</v>
      </c>
      <c r="B366" s="12">
        <v>44693</v>
      </c>
      <c r="C366" s="13">
        <v>-113.12</v>
      </c>
      <c r="D366" s="6" t="s">
        <v>272</v>
      </c>
    </row>
    <row r="367" spans="1:4" ht="14.1" customHeight="1" outlineLevel="3" x14ac:dyDescent="0.2">
      <c r="A367" s="18" t="s">
        <v>170</v>
      </c>
      <c r="B367" s="12">
        <v>44693</v>
      </c>
      <c r="C367" s="13">
        <v>-113.12</v>
      </c>
      <c r="D367" s="6" t="s">
        <v>272</v>
      </c>
    </row>
    <row r="368" spans="1:4" ht="14.1" customHeight="1" outlineLevel="3" x14ac:dyDescent="0.2">
      <c r="A368" s="18" t="s">
        <v>170</v>
      </c>
      <c r="B368" s="12">
        <v>44697</v>
      </c>
      <c r="C368" s="13">
        <v>-101.58</v>
      </c>
      <c r="D368" s="6" t="s">
        <v>272</v>
      </c>
    </row>
    <row r="369" spans="1:4" ht="14.1" customHeight="1" outlineLevel="3" x14ac:dyDescent="0.2">
      <c r="A369" s="18" t="s">
        <v>170</v>
      </c>
      <c r="B369" s="12">
        <v>44697</v>
      </c>
      <c r="C369" s="13">
        <v>-76.180000000000007</v>
      </c>
      <c r="D369" s="6" t="s">
        <v>272</v>
      </c>
    </row>
    <row r="370" spans="1:4" ht="14.1" customHeight="1" outlineLevel="3" x14ac:dyDescent="0.2">
      <c r="A370" s="18" t="s">
        <v>170</v>
      </c>
      <c r="B370" s="12">
        <v>44699</v>
      </c>
      <c r="C370" s="13">
        <v>-76.180000000000007</v>
      </c>
      <c r="D370" s="6" t="s">
        <v>272</v>
      </c>
    </row>
    <row r="371" spans="1:4" ht="14.1" customHeight="1" outlineLevel="3" x14ac:dyDescent="0.2">
      <c r="A371" s="18" t="s">
        <v>170</v>
      </c>
      <c r="B371" s="12">
        <v>44699</v>
      </c>
      <c r="C371" s="13">
        <v>-76.180000000000007</v>
      </c>
      <c r="D371" s="6" t="s">
        <v>272</v>
      </c>
    </row>
    <row r="372" spans="1:4" ht="14.1" customHeight="1" outlineLevel="3" x14ac:dyDescent="0.2">
      <c r="A372" s="18" t="s">
        <v>170</v>
      </c>
      <c r="B372" s="12">
        <v>44699</v>
      </c>
      <c r="C372" s="13">
        <v>-76.180000000000007</v>
      </c>
      <c r="D372" s="6" t="s">
        <v>272</v>
      </c>
    </row>
    <row r="373" spans="1:4" ht="14.1" customHeight="1" outlineLevel="3" x14ac:dyDescent="0.2">
      <c r="A373" s="18" t="s">
        <v>170</v>
      </c>
      <c r="B373" s="12">
        <v>44699</v>
      </c>
      <c r="C373" s="13">
        <v>-76.180000000000007</v>
      </c>
      <c r="D373" s="6" t="s">
        <v>272</v>
      </c>
    </row>
    <row r="374" spans="1:4" ht="14.1" customHeight="1" outlineLevel="3" x14ac:dyDescent="0.2">
      <c r="A374" s="18" t="s">
        <v>170</v>
      </c>
      <c r="B374" s="12">
        <v>44699</v>
      </c>
      <c r="C374" s="13">
        <v>-76.77</v>
      </c>
      <c r="D374" s="6" t="s">
        <v>272</v>
      </c>
    </row>
    <row r="375" spans="1:4" ht="14.1" customHeight="1" outlineLevel="3" x14ac:dyDescent="0.2">
      <c r="A375" s="18" t="s">
        <v>170</v>
      </c>
      <c r="B375" s="12">
        <v>44700</v>
      </c>
      <c r="C375" s="13">
        <v>-76.180000000000007</v>
      </c>
      <c r="D375" s="6" t="s">
        <v>272</v>
      </c>
    </row>
    <row r="376" spans="1:4" ht="14.1" customHeight="1" outlineLevel="3" x14ac:dyDescent="0.2">
      <c r="A376" s="18" t="s">
        <v>170</v>
      </c>
      <c r="B376" s="12">
        <v>44700</v>
      </c>
      <c r="C376" s="13">
        <v>-76.180000000000007</v>
      </c>
      <c r="D376" s="6" t="s">
        <v>272</v>
      </c>
    </row>
    <row r="377" spans="1:4" ht="14.1" customHeight="1" outlineLevel="3" x14ac:dyDescent="0.2">
      <c r="A377" s="18" t="s">
        <v>170</v>
      </c>
      <c r="B377" s="12">
        <v>44700</v>
      </c>
      <c r="C377" s="13">
        <v>-76.180000000000007</v>
      </c>
      <c r="D377" s="6" t="s">
        <v>272</v>
      </c>
    </row>
    <row r="378" spans="1:4" ht="14.1" customHeight="1" outlineLevel="3" x14ac:dyDescent="0.2">
      <c r="A378" s="18" t="s">
        <v>170</v>
      </c>
      <c r="B378" s="12">
        <v>44700</v>
      </c>
      <c r="C378" s="13">
        <v>-76.180000000000007</v>
      </c>
      <c r="D378" s="6" t="s">
        <v>272</v>
      </c>
    </row>
    <row r="379" spans="1:4" ht="14.1" customHeight="1" outlineLevel="3" x14ac:dyDescent="0.2">
      <c r="A379" s="18" t="s">
        <v>170</v>
      </c>
      <c r="B379" s="12">
        <v>44712</v>
      </c>
      <c r="C379" s="13">
        <v>-115.71</v>
      </c>
      <c r="D379" s="18" t="s">
        <v>171</v>
      </c>
    </row>
    <row r="380" spans="1:4" ht="14.1" customHeight="1" outlineLevel="3" x14ac:dyDescent="0.2">
      <c r="A380" s="18" t="s">
        <v>170</v>
      </c>
      <c r="B380" s="12">
        <v>44712</v>
      </c>
      <c r="C380" s="13">
        <v>538.77</v>
      </c>
      <c r="D380" s="6" t="s">
        <v>273</v>
      </c>
    </row>
    <row r="381" spans="1:4" ht="14.1" customHeight="1" outlineLevel="3" x14ac:dyDescent="0.2">
      <c r="A381" s="18" t="s">
        <v>170</v>
      </c>
      <c r="B381" s="12">
        <v>44712</v>
      </c>
      <c r="C381" s="13">
        <v>177.76</v>
      </c>
      <c r="D381" s="6" t="s">
        <v>273</v>
      </c>
    </row>
    <row r="382" spans="1:4" ht="14.1" customHeight="1" outlineLevel="3" x14ac:dyDescent="0.2">
      <c r="A382" s="18" t="s">
        <v>170</v>
      </c>
      <c r="B382" s="12">
        <v>44712</v>
      </c>
      <c r="C382" s="13">
        <v>304.72000000000003</v>
      </c>
      <c r="D382" s="6" t="s">
        <v>273</v>
      </c>
    </row>
    <row r="383" spans="1:4" ht="14.1" customHeight="1" outlineLevel="3" x14ac:dyDescent="0.2">
      <c r="A383" s="18" t="s">
        <v>170</v>
      </c>
      <c r="B383" s="12">
        <v>44712</v>
      </c>
      <c r="C383" s="13">
        <v>381.49</v>
      </c>
      <c r="D383" s="6" t="s">
        <v>273</v>
      </c>
    </row>
  </sheetData>
  <mergeCells count="15">
    <mergeCell ref="A361:B361"/>
    <mergeCell ref="A356:D356"/>
    <mergeCell ref="A357:B357"/>
    <mergeCell ref="A353:D353"/>
    <mergeCell ref="A354:B354"/>
    <mergeCell ref="A338:D338"/>
    <mergeCell ref="A339:B339"/>
    <mergeCell ref="A2:D2"/>
    <mergeCell ref="A6:D6"/>
    <mergeCell ref="A7:B7"/>
    <mergeCell ref="A14:D14"/>
    <mergeCell ref="A15:B15"/>
    <mergeCell ref="A360:D360"/>
    <mergeCell ref="A323:D323"/>
    <mergeCell ref="A324:B324"/>
  </mergeCells>
  <pageMargins left="0.7" right="0.7" top="0.75" bottom="0.75" header="0.3" footer="0.3"/>
  <pageSetup paperSize="9" scale="8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2022-06-07T11:39:52Z</cp:lastPrinted>
  <dcterms:created xsi:type="dcterms:W3CDTF">2022-06-07T11:34:20Z</dcterms:created>
  <dcterms:modified xsi:type="dcterms:W3CDTF">2022-06-07T11:40:00Z</dcterms:modified>
  <cp:category/>
</cp:coreProperties>
</file>