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1988" windowHeight="10500"/>
  </bookViews>
  <sheets>
    <sheet name="COST bolnav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7" i="1" l="1"/>
  <c r="AH56" i="1"/>
  <c r="AE56" i="1"/>
  <c r="AD56" i="1"/>
  <c r="AC56" i="1"/>
  <c r="M56" i="1"/>
  <c r="AI56" i="1" s="1"/>
  <c r="AG56" i="1"/>
  <c r="AF56" i="1"/>
  <c r="AB56" i="1"/>
  <c r="AA56" i="1"/>
  <c r="Z56" i="1"/>
  <c r="AE55" i="1"/>
  <c r="M55" i="1"/>
  <c r="AI55" i="1" s="1"/>
  <c r="AH55" i="1"/>
  <c r="AG55" i="1"/>
  <c r="AF55" i="1"/>
  <c r="AD55" i="1"/>
  <c r="AC55" i="1"/>
  <c r="AB55" i="1"/>
  <c r="AA55" i="1"/>
  <c r="Z55" i="1"/>
  <c r="AH54" i="1"/>
  <c r="AE54" i="1"/>
  <c r="AD54" i="1"/>
  <c r="AC54" i="1"/>
  <c r="M54" i="1"/>
  <c r="AI54" i="1" s="1"/>
  <c r="AG54" i="1"/>
  <c r="AF54" i="1"/>
  <c r="AB54" i="1"/>
  <c r="AA54" i="1"/>
  <c r="Z54" i="1"/>
  <c r="AE53" i="1"/>
  <c r="M53" i="1"/>
  <c r="AI53" i="1" s="1"/>
  <c r="AH53" i="1"/>
  <c r="AG53" i="1"/>
  <c r="AF53" i="1"/>
  <c r="AD53" i="1"/>
  <c r="AC53" i="1"/>
  <c r="AB53" i="1"/>
  <c r="AA53" i="1"/>
  <c r="Z53" i="1"/>
  <c r="AE52" i="1"/>
  <c r="AC52" i="1"/>
  <c r="M52" i="1"/>
  <c r="AI52" i="1" s="1"/>
  <c r="AH52" i="1"/>
  <c r="AG52" i="1"/>
  <c r="AF52" i="1"/>
  <c r="AD52" i="1"/>
  <c r="AB52" i="1"/>
  <c r="AA52" i="1"/>
  <c r="Z52" i="1"/>
  <c r="AE51" i="1"/>
  <c r="M51" i="1"/>
  <c r="AI51" i="1" s="1"/>
  <c r="AH51" i="1"/>
  <c r="AG51" i="1"/>
  <c r="AF51" i="1"/>
  <c r="AD51" i="1"/>
  <c r="AC51" i="1"/>
  <c r="AB51" i="1"/>
  <c r="AA51" i="1"/>
  <c r="Z51" i="1"/>
  <c r="AE50" i="1"/>
  <c r="AC50" i="1"/>
  <c r="M50" i="1"/>
  <c r="AI50" i="1" s="1"/>
  <c r="AH50" i="1"/>
  <c r="AG50" i="1"/>
  <c r="AF50" i="1"/>
  <c r="AD50" i="1"/>
  <c r="AB50" i="1"/>
  <c r="AA50" i="1"/>
  <c r="Z50" i="1"/>
  <c r="AE49" i="1"/>
  <c r="AC49" i="1"/>
  <c r="AA49" i="1"/>
  <c r="M49" i="1"/>
  <c r="AI49" i="1" s="1"/>
  <c r="AH49" i="1"/>
  <c r="AG49" i="1"/>
  <c r="AF49" i="1"/>
  <c r="AD49" i="1"/>
  <c r="AB49" i="1"/>
  <c r="Z49" i="1"/>
  <c r="AE48" i="1"/>
  <c r="M48" i="1"/>
  <c r="AI48" i="1" s="1"/>
  <c r="AH48" i="1"/>
  <c r="AG48" i="1"/>
  <c r="AF48" i="1"/>
  <c r="AD48" i="1"/>
  <c r="AC48" i="1"/>
  <c r="AB48" i="1"/>
  <c r="AA48" i="1"/>
  <c r="Z48" i="1"/>
  <c r="AE47" i="1"/>
  <c r="AC47" i="1"/>
  <c r="M47" i="1"/>
  <c r="AI47" i="1" s="1"/>
  <c r="AH47" i="1"/>
  <c r="AG47" i="1"/>
  <c r="AF47" i="1"/>
  <c r="AD47" i="1"/>
  <c r="AB47" i="1"/>
  <c r="AA47" i="1"/>
  <c r="Z47" i="1"/>
  <c r="AE46" i="1"/>
  <c r="M46" i="1"/>
  <c r="AI46" i="1" s="1"/>
  <c r="AH46" i="1"/>
  <c r="AG46" i="1"/>
  <c r="AF46" i="1"/>
  <c r="AD46" i="1"/>
  <c r="AC46" i="1"/>
  <c r="AB46" i="1"/>
  <c r="AA46" i="1"/>
  <c r="Z46" i="1"/>
  <c r="AE45" i="1"/>
  <c r="AC45" i="1"/>
  <c r="M45" i="1"/>
  <c r="AI45" i="1" s="1"/>
  <c r="AH45" i="1"/>
  <c r="AG45" i="1"/>
  <c r="AF45" i="1"/>
  <c r="AD45" i="1"/>
  <c r="AB45" i="1"/>
  <c r="AA45" i="1"/>
  <c r="Z45" i="1"/>
  <c r="AE44" i="1"/>
  <c r="M44" i="1"/>
  <c r="AI44" i="1" s="1"/>
  <c r="AH44" i="1"/>
  <c r="AG44" i="1"/>
  <c r="AF44" i="1"/>
  <c r="AD44" i="1"/>
  <c r="AC44" i="1"/>
  <c r="AB44" i="1"/>
  <c r="AA44" i="1"/>
  <c r="Z44" i="1"/>
  <c r="AE43" i="1"/>
  <c r="AC43" i="1"/>
  <c r="M43" i="1"/>
  <c r="AI43" i="1" s="1"/>
  <c r="AH43" i="1"/>
  <c r="AG43" i="1"/>
  <c r="AF43" i="1"/>
  <c r="AD43" i="1"/>
  <c r="AB43" i="1"/>
  <c r="AA43" i="1"/>
  <c r="Z43" i="1"/>
  <c r="AE42" i="1"/>
  <c r="AC42" i="1"/>
  <c r="M42" i="1"/>
  <c r="AI42" i="1" s="1"/>
  <c r="AH42" i="1"/>
  <c r="AG42" i="1"/>
  <c r="AF42" i="1"/>
  <c r="AD42" i="1"/>
  <c r="AB42" i="1"/>
  <c r="AA42" i="1"/>
  <c r="Z42" i="1"/>
  <c r="AE41" i="1"/>
  <c r="M41" i="1"/>
  <c r="AI41" i="1" s="1"/>
  <c r="AH41" i="1"/>
  <c r="AG41" i="1"/>
  <c r="AF41" i="1"/>
  <c r="AD41" i="1"/>
  <c r="AC41" i="1"/>
  <c r="AB41" i="1"/>
  <c r="AA41" i="1"/>
  <c r="Z41" i="1"/>
  <c r="AE40" i="1"/>
  <c r="AC40" i="1"/>
  <c r="M40" i="1"/>
  <c r="AI40" i="1" s="1"/>
  <c r="AH40" i="1"/>
  <c r="AG40" i="1"/>
  <c r="AF40" i="1"/>
  <c r="AD40" i="1"/>
  <c r="AB40" i="1"/>
  <c r="AA40" i="1"/>
  <c r="Z40" i="1"/>
  <c r="AI39" i="1"/>
  <c r="AE39" i="1"/>
  <c r="M39" i="1"/>
  <c r="AH39" i="1"/>
  <c r="AG39" i="1"/>
  <c r="AF39" i="1"/>
  <c r="AD39" i="1"/>
  <c r="AC39" i="1"/>
  <c r="AB39" i="1"/>
  <c r="AA39" i="1"/>
  <c r="Z39" i="1"/>
  <c r="AE38" i="1"/>
  <c r="AC38" i="1"/>
  <c r="M38" i="1"/>
  <c r="AI38" i="1" s="1"/>
  <c r="AH38" i="1"/>
  <c r="AG38" i="1"/>
  <c r="AF38" i="1"/>
  <c r="AD38" i="1"/>
  <c r="AB38" i="1"/>
  <c r="AA38" i="1"/>
  <c r="Z38" i="1"/>
  <c r="AE37" i="1"/>
  <c r="AC37" i="1"/>
  <c r="M37" i="1"/>
  <c r="AI37" i="1" s="1"/>
  <c r="AH37" i="1"/>
  <c r="AG37" i="1"/>
  <c r="AF37" i="1"/>
  <c r="AD37" i="1"/>
  <c r="AB37" i="1"/>
  <c r="AA37" i="1"/>
  <c r="Z37" i="1"/>
  <c r="AE36" i="1"/>
  <c r="M36" i="1"/>
  <c r="AI36" i="1" s="1"/>
  <c r="AH36" i="1"/>
  <c r="AG36" i="1"/>
  <c r="AF36" i="1"/>
  <c r="AD36" i="1"/>
  <c r="AC36" i="1"/>
  <c r="AB36" i="1"/>
  <c r="AA36" i="1"/>
  <c r="Z36" i="1"/>
  <c r="AE35" i="1"/>
  <c r="AC35" i="1"/>
  <c r="M35" i="1"/>
  <c r="AI35" i="1" s="1"/>
  <c r="AH35" i="1"/>
  <c r="AG35" i="1"/>
  <c r="AF35" i="1"/>
  <c r="AD35" i="1"/>
  <c r="AB35" i="1"/>
  <c r="AA35" i="1"/>
  <c r="Z35" i="1"/>
  <c r="AE34" i="1"/>
  <c r="M34" i="1"/>
  <c r="AI34" i="1" s="1"/>
  <c r="AH34" i="1"/>
  <c r="AG34" i="1"/>
  <c r="AF34" i="1"/>
  <c r="AD34" i="1"/>
  <c r="AC34" i="1"/>
  <c r="AB34" i="1"/>
  <c r="AA34" i="1"/>
  <c r="Z34" i="1"/>
  <c r="AE33" i="1"/>
  <c r="AC33" i="1"/>
  <c r="M33" i="1"/>
  <c r="AI33" i="1" s="1"/>
  <c r="AH33" i="1"/>
  <c r="AG33" i="1"/>
  <c r="AF33" i="1"/>
  <c r="AD33" i="1"/>
  <c r="AB33" i="1"/>
  <c r="AA33" i="1"/>
  <c r="Z33" i="1"/>
  <c r="AE32" i="1"/>
  <c r="M32" i="1"/>
  <c r="AI32" i="1" s="1"/>
  <c r="AH32" i="1"/>
  <c r="AG32" i="1"/>
  <c r="AF32" i="1"/>
  <c r="AD32" i="1"/>
  <c r="AC32" i="1"/>
  <c r="AB32" i="1"/>
  <c r="AA32" i="1"/>
  <c r="Z32" i="1"/>
  <c r="AE31" i="1"/>
  <c r="AC31" i="1"/>
  <c r="M31" i="1"/>
  <c r="AI31" i="1" s="1"/>
  <c r="AH31" i="1"/>
  <c r="AG31" i="1"/>
  <c r="AF31" i="1"/>
  <c r="AD31" i="1"/>
  <c r="AB31" i="1"/>
  <c r="AA31" i="1"/>
  <c r="Z31" i="1"/>
  <c r="AE30" i="1"/>
  <c r="AC30" i="1"/>
  <c r="M30" i="1"/>
  <c r="AI30" i="1" s="1"/>
  <c r="AH30" i="1"/>
  <c r="AG30" i="1"/>
  <c r="AF30" i="1"/>
  <c r="AD30" i="1"/>
  <c r="AB30" i="1"/>
  <c r="AA30" i="1"/>
  <c r="Z30" i="1"/>
  <c r="AE29" i="1"/>
  <c r="AC29" i="1"/>
  <c r="M29" i="1"/>
  <c r="AI29" i="1" s="1"/>
  <c r="AH29" i="1"/>
  <c r="AG29" i="1"/>
  <c r="AF29" i="1"/>
  <c r="AD29" i="1"/>
  <c r="AB29" i="1"/>
  <c r="AA29" i="1"/>
  <c r="Z29" i="1"/>
  <c r="AE28" i="1"/>
  <c r="AC28" i="1"/>
  <c r="AA28" i="1"/>
  <c r="M28" i="1"/>
  <c r="AI28" i="1" s="1"/>
  <c r="AH28" i="1"/>
  <c r="AG28" i="1"/>
  <c r="AF28" i="1"/>
  <c r="AD28" i="1"/>
  <c r="AB28" i="1"/>
  <c r="Z28" i="1"/>
  <c r="AE27" i="1"/>
  <c r="M27" i="1"/>
  <c r="AI27" i="1" s="1"/>
  <c r="AH27" i="1"/>
  <c r="AG27" i="1"/>
  <c r="AF27" i="1"/>
  <c r="AD27" i="1"/>
  <c r="AC27" i="1"/>
  <c r="AB27" i="1"/>
  <c r="AA27" i="1"/>
  <c r="Z27" i="1"/>
  <c r="AE26" i="1"/>
  <c r="AC26" i="1"/>
  <c r="M26" i="1"/>
  <c r="AI26" i="1" s="1"/>
  <c r="AH26" i="1"/>
  <c r="AG26" i="1"/>
  <c r="AF26" i="1"/>
  <c r="AD26" i="1"/>
  <c r="AB26" i="1"/>
  <c r="AA26" i="1"/>
  <c r="Z26" i="1"/>
  <c r="AG25" i="1"/>
  <c r="AE25" i="1"/>
  <c r="AC25" i="1"/>
  <c r="M25" i="1"/>
  <c r="AI25" i="1" s="1"/>
  <c r="AH25" i="1"/>
  <c r="AF25" i="1"/>
  <c r="AD25" i="1"/>
  <c r="AB25" i="1"/>
  <c r="AA25" i="1"/>
  <c r="Z25" i="1"/>
  <c r="AE24" i="1"/>
  <c r="AC24" i="1"/>
  <c r="AA24" i="1"/>
  <c r="M24" i="1"/>
  <c r="AI24" i="1" s="1"/>
  <c r="AH24" i="1"/>
  <c r="AG24" i="1"/>
  <c r="AF24" i="1"/>
  <c r="AD24" i="1"/>
  <c r="AB24" i="1"/>
  <c r="Z24" i="1"/>
  <c r="AE23" i="1"/>
  <c r="AC23" i="1"/>
  <c r="AA23" i="1"/>
  <c r="M23" i="1"/>
  <c r="AI23" i="1" s="1"/>
  <c r="AH23" i="1"/>
  <c r="AG23" i="1"/>
  <c r="AF23" i="1"/>
  <c r="AD23" i="1"/>
  <c r="AB23" i="1"/>
  <c r="Z23" i="1"/>
  <c r="AE22" i="1"/>
  <c r="M22" i="1"/>
  <c r="AI22" i="1" s="1"/>
  <c r="AH22" i="1"/>
  <c r="AG22" i="1"/>
  <c r="AF22" i="1"/>
  <c r="AD22" i="1"/>
  <c r="AC22" i="1"/>
  <c r="AB22" i="1"/>
  <c r="AA22" i="1"/>
  <c r="Z22" i="1"/>
  <c r="AH21" i="1"/>
  <c r="AE21" i="1"/>
  <c r="AD21" i="1"/>
  <c r="AC21" i="1"/>
  <c r="M21" i="1"/>
  <c r="AI21" i="1" s="1"/>
  <c r="AG21" i="1"/>
  <c r="AF21" i="1"/>
  <c r="AB21" i="1"/>
  <c r="AA21" i="1"/>
  <c r="Z21" i="1"/>
  <c r="AE20" i="1"/>
  <c r="M20" i="1"/>
  <c r="AI20" i="1" s="1"/>
  <c r="AH20" i="1"/>
  <c r="AG20" i="1"/>
  <c r="AF20" i="1"/>
  <c r="AD20" i="1"/>
  <c r="AC20" i="1"/>
  <c r="AB20" i="1"/>
  <c r="AA20" i="1"/>
  <c r="Z20" i="1"/>
  <c r="AH19" i="1"/>
  <c r="AE19" i="1"/>
  <c r="AD19" i="1"/>
  <c r="AC19" i="1"/>
  <c r="Z19" i="1"/>
  <c r="M19" i="1"/>
  <c r="AI19" i="1" s="1"/>
  <c r="AG19" i="1"/>
  <c r="AF19" i="1"/>
  <c r="AB19" i="1"/>
  <c r="AA19" i="1"/>
  <c r="AH18" i="1"/>
  <c r="AE18" i="1"/>
  <c r="AD18" i="1"/>
  <c r="AC18" i="1"/>
  <c r="M18" i="1"/>
  <c r="AI18" i="1" s="1"/>
  <c r="AG18" i="1"/>
  <c r="AF18" i="1"/>
  <c r="AB18" i="1"/>
  <c r="AA18" i="1"/>
  <c r="Z18" i="1"/>
  <c r="AE17" i="1"/>
  <c r="M17" i="1"/>
  <c r="AI17" i="1" s="1"/>
  <c r="AH17" i="1"/>
  <c r="AG17" i="1"/>
  <c r="AF17" i="1"/>
  <c r="AD17" i="1"/>
  <c r="AC17" i="1"/>
  <c r="AB17" i="1"/>
  <c r="AA17" i="1"/>
  <c r="Z17" i="1"/>
  <c r="AH16" i="1"/>
  <c r="AE16" i="1"/>
  <c r="AD16" i="1"/>
  <c r="AC16" i="1"/>
  <c r="M16" i="1"/>
  <c r="AI16" i="1" s="1"/>
  <c r="AG16" i="1"/>
  <c r="AF16" i="1"/>
  <c r="AB16" i="1"/>
  <c r="AA16" i="1"/>
  <c r="Z16" i="1"/>
  <c r="AE15" i="1"/>
  <c r="AC15" i="1"/>
  <c r="AB15" i="1"/>
  <c r="AA15" i="1"/>
  <c r="M15" i="1"/>
  <c r="AI15" i="1" s="1"/>
  <c r="AH15" i="1"/>
  <c r="AG15" i="1"/>
  <c r="AF15" i="1"/>
  <c r="AD15" i="1"/>
  <c r="Z15" i="1"/>
  <c r="AE14" i="1"/>
  <c r="M14" i="1"/>
  <c r="AI14" i="1" s="1"/>
  <c r="AH14" i="1"/>
  <c r="AG14" i="1"/>
  <c r="AF14" i="1"/>
  <c r="AD14" i="1"/>
  <c r="AC14" i="1"/>
  <c r="AB14" i="1"/>
  <c r="AA14" i="1"/>
  <c r="Z14" i="1"/>
  <c r="AH13" i="1"/>
  <c r="AE13" i="1"/>
  <c r="AD13" i="1"/>
  <c r="AC13" i="1"/>
  <c r="M13" i="1"/>
  <c r="AI13" i="1" s="1"/>
  <c r="AG13" i="1"/>
  <c r="AF13" i="1"/>
  <c r="AB13" i="1"/>
  <c r="AA13" i="1"/>
  <c r="Z13" i="1"/>
</calcChain>
</file>

<file path=xl/sharedStrings.xml><?xml version="1.0" encoding="utf-8"?>
<sst xmlns="http://schemas.openxmlformats.org/spreadsheetml/2006/main" count="139" uniqueCount="87">
  <si>
    <t>Programul naţional de diabet zaharat</t>
  </si>
  <si>
    <t>Lei</t>
  </si>
  <si>
    <t>CAS</t>
  </si>
  <si>
    <t>Cost mediu/bolnav tratat cu medicamente</t>
  </si>
  <si>
    <t>Cost mediu/bolnav automonitorizat</t>
  </si>
  <si>
    <t>Cost mediu/bolnav evaluat prin dozare HbA1c</t>
  </si>
  <si>
    <t>Tarif mediu/dozare HbA1c</t>
  </si>
  <si>
    <t>Cost mediu/bolnav beneficiar de pompă de insulină</t>
  </si>
  <si>
    <t>Cost mediu/bolnav beneficiar de sisteme de monitorizare continuă a glicemiei</t>
  </si>
  <si>
    <t>Cost mediu/bolnav beneficiar de sisteme pompe de insulină cu senzori de monitorizare continuă a glicemiei</t>
  </si>
  <si>
    <t>Cost mediu/bolnav beneficiar de materiale consumabile pentru pompă de insulină</t>
  </si>
  <si>
    <t>Cost mediu/bolnav beneficiar de materiale consumabile pentru sisteme de monitorizare glicemică continuă</t>
  </si>
  <si>
    <t>Cost mediu/bolnav beneficiar de materiale consumabile pentru pompele de insulină cu senzori de monitorizare continuă a glicemiei</t>
  </si>
  <si>
    <t>cost ordin</t>
  </si>
  <si>
    <t xml:space="preserve">copii </t>
  </si>
  <si>
    <t>adulţi</t>
  </si>
  <si>
    <t xml:space="preserve">TOTAL consumabile </t>
  </si>
  <si>
    <t>%bolnavi</t>
  </si>
  <si>
    <t>teste copii</t>
  </si>
  <si>
    <t>teste adulti</t>
  </si>
  <si>
    <t>HG</t>
  </si>
  <si>
    <t>pompe</t>
  </si>
  <si>
    <t>mat. consumabile pompe</t>
  </si>
  <si>
    <t>sist monit. Glicemica continua</t>
  </si>
  <si>
    <t>sist pompe ins cu senz monit cont glicemiei</t>
  </si>
  <si>
    <t xml:space="preserve">mat cons pt sist monit glicemia cont </t>
  </si>
  <si>
    <t>mat cons pt sist pompe ins cu senz monit cont glicemiei</t>
  </si>
  <si>
    <t>mat cons pt  pompe ins cu senz monit cont glicemiei</t>
  </si>
  <si>
    <t>C0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</si>
  <si>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</si>
  <si>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</si>
  <si>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</si>
  <si>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</si>
  <si>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</si>
  <si>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</si>
  <si>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</si>
  <si>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</si>
  <si>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</si>
  <si>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</si>
  <si>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</si>
  <si>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</si>
  <si>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Alba</t>
  </si>
  <si>
    <t>Arad</t>
  </si>
  <si>
    <t>Arges</t>
  </si>
  <si>
    <t>Bacau</t>
  </si>
  <si>
    <t>Bihor</t>
  </si>
  <si>
    <t>Bistrita-Nasaud</t>
  </si>
  <si>
    <t>Botosani</t>
  </si>
  <si>
    <t>Brasov</t>
  </si>
  <si>
    <t>Braila</t>
  </si>
  <si>
    <t>Buzau</t>
  </si>
  <si>
    <t>Caras-Severin</t>
  </si>
  <si>
    <t>Calarasi</t>
  </si>
  <si>
    <t>Cluj</t>
  </si>
  <si>
    <t>Constanta</t>
  </si>
  <si>
    <t>Covasna</t>
  </si>
  <si>
    <t>Dambovita</t>
  </si>
  <si>
    <t>Dolj</t>
  </si>
  <si>
    <t>Galati</t>
  </si>
  <si>
    <t>Giurgiu</t>
  </si>
  <si>
    <t>Gorj</t>
  </si>
  <si>
    <t>Harghita</t>
  </si>
  <si>
    <t>Hunedoara</t>
  </si>
  <si>
    <t>Ialomita</t>
  </si>
  <si>
    <t>Iasi</t>
  </si>
  <si>
    <t>Maramures</t>
  </si>
  <si>
    <t>Mehedinti</t>
  </si>
  <si>
    <t>Mures</t>
  </si>
  <si>
    <t>Neamt</t>
  </si>
  <si>
    <t>Olt</t>
  </si>
  <si>
    <t>Prahova</t>
  </si>
  <si>
    <t>Satu Mare</t>
  </si>
  <si>
    <t>Salaj</t>
  </si>
  <si>
    <t>Sibiu</t>
  </si>
  <si>
    <t>Suceava</t>
  </si>
  <si>
    <t>Teleorman</t>
  </si>
  <si>
    <t>Timis</t>
  </si>
  <si>
    <t>Tulcea</t>
  </si>
  <si>
    <t>Vaslui</t>
  </si>
  <si>
    <t>Valcea</t>
  </si>
  <si>
    <t>Vrancea</t>
  </si>
  <si>
    <t>Bucuresti</t>
  </si>
  <si>
    <t>Ilfov</t>
  </si>
  <si>
    <t>AOPSNAJ</t>
  </si>
  <si>
    <t>Total</t>
  </si>
  <si>
    <t>Cost/bolnav/CNP</t>
  </si>
  <si>
    <r>
      <t>Situația indicatorilor de eficienţă realizați în</t>
    </r>
    <r>
      <rPr>
        <b/>
        <sz val="12"/>
        <rFont val="Arial"/>
        <family val="2"/>
        <charset val="238"/>
      </rPr>
      <t xml:space="preserve"> perioada 01.01.2022-31.12.2022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</si>
</sst>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b/>
      <sz val="12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b/>
      <sz val="8"/>
      <name val="Arial"/>
      <family val="2"/>
      <charset val="238"/>
    </font>
    <font>
      <sz val="8"/>
      <color rgb="FFFF0000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63">
    <xf numFmtId="0" fontId="0" fillId="0" borderId="0" xfId="0"/>
    <xf numFmtId="0" fontId="2" fillId="2" borderId="0" xfId="0" applyFont="1" applyFill="1"/>
    <xf numFmtId="3" fontId="2" fillId="2" borderId="0" xfId="0" applyNumberFormat="1" applyFont="1" applyFill="1"/>
    <xf numFmtId="0" fontId="3" fillId="2" borderId="0" xfId="0" applyFont="1" applyFill="1"/>
    <xf numFmtId="4" fontId="3" fillId="2" borderId="0" xfId="0" applyNumberFormat="1" applyFont="1" applyFill="1"/>
    <xf numFmtId="0" fontId="3" fillId="2" borderId="0" xfId="0" applyFont="1" applyFill="1" applyBorder="1"/>
    <xf numFmtId="4" fontId="2" fillId="2" borderId="0" xfId="0" applyNumberFormat="1" applyFont="1" applyFill="1"/>
    <xf numFmtId="0" fontId="2" fillId="2" borderId="0" xfId="0" applyFont="1" applyFill="1" applyBorder="1"/>
    <xf numFmtId="0" fontId="2" fillId="2" borderId="0" xfId="0" applyFont="1" applyFill="1" applyAlignment="1">
      <alignment horizontal="right" vertical="top"/>
    </xf>
    <xf numFmtId="0" fontId="4" fillId="2" borderId="0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wrapText="1"/>
    </xf>
    <xf numFmtId="0" fontId="4" fillId="2" borderId="0" xfId="0" applyFont="1" applyFill="1" applyBorder="1" applyAlignment="1">
      <alignment horizontal="center" vertical="center" wrapText="1"/>
    </xf>
    <xf numFmtId="0" fontId="5" fillId="2" borderId="0" xfId="0" applyFont="1" applyFill="1"/>
    <xf numFmtId="0" fontId="4" fillId="2" borderId="14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3" fontId="4" fillId="2" borderId="5" xfId="1" applyNumberFormat="1" applyFont="1" applyFill="1" applyBorder="1" applyAlignment="1">
      <alignment horizontal="center" vertical="center" wrapText="1"/>
    </xf>
    <xf numFmtId="4" fontId="4" fillId="2" borderId="0" xfId="1" applyNumberFormat="1" applyFont="1" applyFill="1" applyBorder="1" applyAlignment="1">
      <alignment horizontal="center" vertical="center" wrapText="1"/>
    </xf>
    <xf numFmtId="4" fontId="6" fillId="2" borderId="0" xfId="1" applyNumberFormat="1" applyFont="1" applyFill="1" applyBorder="1" applyAlignment="1">
      <alignment horizontal="center" vertical="center" wrapText="1"/>
    </xf>
    <xf numFmtId="3" fontId="5" fillId="2" borderId="0" xfId="0" applyNumberFormat="1" applyFont="1" applyFill="1"/>
    <xf numFmtId="3" fontId="2" fillId="2" borderId="3" xfId="1" applyNumberFormat="1" applyFont="1" applyFill="1" applyBorder="1"/>
    <xf numFmtId="1" fontId="2" fillId="2" borderId="16" xfId="1" applyNumberFormat="1" applyFont="1" applyFill="1" applyBorder="1"/>
    <xf numFmtId="1" fontId="2" fillId="2" borderId="4" xfId="1" applyNumberFormat="1" applyFont="1" applyFill="1" applyBorder="1"/>
    <xf numFmtId="3" fontId="2" fillId="2" borderId="0" xfId="0" applyNumberFormat="1" applyFont="1" applyFill="1" applyBorder="1"/>
    <xf numFmtId="3" fontId="2" fillId="2" borderId="0" xfId="1" applyNumberFormat="1" applyFont="1" applyFill="1" applyBorder="1"/>
    <xf numFmtId="3" fontId="5" fillId="2" borderId="0" xfId="1" applyNumberFormat="1" applyFont="1" applyFill="1" applyBorder="1"/>
    <xf numFmtId="10" fontId="2" fillId="2" borderId="17" xfId="0" applyNumberFormat="1" applyFont="1" applyFill="1" applyBorder="1"/>
    <xf numFmtId="3" fontId="2" fillId="2" borderId="18" xfId="1" applyNumberFormat="1" applyFont="1" applyFill="1" applyBorder="1"/>
    <xf numFmtId="1" fontId="2" fillId="2" borderId="17" xfId="1" applyNumberFormat="1" applyFont="1" applyFill="1" applyBorder="1"/>
    <xf numFmtId="1" fontId="2" fillId="2" borderId="19" xfId="1" applyNumberFormat="1" applyFont="1" applyFill="1" applyBorder="1"/>
    <xf numFmtId="3" fontId="2" fillId="2" borderId="9" xfId="1" applyNumberFormat="1" applyFont="1" applyFill="1" applyBorder="1"/>
    <xf numFmtId="3" fontId="4" fillId="2" borderId="0" xfId="0" applyNumberFormat="1" applyFont="1" applyFill="1" applyBorder="1"/>
    <xf numFmtId="0" fontId="4" fillId="2" borderId="21" xfId="0" applyFont="1" applyFill="1" applyBorder="1" applyAlignment="1">
      <alignment horizontal="left" vertical="center" wrapText="1"/>
    </xf>
    <xf numFmtId="1" fontId="4" fillId="2" borderId="22" xfId="1" applyNumberFormat="1" applyFont="1" applyFill="1" applyBorder="1"/>
    <xf numFmtId="1" fontId="4" fillId="2" borderId="15" xfId="1" applyNumberFormat="1" applyFont="1" applyFill="1" applyBorder="1"/>
    <xf numFmtId="3" fontId="4" fillId="2" borderId="0" xfId="1" applyNumberFormat="1" applyFont="1" applyFill="1" applyBorder="1"/>
    <xf numFmtId="0" fontId="4" fillId="2" borderId="0" xfId="0" applyFont="1" applyFill="1"/>
    <xf numFmtId="3" fontId="4" fillId="2" borderId="0" xfId="0" applyNumberFormat="1" applyFont="1" applyFill="1"/>
    <xf numFmtId="4" fontId="6" fillId="2" borderId="0" xfId="0" applyNumberFormat="1" applyFont="1" applyFill="1" applyBorder="1"/>
    <xf numFmtId="10" fontId="2" fillId="2" borderId="0" xfId="0" applyNumberFormat="1" applyFont="1" applyFill="1"/>
    <xf numFmtId="4" fontId="2" fillId="2" borderId="0" xfId="0" applyNumberFormat="1" applyFont="1" applyFill="1" applyBorder="1"/>
    <xf numFmtId="1" fontId="2" fillId="2" borderId="20" xfId="1" applyNumberFormat="1" applyFont="1" applyFill="1" applyBorder="1"/>
    <xf numFmtId="3" fontId="4" fillId="2" borderId="22" xfId="1" applyNumberFormat="1" applyFont="1" applyFill="1" applyBorder="1"/>
    <xf numFmtId="1" fontId="4" fillId="2" borderId="23" xfId="1" applyNumberFormat="1" applyFont="1" applyFill="1" applyBorder="1"/>
    <xf numFmtId="1" fontId="2" fillId="2" borderId="23" xfId="1" applyNumberFormat="1" applyFont="1" applyFill="1" applyBorder="1"/>
    <xf numFmtId="1" fontId="4" fillId="2" borderId="24" xfId="1" applyNumberFormat="1" applyFont="1" applyFill="1" applyBorder="1"/>
    <xf numFmtId="1" fontId="2" fillId="2" borderId="25" xfId="1" applyNumberFormat="1" applyFont="1" applyFill="1" applyBorder="1"/>
    <xf numFmtId="1" fontId="2" fillId="2" borderId="10" xfId="1" applyNumberFormat="1" applyFont="1" applyFill="1" applyBorder="1"/>
    <xf numFmtId="3" fontId="4" fillId="2" borderId="1" xfId="0" applyNumberFormat="1" applyFont="1" applyFill="1" applyBorder="1" applyAlignment="1">
      <alignment horizontal="center" vertical="center" wrapText="1"/>
    </xf>
    <xf numFmtId="3" fontId="4" fillId="2" borderId="7" xfId="0" applyNumberFormat="1" applyFont="1" applyFill="1" applyBorder="1" applyAlignment="1">
      <alignment horizontal="center" vertical="center" wrapText="1"/>
    </xf>
    <xf numFmtId="3" fontId="4" fillId="2" borderId="12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3" fontId="4" fillId="2" borderId="2" xfId="0" applyNumberFormat="1" applyFont="1" applyFill="1" applyBorder="1" applyAlignment="1">
      <alignment horizontal="center" vertical="center" wrapText="1"/>
    </xf>
    <xf numFmtId="3" fontId="4" fillId="2" borderId="8" xfId="0" applyNumberFormat="1" applyFont="1" applyFill="1" applyBorder="1" applyAlignment="1">
      <alignment horizontal="center" vertical="center" wrapText="1"/>
    </xf>
    <xf numFmtId="3" fontId="4" fillId="2" borderId="13" xfId="0" applyNumberFormat="1" applyFont="1" applyFill="1" applyBorder="1" applyAlignment="1">
      <alignment horizontal="center" vertical="center" wrapText="1"/>
    </xf>
    <xf numFmtId="4" fontId="4" fillId="2" borderId="3" xfId="0" applyNumberFormat="1" applyFont="1" applyFill="1" applyBorder="1" applyAlignment="1">
      <alignment horizontal="center" vertical="center" wrapText="1"/>
    </xf>
    <xf numFmtId="4" fontId="4" fillId="2" borderId="4" xfId="0" applyNumberFormat="1" applyFont="1" applyFill="1" applyBorder="1" applyAlignment="1">
      <alignment horizontal="center" vertical="center" wrapText="1"/>
    </xf>
    <xf numFmtId="4" fontId="4" fillId="2" borderId="9" xfId="0" applyNumberFormat="1" applyFont="1" applyFill="1" applyBorder="1" applyAlignment="1">
      <alignment horizontal="center" vertical="center" wrapText="1"/>
    </xf>
    <xf numFmtId="4" fontId="4" fillId="2" borderId="10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_Foaie de lucru din cna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5"/>
  </sheetPr>
  <dimension ref="A2:AJ62"/>
  <sheetViews>
    <sheetView tabSelected="1" zoomScale="114" zoomScaleNormal="114" workbookViewId="0">
      <selection activeCell="AY11" sqref="AY11"/>
    </sheetView>
  </sheetViews>
  <sheetFormatPr defaultColWidth="9.109375" defaultRowHeight="10.199999999999999" x14ac:dyDescent="0.2"/>
  <cols>
    <col min="1" max="1" width="13.6640625" style="1" customWidth="1"/>
    <col min="2" max="2" width="11.88671875" style="1" customWidth="1"/>
    <col min="3" max="3" width="10" style="6" customWidth="1"/>
    <col min="4" max="4" width="9.44140625" style="6" customWidth="1"/>
    <col min="5" max="5" width="10.109375" style="7" customWidth="1"/>
    <col min="6" max="6" width="11.88671875" style="7" customWidth="1"/>
    <col min="7" max="7" width="11.44140625" style="1" customWidth="1"/>
    <col min="8" max="11" width="12" style="1" customWidth="1"/>
    <col min="12" max="12" width="13.6640625" style="1" customWidth="1"/>
    <col min="13" max="13" width="12.6640625" style="1" hidden="1" customWidth="1"/>
    <col min="14" max="14" width="11.33203125" style="1" customWidth="1"/>
    <col min="15" max="15" width="6.5546875" style="1" hidden="1" customWidth="1"/>
    <col min="16" max="16" width="9.109375" style="1" hidden="1" customWidth="1"/>
    <col min="17" max="17" width="9" style="1" hidden="1" customWidth="1"/>
    <col min="18" max="18" width="7.5546875" style="1" hidden="1" customWidth="1"/>
    <col min="19" max="19" width="8" style="1" hidden="1" customWidth="1"/>
    <col min="20" max="20" width="6.5546875" style="1" hidden="1" customWidth="1"/>
    <col min="21" max="21" width="9.109375" style="1" hidden="1" customWidth="1"/>
    <col min="22" max="22" width="8.109375" style="1" hidden="1" customWidth="1"/>
    <col min="23" max="24" width="9.109375" style="2" hidden="1" customWidth="1"/>
    <col min="25" max="25" width="6.6640625" style="1" hidden="1" customWidth="1"/>
    <col min="26" max="50" width="0" style="1" hidden="1" customWidth="1"/>
    <col min="51" max="16384" width="9.109375" style="1"/>
  </cols>
  <sheetData>
    <row r="2" spans="1:36" ht="15.6" x14ac:dyDescent="0.3">
      <c r="A2" s="54" t="s">
        <v>0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</row>
    <row r="3" spans="1:36" ht="15.6" x14ac:dyDescent="0.3">
      <c r="A3" s="55" t="s">
        <v>86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</row>
    <row r="4" spans="1:36" ht="9" customHeight="1" x14ac:dyDescent="0.25">
      <c r="A4" s="3"/>
      <c r="B4" s="3"/>
      <c r="C4" s="4"/>
      <c r="D4" s="4"/>
      <c r="E4" s="5"/>
      <c r="F4" s="5"/>
      <c r="G4" s="3"/>
      <c r="H4" s="3"/>
      <c r="I4" s="3"/>
      <c r="J4" s="3"/>
      <c r="K4" s="3"/>
      <c r="L4" s="3"/>
    </row>
    <row r="5" spans="1:36" ht="9" customHeight="1" x14ac:dyDescent="0.2"/>
    <row r="6" spans="1:36" ht="1.2" customHeight="1" x14ac:dyDescent="0.2"/>
    <row r="7" spans="1:36" hidden="1" x14ac:dyDescent="0.2"/>
    <row r="8" spans="1:36" ht="10.8" thickBot="1" x14ac:dyDescent="0.25">
      <c r="L8" s="8" t="s">
        <v>1</v>
      </c>
    </row>
    <row r="9" spans="1:36" ht="13.2" customHeight="1" x14ac:dyDescent="0.2">
      <c r="A9" s="47" t="s">
        <v>2</v>
      </c>
      <c r="B9" s="56" t="s">
        <v>3</v>
      </c>
      <c r="C9" s="59" t="s">
        <v>4</v>
      </c>
      <c r="D9" s="60"/>
      <c r="E9" s="47" t="s">
        <v>5</v>
      </c>
      <c r="F9" s="47" t="s">
        <v>6</v>
      </c>
      <c r="G9" s="47" t="s">
        <v>7</v>
      </c>
      <c r="H9" s="47" t="s">
        <v>8</v>
      </c>
      <c r="I9" s="47" t="s">
        <v>9</v>
      </c>
      <c r="J9" s="47" t="s">
        <v>10</v>
      </c>
      <c r="K9" s="47" t="s">
        <v>11</v>
      </c>
      <c r="L9" s="50" t="s">
        <v>12</v>
      </c>
      <c r="M9" s="9"/>
      <c r="N9" s="9"/>
      <c r="T9" s="10"/>
      <c r="U9" s="10"/>
      <c r="V9" s="10"/>
      <c r="W9" s="10"/>
      <c r="X9" s="10"/>
    </row>
    <row r="10" spans="1:36" ht="36.75" customHeight="1" thickBot="1" x14ac:dyDescent="0.25">
      <c r="A10" s="48"/>
      <c r="B10" s="57"/>
      <c r="C10" s="61"/>
      <c r="D10" s="62"/>
      <c r="E10" s="48"/>
      <c r="F10" s="48"/>
      <c r="G10" s="48"/>
      <c r="H10" s="48"/>
      <c r="I10" s="48"/>
      <c r="J10" s="48"/>
      <c r="K10" s="48"/>
      <c r="L10" s="51"/>
      <c r="M10" s="9"/>
      <c r="N10" s="9"/>
      <c r="O10" s="11"/>
      <c r="P10" s="12"/>
      <c r="Q10" s="53" t="s">
        <v>13</v>
      </c>
      <c r="R10" s="53"/>
      <c r="S10" s="53"/>
      <c r="T10" s="53"/>
      <c r="U10" s="53"/>
      <c r="V10" s="53"/>
      <c r="W10" s="53"/>
      <c r="X10" s="53"/>
      <c r="Y10" s="53"/>
    </row>
    <row r="11" spans="1:36" ht="42" customHeight="1" thickBot="1" x14ac:dyDescent="0.25">
      <c r="A11" s="49"/>
      <c r="B11" s="58"/>
      <c r="C11" s="13" t="s">
        <v>14</v>
      </c>
      <c r="D11" s="13" t="s">
        <v>15</v>
      </c>
      <c r="E11" s="49"/>
      <c r="F11" s="49"/>
      <c r="G11" s="49"/>
      <c r="H11" s="49"/>
      <c r="I11" s="49"/>
      <c r="J11" s="49"/>
      <c r="K11" s="49"/>
      <c r="L11" s="52"/>
      <c r="M11" s="11" t="s">
        <v>16</v>
      </c>
      <c r="N11" s="11"/>
      <c r="O11" s="11"/>
      <c r="P11" s="12" t="s">
        <v>17</v>
      </c>
      <c r="Q11" s="14" t="s">
        <v>18</v>
      </c>
      <c r="R11" s="14" t="s">
        <v>19</v>
      </c>
      <c r="S11" s="14" t="s">
        <v>20</v>
      </c>
      <c r="T11" s="14" t="s">
        <v>21</v>
      </c>
      <c r="U11" s="14" t="s">
        <v>22</v>
      </c>
      <c r="V11" s="14" t="s">
        <v>23</v>
      </c>
      <c r="W11" s="14" t="s">
        <v>24</v>
      </c>
      <c r="X11" s="14" t="s">
        <v>25</v>
      </c>
      <c r="Y11" s="14" t="s">
        <v>26</v>
      </c>
      <c r="Z11" s="1" t="s">
        <v>17</v>
      </c>
      <c r="AA11" s="11" t="s">
        <v>18</v>
      </c>
      <c r="AB11" s="11" t="s">
        <v>19</v>
      </c>
      <c r="AC11" s="11" t="s">
        <v>20</v>
      </c>
      <c r="AD11" s="11" t="s">
        <v>21</v>
      </c>
      <c r="AE11" s="11" t="s">
        <v>22</v>
      </c>
      <c r="AF11" s="11" t="s">
        <v>23</v>
      </c>
      <c r="AG11" s="11" t="s">
        <v>24</v>
      </c>
      <c r="AH11" s="11" t="s">
        <v>25</v>
      </c>
      <c r="AI11" s="11" t="s">
        <v>27</v>
      </c>
      <c r="AJ11" s="11"/>
    </row>
    <row r="12" spans="1:36" ht="10.8" thickBot="1" x14ac:dyDescent="0.25">
      <c r="A12" s="15" t="s">
        <v>28</v>
      </c>
      <c r="B12" s="15" t="s">
        <v>29</v>
      </c>
      <c r="C12" s="15" t="s">
        <v>30</v>
      </c>
      <c r="D12" s="15" t="s">
        <v>31</v>
      </c>
      <c r="E12" s="15" t="s">
        <v>32</v>
      </c>
      <c r="F12" s="15" t="s">
        <v>33</v>
      </c>
      <c r="G12" s="15" t="s">
        <v>34</v>
      </c>
      <c r="H12" s="15" t="s">
        <v>35</v>
      </c>
      <c r="I12" s="15" t="s">
        <v>36</v>
      </c>
      <c r="J12" s="15" t="s">
        <v>37</v>
      </c>
      <c r="K12" s="15" t="s">
        <v>38</v>
      </c>
      <c r="L12" s="15" t="s">
        <v>39</v>
      </c>
      <c r="M12" s="15" t="s">
        <v>40</v>
      </c>
      <c r="N12" s="11"/>
      <c r="O12" s="16"/>
      <c r="P12" s="12"/>
      <c r="Q12" s="17"/>
      <c r="R12" s="17"/>
      <c r="S12" s="17"/>
      <c r="T12" s="17"/>
      <c r="U12" s="12"/>
      <c r="V12" s="12"/>
      <c r="W12" s="18"/>
      <c r="X12" s="18"/>
      <c r="Y12" s="12"/>
    </row>
    <row r="13" spans="1:36" x14ac:dyDescent="0.2">
      <c r="A13" s="19" t="s">
        <v>41</v>
      </c>
      <c r="B13" s="20">
        <v>1957.6253518889021</v>
      </c>
      <c r="C13" s="20">
        <v>1014.375</v>
      </c>
      <c r="D13" s="20">
        <v>439.59896090265022</v>
      </c>
      <c r="E13" s="20">
        <v>1257.3928034682081</v>
      </c>
      <c r="F13" s="20">
        <v>38</v>
      </c>
      <c r="G13" s="20">
        <v>0</v>
      </c>
      <c r="H13" s="20">
        <v>0</v>
      </c>
      <c r="I13" s="20">
        <v>0</v>
      </c>
      <c r="J13" s="20">
        <v>4624.7829629629632</v>
      </c>
      <c r="K13" s="20">
        <v>12076.32255319149</v>
      </c>
      <c r="L13" s="21">
        <v>0</v>
      </c>
      <c r="M13" s="22" t="e">
        <f>L13+#REF!+#REF!</f>
        <v>#REF!</v>
      </c>
      <c r="N13" s="22"/>
      <c r="O13" s="23"/>
      <c r="P13" s="12">
        <v>1323</v>
      </c>
      <c r="Q13" s="24">
        <v>1860</v>
      </c>
      <c r="R13" s="24">
        <v>960</v>
      </c>
      <c r="S13" s="24">
        <v>20</v>
      </c>
      <c r="T13" s="24">
        <v>8115</v>
      </c>
      <c r="U13" s="12">
        <v>7617.78</v>
      </c>
      <c r="V13" s="12">
        <v>12994.8</v>
      </c>
      <c r="W13" s="18">
        <v>28109.9</v>
      </c>
      <c r="X13" s="18">
        <v>10510.5</v>
      </c>
      <c r="Y13" s="12">
        <v>16939.650000000001</v>
      </c>
      <c r="Z13" s="25">
        <f t="shared" ref="Z13:AB56" si="0">B13/P13</f>
        <v>1.4796865849500394</v>
      </c>
      <c r="AA13" s="25">
        <f t="shared" si="0"/>
        <v>0.54536290322580649</v>
      </c>
      <c r="AB13" s="25">
        <f t="shared" si="0"/>
        <v>0.45791558427359397</v>
      </c>
      <c r="AC13" s="25">
        <f t="shared" ref="AC13:AD56" si="1">F13/S13</f>
        <v>1.9</v>
      </c>
      <c r="AD13" s="25">
        <f t="shared" si="1"/>
        <v>0</v>
      </c>
      <c r="AE13" s="25" t="e">
        <f>#REF!/U13</f>
        <v>#REF!</v>
      </c>
      <c r="AF13" s="25">
        <f t="shared" ref="AF13:AG56" si="2">H13/V13</f>
        <v>0</v>
      </c>
      <c r="AG13" s="25">
        <f t="shared" si="2"/>
        <v>0</v>
      </c>
      <c r="AH13" s="25">
        <f t="shared" ref="AH13:AH56" si="3">K13/X13</f>
        <v>1.1489769804663423</v>
      </c>
      <c r="AI13" s="25" t="e">
        <f>M13/Y13</f>
        <v>#REF!</v>
      </c>
      <c r="AJ13" s="19" t="s">
        <v>41</v>
      </c>
    </row>
    <row r="14" spans="1:36" x14ac:dyDescent="0.2">
      <c r="A14" s="26" t="s">
        <v>42</v>
      </c>
      <c r="B14" s="27">
        <v>1720.3071326981176</v>
      </c>
      <c r="C14" s="27">
        <v>1016.1038961038961</v>
      </c>
      <c r="D14" s="27">
        <v>387.29541438788385</v>
      </c>
      <c r="E14" s="27">
        <v>3439.8609318996414</v>
      </c>
      <c r="F14" s="27">
        <v>38</v>
      </c>
      <c r="G14" s="27">
        <v>9788.94</v>
      </c>
      <c r="H14" s="27">
        <v>6480.74</v>
      </c>
      <c r="I14" s="27">
        <v>23736.93</v>
      </c>
      <c r="J14" s="27">
        <v>5391.8833333333332</v>
      </c>
      <c r="K14" s="27">
        <v>10468.078409090909</v>
      </c>
      <c r="L14" s="28">
        <v>14408.519999999999</v>
      </c>
      <c r="M14" s="22" t="e">
        <f>L14+#REF!+#REF!</f>
        <v>#REF!</v>
      </c>
      <c r="N14" s="22"/>
      <c r="O14" s="23"/>
      <c r="P14" s="12">
        <v>1323</v>
      </c>
      <c r="Q14" s="24">
        <v>1860</v>
      </c>
      <c r="R14" s="24">
        <v>960</v>
      </c>
      <c r="S14" s="24">
        <v>20</v>
      </c>
      <c r="T14" s="24">
        <v>8115</v>
      </c>
      <c r="U14" s="12">
        <v>7617.78</v>
      </c>
      <c r="V14" s="12">
        <v>12994.8</v>
      </c>
      <c r="W14" s="18">
        <v>28109.9</v>
      </c>
      <c r="X14" s="18">
        <v>10510.5</v>
      </c>
      <c r="Y14" s="12">
        <v>16939.650000000001</v>
      </c>
      <c r="Z14" s="25">
        <f t="shared" si="0"/>
        <v>1.3003077344656973</v>
      </c>
      <c r="AA14" s="25">
        <f t="shared" si="0"/>
        <v>0.5462924172601592</v>
      </c>
      <c r="AB14" s="25">
        <f t="shared" si="0"/>
        <v>0.40343272332071234</v>
      </c>
      <c r="AC14" s="25">
        <f t="shared" si="1"/>
        <v>1.9</v>
      </c>
      <c r="AD14" s="25">
        <f t="shared" si="1"/>
        <v>1.2062772643253235</v>
      </c>
      <c r="AE14" s="25" t="e">
        <f>#REF!/U14</f>
        <v>#REF!</v>
      </c>
      <c r="AF14" s="25">
        <f t="shared" si="2"/>
        <v>0.49871794871794872</v>
      </c>
      <c r="AG14" s="25">
        <f t="shared" si="2"/>
        <v>0.84443310008217742</v>
      </c>
      <c r="AH14" s="25">
        <f t="shared" si="3"/>
        <v>0.99596388460024821</v>
      </c>
      <c r="AI14" s="25" t="e">
        <f t="shared" ref="AI14:AI56" si="4">M14/Y14</f>
        <v>#REF!</v>
      </c>
      <c r="AJ14" s="26" t="s">
        <v>42</v>
      </c>
    </row>
    <row r="15" spans="1:36" x14ac:dyDescent="0.2">
      <c r="A15" s="26" t="s">
        <v>43</v>
      </c>
      <c r="B15" s="27">
        <v>1756.7966019688613</v>
      </c>
      <c r="C15" s="27">
        <v>1207.741935483871</v>
      </c>
      <c r="D15" s="27">
        <v>425.49617195496421</v>
      </c>
      <c r="E15" s="27">
        <v>0</v>
      </c>
      <c r="F15" s="27">
        <v>38</v>
      </c>
      <c r="G15" s="27">
        <v>0</v>
      </c>
      <c r="H15" s="27">
        <v>0</v>
      </c>
      <c r="I15" s="27">
        <v>0</v>
      </c>
      <c r="J15" s="27">
        <v>4915.9184000000005</v>
      </c>
      <c r="K15" s="27">
        <v>3487.89</v>
      </c>
      <c r="L15" s="28">
        <v>0</v>
      </c>
      <c r="M15" s="22" t="e">
        <f>L15+#REF!+#REF!</f>
        <v>#REF!</v>
      </c>
      <c r="N15" s="22"/>
      <c r="O15" s="23"/>
      <c r="P15" s="12">
        <v>1323</v>
      </c>
      <c r="Q15" s="24">
        <v>1860</v>
      </c>
      <c r="R15" s="24">
        <v>960</v>
      </c>
      <c r="S15" s="24">
        <v>20</v>
      </c>
      <c r="T15" s="24">
        <v>8115</v>
      </c>
      <c r="U15" s="12">
        <v>7617.78</v>
      </c>
      <c r="V15" s="12">
        <v>12994.8</v>
      </c>
      <c r="W15" s="18">
        <v>28109.9</v>
      </c>
      <c r="X15" s="18">
        <v>10510.5</v>
      </c>
      <c r="Y15" s="12">
        <v>16939.650000000001</v>
      </c>
      <c r="Z15" s="25">
        <f t="shared" si="0"/>
        <v>1.3278885880339089</v>
      </c>
      <c r="AA15" s="25">
        <f t="shared" si="0"/>
        <v>0.64932362122788767</v>
      </c>
      <c r="AB15" s="25">
        <f t="shared" si="0"/>
        <v>0.4432251791197544</v>
      </c>
      <c r="AC15" s="25">
        <f t="shared" si="1"/>
        <v>1.9</v>
      </c>
      <c r="AD15" s="25">
        <f t="shared" si="1"/>
        <v>0</v>
      </c>
      <c r="AE15" s="25" t="e">
        <f>#REF!/U15</f>
        <v>#REF!</v>
      </c>
      <c r="AF15" s="25">
        <f t="shared" si="2"/>
        <v>0</v>
      </c>
      <c r="AG15" s="25">
        <f t="shared" si="2"/>
        <v>0</v>
      </c>
      <c r="AH15" s="25">
        <f t="shared" si="3"/>
        <v>0.33184815184815186</v>
      </c>
      <c r="AI15" s="25" t="e">
        <f t="shared" si="4"/>
        <v>#REF!</v>
      </c>
      <c r="AJ15" s="26" t="s">
        <v>43</v>
      </c>
    </row>
    <row r="16" spans="1:36" x14ac:dyDescent="0.2">
      <c r="A16" s="26" t="s">
        <v>44</v>
      </c>
      <c r="B16" s="27">
        <v>1793.8857930263057</v>
      </c>
      <c r="C16" s="27">
        <v>695.92666666666662</v>
      </c>
      <c r="D16" s="27">
        <v>419.45989861439676</v>
      </c>
      <c r="E16" s="27">
        <v>1761.0671791352095</v>
      </c>
      <c r="F16" s="27">
        <v>38</v>
      </c>
      <c r="G16" s="27">
        <v>0</v>
      </c>
      <c r="H16" s="27">
        <v>0</v>
      </c>
      <c r="I16" s="27">
        <v>0</v>
      </c>
      <c r="J16" s="27">
        <v>4567.4695000000002</v>
      </c>
      <c r="K16" s="27">
        <v>13079.409</v>
      </c>
      <c r="L16" s="28">
        <v>0</v>
      </c>
      <c r="M16" s="22" t="e">
        <f>L16+#REF!+#REF!</f>
        <v>#REF!</v>
      </c>
      <c r="N16" s="22"/>
      <c r="O16" s="23"/>
      <c r="P16" s="12">
        <v>1323</v>
      </c>
      <c r="Q16" s="24">
        <v>1860</v>
      </c>
      <c r="R16" s="24">
        <v>960</v>
      </c>
      <c r="S16" s="24">
        <v>20</v>
      </c>
      <c r="T16" s="24">
        <v>8115</v>
      </c>
      <c r="U16" s="12">
        <v>7617.78</v>
      </c>
      <c r="V16" s="12">
        <v>12994.8</v>
      </c>
      <c r="W16" s="18">
        <v>28109.9</v>
      </c>
      <c r="X16" s="18">
        <v>10510.5</v>
      </c>
      <c r="Y16" s="12">
        <v>16939.650000000001</v>
      </c>
      <c r="Z16" s="25">
        <f t="shared" si="0"/>
        <v>1.3559227460516294</v>
      </c>
      <c r="AA16" s="25">
        <f t="shared" si="0"/>
        <v>0.37415412186379926</v>
      </c>
      <c r="AB16" s="25">
        <f t="shared" si="0"/>
        <v>0.43693739438999663</v>
      </c>
      <c r="AC16" s="25">
        <f t="shared" si="1"/>
        <v>1.9</v>
      </c>
      <c r="AD16" s="25">
        <f t="shared" si="1"/>
        <v>0</v>
      </c>
      <c r="AE16" s="25" t="e">
        <f>#REF!/U16</f>
        <v>#REF!</v>
      </c>
      <c r="AF16" s="25">
        <f t="shared" si="2"/>
        <v>0</v>
      </c>
      <c r="AG16" s="25">
        <f t="shared" si="2"/>
        <v>0</v>
      </c>
      <c r="AH16" s="25">
        <f t="shared" si="3"/>
        <v>1.2444135864135863</v>
      </c>
      <c r="AI16" s="25" t="e">
        <f t="shared" si="4"/>
        <v>#REF!</v>
      </c>
      <c r="AJ16" s="26" t="s">
        <v>44</v>
      </c>
    </row>
    <row r="17" spans="1:36" x14ac:dyDescent="0.2">
      <c r="A17" s="26" t="s">
        <v>45</v>
      </c>
      <c r="B17" s="27">
        <v>2269.0525540368253</v>
      </c>
      <c r="C17" s="27">
        <v>1133.3333333333333</v>
      </c>
      <c r="D17" s="27">
        <v>429.26178317488217</v>
      </c>
      <c r="E17" s="27">
        <v>5678.2253743589745</v>
      </c>
      <c r="F17" s="27">
        <v>38</v>
      </c>
      <c r="G17" s="27">
        <v>9797.27</v>
      </c>
      <c r="H17" s="27">
        <v>6480.740238095239</v>
      </c>
      <c r="I17" s="27">
        <v>23736.929999999997</v>
      </c>
      <c r="J17" s="27">
        <v>3956.0750000000003</v>
      </c>
      <c r="K17" s="27">
        <v>11766.603958333333</v>
      </c>
      <c r="L17" s="28">
        <v>14129.1875</v>
      </c>
      <c r="M17" s="22" t="e">
        <f>L17+#REF!+#REF!</f>
        <v>#REF!</v>
      </c>
      <c r="N17" s="22"/>
      <c r="O17" s="23"/>
      <c r="P17" s="12">
        <v>1323</v>
      </c>
      <c r="Q17" s="24">
        <v>1860</v>
      </c>
      <c r="R17" s="24">
        <v>960</v>
      </c>
      <c r="S17" s="24">
        <v>20</v>
      </c>
      <c r="T17" s="24">
        <v>8115</v>
      </c>
      <c r="U17" s="12">
        <v>7617.78</v>
      </c>
      <c r="V17" s="12">
        <v>12994.8</v>
      </c>
      <c r="W17" s="18">
        <v>28109.9</v>
      </c>
      <c r="X17" s="18">
        <v>10510.5</v>
      </c>
      <c r="Y17" s="12">
        <v>16939.650000000001</v>
      </c>
      <c r="Z17" s="25">
        <f t="shared" si="0"/>
        <v>1.715081295568273</v>
      </c>
      <c r="AA17" s="25">
        <f t="shared" si="0"/>
        <v>0.60931899641577059</v>
      </c>
      <c r="AB17" s="25">
        <f t="shared" si="0"/>
        <v>0.44714769080716893</v>
      </c>
      <c r="AC17" s="25">
        <f t="shared" si="1"/>
        <v>1.9</v>
      </c>
      <c r="AD17" s="25">
        <f t="shared" si="1"/>
        <v>1.2073037584719655</v>
      </c>
      <c r="AE17" s="25" t="e">
        <f>#REF!/U17</f>
        <v>#REF!</v>
      </c>
      <c r="AF17" s="25">
        <f t="shared" si="2"/>
        <v>0.49871796704029608</v>
      </c>
      <c r="AG17" s="25">
        <f t="shared" si="2"/>
        <v>0.84443310008217731</v>
      </c>
      <c r="AH17" s="25">
        <f t="shared" si="3"/>
        <v>1.1195094389737246</v>
      </c>
      <c r="AI17" s="25" t="e">
        <f t="shared" si="4"/>
        <v>#REF!</v>
      </c>
      <c r="AJ17" s="26" t="s">
        <v>45</v>
      </c>
    </row>
    <row r="18" spans="1:36" x14ac:dyDescent="0.2">
      <c r="A18" s="26" t="s">
        <v>46</v>
      </c>
      <c r="B18" s="27">
        <v>2167.0195805382064</v>
      </c>
      <c r="C18" s="27">
        <v>1096</v>
      </c>
      <c r="D18" s="27">
        <v>413.22170411191183</v>
      </c>
      <c r="E18" s="27">
        <v>2460.7326007326005</v>
      </c>
      <c r="F18" s="27">
        <v>38</v>
      </c>
      <c r="G18" s="27">
        <v>9793.7000000000007</v>
      </c>
      <c r="H18" s="27">
        <v>6391.4900000000007</v>
      </c>
      <c r="I18" s="27">
        <v>0</v>
      </c>
      <c r="J18" s="27">
        <v>4313.4442857142858</v>
      </c>
      <c r="K18" s="27">
        <v>9931.2904444444448</v>
      </c>
      <c r="L18" s="28">
        <v>0</v>
      </c>
      <c r="M18" s="22" t="e">
        <f>L18+#REF!+#REF!</f>
        <v>#REF!</v>
      </c>
      <c r="N18" s="22"/>
      <c r="O18" s="23"/>
      <c r="P18" s="12">
        <v>1323</v>
      </c>
      <c r="Q18" s="24">
        <v>1860</v>
      </c>
      <c r="R18" s="24">
        <v>960</v>
      </c>
      <c r="S18" s="24">
        <v>20</v>
      </c>
      <c r="T18" s="24">
        <v>8115</v>
      </c>
      <c r="U18" s="12">
        <v>7617.78</v>
      </c>
      <c r="V18" s="12">
        <v>12994.8</v>
      </c>
      <c r="W18" s="18">
        <v>28109.9</v>
      </c>
      <c r="X18" s="18">
        <v>10510.5</v>
      </c>
      <c r="Y18" s="12">
        <v>16939.650000000001</v>
      </c>
      <c r="Z18" s="25">
        <f t="shared" si="0"/>
        <v>1.6379588666199594</v>
      </c>
      <c r="AA18" s="25">
        <f t="shared" si="0"/>
        <v>0.58924731182795698</v>
      </c>
      <c r="AB18" s="25">
        <f t="shared" si="0"/>
        <v>0.43043927511657482</v>
      </c>
      <c r="AC18" s="25">
        <f t="shared" si="1"/>
        <v>1.9</v>
      </c>
      <c r="AD18" s="25">
        <f t="shared" si="1"/>
        <v>1.206863832409119</v>
      </c>
      <c r="AE18" s="25" t="e">
        <f>#REF!/U18</f>
        <v>#REF!</v>
      </c>
      <c r="AF18" s="25">
        <f t="shared" si="2"/>
        <v>0.49184981684981693</v>
      </c>
      <c r="AG18" s="25">
        <f t="shared" si="2"/>
        <v>0</v>
      </c>
      <c r="AH18" s="25">
        <f t="shared" si="3"/>
        <v>0.94489229289229293</v>
      </c>
      <c r="AI18" s="25" t="e">
        <f t="shared" si="4"/>
        <v>#REF!</v>
      </c>
      <c r="AJ18" s="26" t="s">
        <v>46</v>
      </c>
    </row>
    <row r="19" spans="1:36" x14ac:dyDescent="0.2">
      <c r="A19" s="26" t="s">
        <v>47</v>
      </c>
      <c r="B19" s="27">
        <v>1644.6911384299156</v>
      </c>
      <c r="C19" s="27">
        <v>1019.144382022472</v>
      </c>
      <c r="D19" s="27">
        <v>393.60991471215351</v>
      </c>
      <c r="E19" s="27">
        <v>0</v>
      </c>
      <c r="F19" s="27">
        <v>38</v>
      </c>
      <c r="G19" s="27">
        <v>0</v>
      </c>
      <c r="H19" s="27">
        <v>0</v>
      </c>
      <c r="I19" s="27">
        <v>0</v>
      </c>
      <c r="J19" s="27">
        <v>2952.7185714285711</v>
      </c>
      <c r="K19" s="27">
        <v>12803.747419354839</v>
      </c>
      <c r="L19" s="28">
        <v>0</v>
      </c>
      <c r="M19" s="22" t="e">
        <f>L19+#REF!+#REF!</f>
        <v>#REF!</v>
      </c>
      <c r="N19" s="22"/>
      <c r="O19" s="23"/>
      <c r="P19" s="12">
        <v>1323</v>
      </c>
      <c r="Q19" s="24">
        <v>1860</v>
      </c>
      <c r="R19" s="24">
        <v>960</v>
      </c>
      <c r="S19" s="24">
        <v>20</v>
      </c>
      <c r="T19" s="24">
        <v>8115</v>
      </c>
      <c r="U19" s="12">
        <v>7617.78</v>
      </c>
      <c r="V19" s="12">
        <v>12994.8</v>
      </c>
      <c r="W19" s="18">
        <v>28109.9</v>
      </c>
      <c r="X19" s="18">
        <v>10510.5</v>
      </c>
      <c r="Y19" s="12">
        <v>16939.650000000001</v>
      </c>
      <c r="Z19" s="25">
        <f t="shared" si="0"/>
        <v>1.2431527879288855</v>
      </c>
      <c r="AA19" s="25">
        <f t="shared" si="0"/>
        <v>0.54792708710885585</v>
      </c>
      <c r="AB19" s="25">
        <f t="shared" si="0"/>
        <v>0.41001032782515989</v>
      </c>
      <c r="AC19" s="25">
        <f t="shared" si="1"/>
        <v>1.9</v>
      </c>
      <c r="AD19" s="25">
        <f t="shared" si="1"/>
        <v>0</v>
      </c>
      <c r="AE19" s="25" t="e">
        <f>#REF!/U19</f>
        <v>#REF!</v>
      </c>
      <c r="AF19" s="25">
        <f t="shared" si="2"/>
        <v>0</v>
      </c>
      <c r="AG19" s="25">
        <f t="shared" si="2"/>
        <v>0</v>
      </c>
      <c r="AH19" s="25">
        <f t="shared" si="3"/>
        <v>1.218186329799233</v>
      </c>
      <c r="AI19" s="25" t="e">
        <f t="shared" si="4"/>
        <v>#REF!</v>
      </c>
      <c r="AJ19" s="26" t="s">
        <v>47</v>
      </c>
    </row>
    <row r="20" spans="1:36" x14ac:dyDescent="0.2">
      <c r="A20" s="26" t="s">
        <v>48</v>
      </c>
      <c r="B20" s="27">
        <v>1988.253017247448</v>
      </c>
      <c r="C20" s="27">
        <v>1116.7605633802816</v>
      </c>
      <c r="D20" s="27">
        <v>419.02723143311374</v>
      </c>
      <c r="E20" s="27">
        <v>1176.9216513761467</v>
      </c>
      <c r="F20" s="27">
        <v>38</v>
      </c>
      <c r="G20" s="27">
        <v>0</v>
      </c>
      <c r="H20" s="27">
        <v>6391.49</v>
      </c>
      <c r="I20" s="27">
        <v>0</v>
      </c>
      <c r="J20" s="27">
        <v>4694.3086111111106</v>
      </c>
      <c r="K20" s="27">
        <v>12478.238749999999</v>
      </c>
      <c r="L20" s="28">
        <v>0</v>
      </c>
      <c r="M20" s="22" t="e">
        <f>L20+#REF!+#REF!</f>
        <v>#REF!</v>
      </c>
      <c r="N20" s="22"/>
      <c r="O20" s="23"/>
      <c r="P20" s="12">
        <v>1323</v>
      </c>
      <c r="Q20" s="24">
        <v>1860</v>
      </c>
      <c r="R20" s="24">
        <v>960</v>
      </c>
      <c r="S20" s="24">
        <v>20</v>
      </c>
      <c r="T20" s="24">
        <v>8115</v>
      </c>
      <c r="U20" s="12">
        <v>7617.78</v>
      </c>
      <c r="V20" s="12">
        <v>12994.8</v>
      </c>
      <c r="W20" s="18">
        <v>28109.9</v>
      </c>
      <c r="X20" s="18">
        <v>10510.5</v>
      </c>
      <c r="Y20" s="12">
        <v>16939.650000000001</v>
      </c>
      <c r="Z20" s="25">
        <f t="shared" si="0"/>
        <v>1.5028367477304974</v>
      </c>
      <c r="AA20" s="25">
        <f t="shared" si="0"/>
        <v>0.60040890504316213</v>
      </c>
      <c r="AB20" s="25">
        <f t="shared" si="0"/>
        <v>0.43648669940949347</v>
      </c>
      <c r="AC20" s="25">
        <f t="shared" si="1"/>
        <v>1.9</v>
      </c>
      <c r="AD20" s="25">
        <f t="shared" si="1"/>
        <v>0</v>
      </c>
      <c r="AE20" s="25" t="e">
        <f>#REF!/U20</f>
        <v>#REF!</v>
      </c>
      <c r="AF20" s="25">
        <f t="shared" si="2"/>
        <v>0.49184981684981688</v>
      </c>
      <c r="AG20" s="25">
        <f t="shared" si="2"/>
        <v>0</v>
      </c>
      <c r="AH20" s="25">
        <f t="shared" si="3"/>
        <v>1.1872164740021882</v>
      </c>
      <c r="AI20" s="25" t="e">
        <f t="shared" si="4"/>
        <v>#REF!</v>
      </c>
      <c r="AJ20" s="26" t="s">
        <v>48</v>
      </c>
    </row>
    <row r="21" spans="1:36" x14ac:dyDescent="0.2">
      <c r="A21" s="26" t="s">
        <v>49</v>
      </c>
      <c r="B21" s="27">
        <v>2214.6725004616801</v>
      </c>
      <c r="C21" s="27">
        <v>1262.8571428571429</v>
      </c>
      <c r="D21" s="27">
        <v>446.39248166948676</v>
      </c>
      <c r="E21" s="27">
        <v>1865.3908095781071</v>
      </c>
      <c r="F21" s="27">
        <v>38</v>
      </c>
      <c r="G21" s="27">
        <v>0</v>
      </c>
      <c r="H21" s="27">
        <v>0</v>
      </c>
      <c r="I21" s="27">
        <v>0</v>
      </c>
      <c r="J21" s="27">
        <v>0</v>
      </c>
      <c r="K21" s="27">
        <v>0</v>
      </c>
      <c r="L21" s="28">
        <v>0</v>
      </c>
      <c r="M21" s="22" t="e">
        <f>L21+#REF!+#REF!</f>
        <v>#REF!</v>
      </c>
      <c r="N21" s="22"/>
      <c r="O21" s="23"/>
      <c r="P21" s="12">
        <v>1323</v>
      </c>
      <c r="Q21" s="24">
        <v>1860</v>
      </c>
      <c r="R21" s="24">
        <v>960</v>
      </c>
      <c r="S21" s="24">
        <v>20</v>
      </c>
      <c r="T21" s="24">
        <v>8115</v>
      </c>
      <c r="U21" s="12">
        <v>7617.78</v>
      </c>
      <c r="V21" s="12">
        <v>12994.8</v>
      </c>
      <c r="W21" s="18">
        <v>28109.9</v>
      </c>
      <c r="X21" s="18">
        <v>10510.5</v>
      </c>
      <c r="Y21" s="12">
        <v>16939.650000000001</v>
      </c>
      <c r="Z21" s="25">
        <f t="shared" si="0"/>
        <v>1.6739777025409524</v>
      </c>
      <c r="AA21" s="25">
        <f t="shared" si="0"/>
        <v>0.67895545314900152</v>
      </c>
      <c r="AB21" s="25">
        <f t="shared" si="0"/>
        <v>0.46499216840571539</v>
      </c>
      <c r="AC21" s="25">
        <f t="shared" si="1"/>
        <v>1.9</v>
      </c>
      <c r="AD21" s="25">
        <f t="shared" si="1"/>
        <v>0</v>
      </c>
      <c r="AE21" s="25" t="e">
        <f>#REF!/U21</f>
        <v>#REF!</v>
      </c>
      <c r="AF21" s="25">
        <f t="shared" si="2"/>
        <v>0</v>
      </c>
      <c r="AG21" s="25">
        <f t="shared" si="2"/>
        <v>0</v>
      </c>
      <c r="AH21" s="25">
        <f t="shared" si="3"/>
        <v>0</v>
      </c>
      <c r="AI21" s="25" t="e">
        <f t="shared" si="4"/>
        <v>#REF!</v>
      </c>
      <c r="AJ21" s="26" t="s">
        <v>49</v>
      </c>
    </row>
    <row r="22" spans="1:36" x14ac:dyDescent="0.2">
      <c r="A22" s="26" t="s">
        <v>50</v>
      </c>
      <c r="B22" s="27">
        <v>1874.8135487762841</v>
      </c>
      <c r="C22" s="27">
        <v>968.60377358490564</v>
      </c>
      <c r="D22" s="27">
        <v>456.5767463448596</v>
      </c>
      <c r="E22" s="27">
        <v>34805.606896551726</v>
      </c>
      <c r="F22" s="27">
        <v>38</v>
      </c>
      <c r="G22" s="27">
        <v>0</v>
      </c>
      <c r="H22" s="27">
        <v>1999.2</v>
      </c>
      <c r="I22" s="27">
        <v>0</v>
      </c>
      <c r="J22" s="27">
        <v>4359.1120000000001</v>
      </c>
      <c r="K22" s="27">
        <v>15147.2125</v>
      </c>
      <c r="L22" s="28">
        <v>16711.169999999998</v>
      </c>
      <c r="M22" s="22" t="e">
        <f>L22+#REF!+#REF!</f>
        <v>#REF!</v>
      </c>
      <c r="N22" s="22"/>
      <c r="O22" s="23"/>
      <c r="P22" s="12">
        <v>1323</v>
      </c>
      <c r="Q22" s="24">
        <v>1860</v>
      </c>
      <c r="R22" s="24">
        <v>960</v>
      </c>
      <c r="S22" s="24">
        <v>20</v>
      </c>
      <c r="T22" s="24">
        <v>8115</v>
      </c>
      <c r="U22" s="12">
        <v>7617.78</v>
      </c>
      <c r="V22" s="12">
        <v>12994.8</v>
      </c>
      <c r="W22" s="18">
        <v>28109.9</v>
      </c>
      <c r="X22" s="18">
        <v>10510.5</v>
      </c>
      <c r="Y22" s="12">
        <v>16939.650000000001</v>
      </c>
      <c r="Z22" s="25">
        <f t="shared" si="0"/>
        <v>1.4170926294605322</v>
      </c>
      <c r="AA22" s="25">
        <f t="shared" si="0"/>
        <v>0.52075471698113207</v>
      </c>
      <c r="AB22" s="25">
        <f t="shared" si="0"/>
        <v>0.47560077744256207</v>
      </c>
      <c r="AC22" s="25">
        <f t="shared" si="1"/>
        <v>1.9</v>
      </c>
      <c r="AD22" s="25">
        <f t="shared" si="1"/>
        <v>0</v>
      </c>
      <c r="AE22" s="25" t="e">
        <f>#REF!/U22</f>
        <v>#REF!</v>
      </c>
      <c r="AF22" s="25">
        <f t="shared" si="2"/>
        <v>0.15384615384615385</v>
      </c>
      <c r="AG22" s="25">
        <f t="shared" si="2"/>
        <v>0</v>
      </c>
      <c r="AH22" s="25">
        <f t="shared" si="3"/>
        <v>1.441150516150516</v>
      </c>
      <c r="AI22" s="25" t="e">
        <f t="shared" si="4"/>
        <v>#REF!</v>
      </c>
      <c r="AJ22" s="26" t="s">
        <v>50</v>
      </c>
    </row>
    <row r="23" spans="1:36" x14ac:dyDescent="0.2">
      <c r="A23" s="26" t="s">
        <v>51</v>
      </c>
      <c r="B23" s="27">
        <v>1593.0002560770522</v>
      </c>
      <c r="C23" s="27">
        <v>1221.1764705882354</v>
      </c>
      <c r="D23" s="27">
        <v>433.44217595701815</v>
      </c>
      <c r="E23" s="27">
        <v>0</v>
      </c>
      <c r="F23" s="27">
        <v>38</v>
      </c>
      <c r="G23" s="27">
        <v>0</v>
      </c>
      <c r="H23" s="27">
        <v>0</v>
      </c>
      <c r="I23" s="27">
        <v>0</v>
      </c>
      <c r="J23" s="27">
        <v>3879.5722222222225</v>
      </c>
      <c r="K23" s="27">
        <v>10085.651875</v>
      </c>
      <c r="L23" s="28">
        <v>0</v>
      </c>
      <c r="M23" s="22" t="e">
        <f>L23+#REF!+#REF!</f>
        <v>#REF!</v>
      </c>
      <c r="N23" s="22"/>
      <c r="O23" s="23"/>
      <c r="P23" s="12">
        <v>1323</v>
      </c>
      <c r="Q23" s="24">
        <v>1860</v>
      </c>
      <c r="R23" s="24">
        <v>960</v>
      </c>
      <c r="S23" s="24">
        <v>20</v>
      </c>
      <c r="T23" s="24">
        <v>8115</v>
      </c>
      <c r="U23" s="12">
        <v>7617.78</v>
      </c>
      <c r="V23" s="12">
        <v>12994.8</v>
      </c>
      <c r="W23" s="18">
        <v>28109.9</v>
      </c>
      <c r="X23" s="18">
        <v>10510.5</v>
      </c>
      <c r="Y23" s="12">
        <v>16939.650000000001</v>
      </c>
      <c r="Z23" s="25">
        <f t="shared" si="0"/>
        <v>1.2040818262109239</v>
      </c>
      <c r="AA23" s="25">
        <f t="shared" si="0"/>
        <v>0.65654648956356743</v>
      </c>
      <c r="AB23" s="25">
        <f t="shared" si="0"/>
        <v>0.45150226662189391</v>
      </c>
      <c r="AC23" s="25">
        <f t="shared" si="1"/>
        <v>1.9</v>
      </c>
      <c r="AD23" s="25">
        <f t="shared" si="1"/>
        <v>0</v>
      </c>
      <c r="AE23" s="25" t="e">
        <f>#REF!/U23</f>
        <v>#REF!</v>
      </c>
      <c r="AF23" s="25">
        <f t="shared" si="2"/>
        <v>0</v>
      </c>
      <c r="AG23" s="25">
        <f t="shared" si="2"/>
        <v>0</v>
      </c>
      <c r="AH23" s="25">
        <f t="shared" si="3"/>
        <v>0.95957869511440941</v>
      </c>
      <c r="AI23" s="25" t="e">
        <f t="shared" si="4"/>
        <v>#REF!</v>
      </c>
      <c r="AJ23" s="26" t="s">
        <v>51</v>
      </c>
    </row>
    <row r="24" spans="1:36" x14ac:dyDescent="0.2">
      <c r="A24" s="26" t="s">
        <v>52</v>
      </c>
      <c r="B24" s="27">
        <v>1484.759672892674</v>
      </c>
      <c r="C24" s="27">
        <v>1368</v>
      </c>
      <c r="D24" s="27">
        <v>391.88318943626206</v>
      </c>
      <c r="E24" s="27">
        <v>0</v>
      </c>
      <c r="F24" s="27">
        <v>38</v>
      </c>
      <c r="G24" s="27">
        <v>0</v>
      </c>
      <c r="H24" s="27">
        <v>0</v>
      </c>
      <c r="I24" s="27">
        <v>0</v>
      </c>
      <c r="J24" s="27">
        <v>0</v>
      </c>
      <c r="K24" s="27">
        <v>0</v>
      </c>
      <c r="L24" s="28">
        <v>0</v>
      </c>
      <c r="M24" s="22" t="e">
        <f>L24+#REF!+#REF!</f>
        <v>#REF!</v>
      </c>
      <c r="N24" s="22"/>
      <c r="O24" s="23"/>
      <c r="P24" s="12">
        <v>1323</v>
      </c>
      <c r="Q24" s="24">
        <v>1860</v>
      </c>
      <c r="R24" s="24">
        <v>960</v>
      </c>
      <c r="S24" s="24">
        <v>20</v>
      </c>
      <c r="T24" s="24">
        <v>8115</v>
      </c>
      <c r="U24" s="12">
        <v>7617.78</v>
      </c>
      <c r="V24" s="12">
        <v>12994.8</v>
      </c>
      <c r="W24" s="18">
        <v>28109.9</v>
      </c>
      <c r="X24" s="18">
        <v>10510.5</v>
      </c>
      <c r="Y24" s="12">
        <v>16939.650000000001</v>
      </c>
      <c r="Z24" s="25">
        <f t="shared" si="0"/>
        <v>1.1222673264494889</v>
      </c>
      <c r="AA24" s="25">
        <f t="shared" si="0"/>
        <v>0.73548387096774193</v>
      </c>
      <c r="AB24" s="25">
        <f t="shared" si="0"/>
        <v>0.40821165566277295</v>
      </c>
      <c r="AC24" s="25">
        <f t="shared" si="1"/>
        <v>1.9</v>
      </c>
      <c r="AD24" s="25">
        <f t="shared" si="1"/>
        <v>0</v>
      </c>
      <c r="AE24" s="25" t="e">
        <f>#REF!/U24</f>
        <v>#REF!</v>
      </c>
      <c r="AF24" s="25">
        <f t="shared" si="2"/>
        <v>0</v>
      </c>
      <c r="AG24" s="25">
        <f t="shared" si="2"/>
        <v>0</v>
      </c>
      <c r="AH24" s="25">
        <f t="shared" si="3"/>
        <v>0</v>
      </c>
      <c r="AI24" s="25" t="e">
        <f t="shared" si="4"/>
        <v>#REF!</v>
      </c>
      <c r="AJ24" s="26" t="s">
        <v>52</v>
      </c>
    </row>
    <row r="25" spans="1:36" x14ac:dyDescent="0.2">
      <c r="A25" s="26" t="s">
        <v>53</v>
      </c>
      <c r="B25" s="27">
        <v>2140.8864357257648</v>
      </c>
      <c r="C25" s="27">
        <v>912.48322147651004</v>
      </c>
      <c r="D25" s="27">
        <v>399.28561956428143</v>
      </c>
      <c r="E25" s="27">
        <v>737.34959060713743</v>
      </c>
      <c r="F25" s="27">
        <v>38</v>
      </c>
      <c r="G25" s="27">
        <v>7735</v>
      </c>
      <c r="H25" s="27">
        <v>6391.49</v>
      </c>
      <c r="I25" s="27">
        <v>33439</v>
      </c>
      <c r="J25" s="27">
        <v>4654.9121818181829</v>
      </c>
      <c r="K25" s="27">
        <v>9369.9422395833335</v>
      </c>
      <c r="L25" s="28">
        <v>14007.381818181819</v>
      </c>
      <c r="M25" s="22" t="e">
        <f>L25+#REF!+#REF!</f>
        <v>#REF!</v>
      </c>
      <c r="N25" s="22"/>
      <c r="O25" s="23"/>
      <c r="P25" s="12">
        <v>1323</v>
      </c>
      <c r="Q25" s="24">
        <v>1860</v>
      </c>
      <c r="R25" s="24">
        <v>960</v>
      </c>
      <c r="S25" s="24">
        <v>20</v>
      </c>
      <c r="T25" s="24">
        <v>8115</v>
      </c>
      <c r="U25" s="12">
        <v>7617.78</v>
      </c>
      <c r="V25" s="12">
        <v>12994.8</v>
      </c>
      <c r="W25" s="18">
        <v>28109.9</v>
      </c>
      <c r="X25" s="18">
        <v>10510.5</v>
      </c>
      <c r="Y25" s="12">
        <v>16939.650000000001</v>
      </c>
      <c r="Z25" s="25">
        <f t="shared" si="0"/>
        <v>1.6182059226952115</v>
      </c>
      <c r="AA25" s="25">
        <f t="shared" si="0"/>
        <v>0.49058237713790864</v>
      </c>
      <c r="AB25" s="25">
        <f t="shared" si="0"/>
        <v>0.41592252037945981</v>
      </c>
      <c r="AC25" s="25">
        <f t="shared" si="1"/>
        <v>1.9</v>
      </c>
      <c r="AD25" s="25">
        <f t="shared" si="1"/>
        <v>0.95317313616759092</v>
      </c>
      <c r="AE25" s="25" t="e">
        <f>#REF!/U25</f>
        <v>#REF!</v>
      </c>
      <c r="AF25" s="25">
        <f t="shared" si="2"/>
        <v>0.49184981684981688</v>
      </c>
      <c r="AG25" s="25">
        <f t="shared" si="2"/>
        <v>1.1895808949871753</v>
      </c>
      <c r="AH25" s="25">
        <f t="shared" si="3"/>
        <v>0.8914839674214674</v>
      </c>
      <c r="AI25" s="25" t="e">
        <f t="shared" si="4"/>
        <v>#REF!</v>
      </c>
      <c r="AJ25" s="26" t="s">
        <v>53</v>
      </c>
    </row>
    <row r="26" spans="1:36" x14ac:dyDescent="0.2">
      <c r="A26" s="26" t="s">
        <v>54</v>
      </c>
      <c r="B26" s="27">
        <v>2051.1381934221286</v>
      </c>
      <c r="C26" s="27">
        <v>1222.4516129032259</v>
      </c>
      <c r="D26" s="27">
        <v>442.50439503619441</v>
      </c>
      <c r="E26" s="27">
        <v>0</v>
      </c>
      <c r="F26" s="27">
        <v>38</v>
      </c>
      <c r="G26" s="27">
        <v>0</v>
      </c>
      <c r="H26" s="27">
        <v>0</v>
      </c>
      <c r="I26" s="27">
        <v>0</v>
      </c>
      <c r="J26" s="27">
        <v>0</v>
      </c>
      <c r="K26" s="27">
        <v>0</v>
      </c>
      <c r="L26" s="28">
        <v>0</v>
      </c>
      <c r="M26" s="22" t="e">
        <f>L26+#REF!+#REF!</f>
        <v>#REF!</v>
      </c>
      <c r="N26" s="22"/>
      <c r="O26" s="23"/>
      <c r="P26" s="12">
        <v>1323</v>
      </c>
      <c r="Q26" s="24">
        <v>1860</v>
      </c>
      <c r="R26" s="24">
        <v>960</v>
      </c>
      <c r="S26" s="24">
        <v>20</v>
      </c>
      <c r="T26" s="24">
        <v>8115</v>
      </c>
      <c r="U26" s="12">
        <v>7617.78</v>
      </c>
      <c r="V26" s="12">
        <v>12994.8</v>
      </c>
      <c r="W26" s="18">
        <v>28109.9</v>
      </c>
      <c r="X26" s="18">
        <v>10510.5</v>
      </c>
      <c r="Y26" s="12">
        <v>16939.650000000001</v>
      </c>
      <c r="Z26" s="25">
        <f t="shared" si="0"/>
        <v>1.5503690048542167</v>
      </c>
      <c r="AA26" s="25">
        <f t="shared" si="0"/>
        <v>0.65723204994797091</v>
      </c>
      <c r="AB26" s="25">
        <f t="shared" si="0"/>
        <v>0.4609420781627025</v>
      </c>
      <c r="AC26" s="25">
        <f t="shared" si="1"/>
        <v>1.9</v>
      </c>
      <c r="AD26" s="25">
        <f t="shared" si="1"/>
        <v>0</v>
      </c>
      <c r="AE26" s="25" t="e">
        <f>#REF!/U26</f>
        <v>#REF!</v>
      </c>
      <c r="AF26" s="25">
        <f t="shared" si="2"/>
        <v>0</v>
      </c>
      <c r="AG26" s="25">
        <f t="shared" si="2"/>
        <v>0</v>
      </c>
      <c r="AH26" s="25">
        <f t="shared" si="3"/>
        <v>0</v>
      </c>
      <c r="AI26" s="25" t="e">
        <f t="shared" si="4"/>
        <v>#REF!</v>
      </c>
      <c r="AJ26" s="26" t="s">
        <v>54</v>
      </c>
    </row>
    <row r="27" spans="1:36" x14ac:dyDescent="0.2">
      <c r="A27" s="26" t="s">
        <v>55</v>
      </c>
      <c r="B27" s="27">
        <v>1977.569402519496</v>
      </c>
      <c r="C27" s="27">
        <v>1117.4025974025974</v>
      </c>
      <c r="D27" s="27">
        <v>445.95324465941155</v>
      </c>
      <c r="E27" s="27">
        <v>74528.125</v>
      </c>
      <c r="F27" s="27">
        <v>38</v>
      </c>
      <c r="G27" s="27">
        <v>0</v>
      </c>
      <c r="H27" s="27">
        <v>0</v>
      </c>
      <c r="I27" s="27">
        <v>0</v>
      </c>
      <c r="J27" s="27">
        <v>5574.9120588235301</v>
      </c>
      <c r="K27" s="27">
        <v>11997.442280701754</v>
      </c>
      <c r="L27" s="28">
        <v>0</v>
      </c>
      <c r="M27" s="22" t="e">
        <f>L27+#REF!+#REF!</f>
        <v>#REF!</v>
      </c>
      <c r="N27" s="22"/>
      <c r="O27" s="23"/>
      <c r="P27" s="12">
        <v>1323</v>
      </c>
      <c r="Q27" s="24">
        <v>1860</v>
      </c>
      <c r="R27" s="24">
        <v>960</v>
      </c>
      <c r="S27" s="24">
        <v>20</v>
      </c>
      <c r="T27" s="24">
        <v>8115</v>
      </c>
      <c r="U27" s="12">
        <v>7617.78</v>
      </c>
      <c r="V27" s="12">
        <v>12994.8</v>
      </c>
      <c r="W27" s="18">
        <v>28109.9</v>
      </c>
      <c r="X27" s="18">
        <v>10510.5</v>
      </c>
      <c r="Y27" s="12">
        <v>16939.650000000001</v>
      </c>
      <c r="Z27" s="25">
        <f t="shared" si="0"/>
        <v>1.4947614531515465</v>
      </c>
      <c r="AA27" s="25">
        <f t="shared" si="0"/>
        <v>0.60075408462505231</v>
      </c>
      <c r="AB27" s="25">
        <f t="shared" si="0"/>
        <v>0.4645346298535537</v>
      </c>
      <c r="AC27" s="25">
        <f t="shared" si="1"/>
        <v>1.9</v>
      </c>
      <c r="AD27" s="25">
        <f t="shared" si="1"/>
        <v>0</v>
      </c>
      <c r="AE27" s="25" t="e">
        <f>#REF!/U27</f>
        <v>#REF!</v>
      </c>
      <c r="AF27" s="25">
        <f t="shared" si="2"/>
        <v>0</v>
      </c>
      <c r="AG27" s="25">
        <f t="shared" si="2"/>
        <v>0</v>
      </c>
      <c r="AH27" s="25">
        <f t="shared" si="3"/>
        <v>1.1414720784645598</v>
      </c>
      <c r="AI27" s="25" t="e">
        <f t="shared" si="4"/>
        <v>#REF!</v>
      </c>
      <c r="AJ27" s="26" t="s">
        <v>55</v>
      </c>
    </row>
    <row r="28" spans="1:36" x14ac:dyDescent="0.2">
      <c r="A28" s="26" t="s">
        <v>56</v>
      </c>
      <c r="B28" s="27">
        <v>1746.4610646766168</v>
      </c>
      <c r="C28" s="27">
        <v>1116.9230769230769</v>
      </c>
      <c r="D28" s="27">
        <v>424.18507167572915</v>
      </c>
      <c r="E28" s="27">
        <v>121637.23636363637</v>
      </c>
      <c r="F28" s="27">
        <v>38</v>
      </c>
      <c r="G28" s="27">
        <v>0</v>
      </c>
      <c r="H28" s="27">
        <v>6510.49</v>
      </c>
      <c r="I28" s="27">
        <v>0</v>
      </c>
      <c r="J28" s="27">
        <v>0</v>
      </c>
      <c r="K28" s="27">
        <v>0</v>
      </c>
      <c r="L28" s="28">
        <v>0</v>
      </c>
      <c r="M28" s="22" t="e">
        <f>L28+#REF!+#REF!</f>
        <v>#REF!</v>
      </c>
      <c r="N28" s="22"/>
      <c r="O28" s="23"/>
      <c r="P28" s="12">
        <v>1323</v>
      </c>
      <c r="Q28" s="24">
        <v>1860</v>
      </c>
      <c r="R28" s="24">
        <v>960</v>
      </c>
      <c r="S28" s="24">
        <v>20</v>
      </c>
      <c r="T28" s="24">
        <v>8115</v>
      </c>
      <c r="U28" s="12">
        <v>7617.78</v>
      </c>
      <c r="V28" s="12">
        <v>12994.8</v>
      </c>
      <c r="W28" s="18">
        <v>28109.9</v>
      </c>
      <c r="X28" s="18">
        <v>10510.5</v>
      </c>
      <c r="Y28" s="12">
        <v>16939.650000000001</v>
      </c>
      <c r="Z28" s="25">
        <f t="shared" si="0"/>
        <v>1.320076390534102</v>
      </c>
      <c r="AA28" s="25">
        <f t="shared" si="0"/>
        <v>0.60049627791563276</v>
      </c>
      <c r="AB28" s="25">
        <f t="shared" si="0"/>
        <v>0.44185944966221785</v>
      </c>
      <c r="AC28" s="25">
        <f t="shared" si="1"/>
        <v>1.9</v>
      </c>
      <c r="AD28" s="25">
        <f t="shared" si="1"/>
        <v>0</v>
      </c>
      <c r="AE28" s="25" t="e">
        <f>#REF!/U28</f>
        <v>#REF!</v>
      </c>
      <c r="AF28" s="25">
        <f t="shared" si="2"/>
        <v>0.501007326007326</v>
      </c>
      <c r="AG28" s="25">
        <f t="shared" si="2"/>
        <v>0</v>
      </c>
      <c r="AH28" s="25">
        <f t="shared" si="3"/>
        <v>0</v>
      </c>
      <c r="AI28" s="25" t="e">
        <f t="shared" si="4"/>
        <v>#REF!</v>
      </c>
      <c r="AJ28" s="26" t="s">
        <v>56</v>
      </c>
    </row>
    <row r="29" spans="1:36" x14ac:dyDescent="0.2">
      <c r="A29" s="26" t="s">
        <v>57</v>
      </c>
      <c r="B29" s="27">
        <v>1546.6738275197479</v>
      </c>
      <c r="C29" s="27">
        <v>1173.6600000000001</v>
      </c>
      <c r="D29" s="27">
        <v>420.67381562099871</v>
      </c>
      <c r="E29" s="27">
        <v>6268.8036529680367</v>
      </c>
      <c r="F29" s="27">
        <v>38</v>
      </c>
      <c r="G29" s="27">
        <v>5295.5</v>
      </c>
      <c r="H29" s="27">
        <v>6510.49</v>
      </c>
      <c r="I29" s="27">
        <v>19404.14</v>
      </c>
      <c r="J29" s="27">
        <v>3240.3565228915659</v>
      </c>
      <c r="K29" s="27">
        <v>3412.0663043478257</v>
      </c>
      <c r="L29" s="28">
        <v>4935.9369230769234</v>
      </c>
      <c r="M29" s="22" t="e">
        <f>L29+#REF!+#REF!</f>
        <v>#REF!</v>
      </c>
      <c r="N29" s="22"/>
      <c r="O29" s="23"/>
      <c r="P29" s="12">
        <v>1323</v>
      </c>
      <c r="Q29" s="24">
        <v>1860</v>
      </c>
      <c r="R29" s="24">
        <v>960</v>
      </c>
      <c r="S29" s="24">
        <v>20</v>
      </c>
      <c r="T29" s="24">
        <v>8115</v>
      </c>
      <c r="U29" s="12">
        <v>7617.78</v>
      </c>
      <c r="V29" s="12">
        <v>12994.8</v>
      </c>
      <c r="W29" s="18">
        <v>28109.9</v>
      </c>
      <c r="X29" s="18">
        <v>10510.5</v>
      </c>
      <c r="Y29" s="12">
        <v>16939.650000000001</v>
      </c>
      <c r="Z29" s="25">
        <f t="shared" si="0"/>
        <v>1.1690656292666273</v>
      </c>
      <c r="AA29" s="25">
        <f t="shared" si="0"/>
        <v>0.63100000000000001</v>
      </c>
      <c r="AB29" s="25">
        <f t="shared" si="0"/>
        <v>0.43820189127187364</v>
      </c>
      <c r="AC29" s="25">
        <f t="shared" si="1"/>
        <v>1.9</v>
      </c>
      <c r="AD29" s="25">
        <f t="shared" si="1"/>
        <v>0.65255699322242755</v>
      </c>
      <c r="AE29" s="25" t="e">
        <f>#REF!/U29</f>
        <v>#REF!</v>
      </c>
      <c r="AF29" s="25">
        <f t="shared" si="2"/>
        <v>0.501007326007326</v>
      </c>
      <c r="AG29" s="25">
        <f t="shared" si="2"/>
        <v>0.69029558980999572</v>
      </c>
      <c r="AH29" s="25">
        <f t="shared" si="3"/>
        <v>0.32463406159058328</v>
      </c>
      <c r="AI29" s="25" t="e">
        <f t="shared" si="4"/>
        <v>#REF!</v>
      </c>
      <c r="AJ29" s="26" t="s">
        <v>57</v>
      </c>
    </row>
    <row r="30" spans="1:36" x14ac:dyDescent="0.2">
      <c r="A30" s="26" t="s">
        <v>58</v>
      </c>
      <c r="B30" s="27">
        <v>1877.5065341519571</v>
      </c>
      <c r="C30" s="27">
        <v>1142.1428571428571</v>
      </c>
      <c r="D30" s="27">
        <v>449.70942857142853</v>
      </c>
      <c r="E30" s="27">
        <v>155664.28235294117</v>
      </c>
      <c r="F30" s="27">
        <v>38</v>
      </c>
      <c r="G30" s="27">
        <v>9872.24</v>
      </c>
      <c r="H30" s="27">
        <v>6045.4380000000001</v>
      </c>
      <c r="I30" s="27">
        <v>0</v>
      </c>
      <c r="J30" s="27">
        <v>4876.8509090909083</v>
      </c>
      <c r="K30" s="27">
        <v>11167.730666666666</v>
      </c>
      <c r="L30" s="28">
        <v>13401.105666666668</v>
      </c>
      <c r="M30" s="22" t="e">
        <f>L30+#REF!+#REF!</f>
        <v>#REF!</v>
      </c>
      <c r="N30" s="22"/>
      <c r="O30" s="23"/>
      <c r="P30" s="12">
        <v>1323</v>
      </c>
      <c r="Q30" s="24">
        <v>1860</v>
      </c>
      <c r="R30" s="24">
        <v>960</v>
      </c>
      <c r="S30" s="24">
        <v>20</v>
      </c>
      <c r="T30" s="24">
        <v>8115</v>
      </c>
      <c r="U30" s="12">
        <v>7617.78</v>
      </c>
      <c r="V30" s="12">
        <v>12994.8</v>
      </c>
      <c r="W30" s="18">
        <v>28109.9</v>
      </c>
      <c r="X30" s="18">
        <v>10510.5</v>
      </c>
      <c r="Y30" s="12">
        <v>16939.650000000001</v>
      </c>
      <c r="Z30" s="25">
        <f t="shared" si="0"/>
        <v>1.4191281437278587</v>
      </c>
      <c r="AA30" s="25">
        <f t="shared" si="0"/>
        <v>0.61405529953917048</v>
      </c>
      <c r="AB30" s="25">
        <f t="shared" si="0"/>
        <v>0.46844732142857137</v>
      </c>
      <c r="AC30" s="25">
        <f t="shared" si="1"/>
        <v>1.9</v>
      </c>
      <c r="AD30" s="25">
        <f t="shared" si="1"/>
        <v>1.2165422057917437</v>
      </c>
      <c r="AE30" s="25" t="e">
        <f>#REF!/U30</f>
        <v>#REF!</v>
      </c>
      <c r="AF30" s="25">
        <f t="shared" si="2"/>
        <v>0.46521978021978028</v>
      </c>
      <c r="AG30" s="25">
        <f t="shared" si="2"/>
        <v>0</v>
      </c>
      <c r="AH30" s="25">
        <f t="shared" si="3"/>
        <v>1.0625308659594375</v>
      </c>
      <c r="AI30" s="25" t="e">
        <f t="shared" si="4"/>
        <v>#REF!</v>
      </c>
      <c r="AJ30" s="26" t="s">
        <v>58</v>
      </c>
    </row>
    <row r="31" spans="1:36" x14ac:dyDescent="0.2">
      <c r="A31" s="26" t="s">
        <v>59</v>
      </c>
      <c r="B31" s="27">
        <v>1341.6750800750253</v>
      </c>
      <c r="C31" s="27">
        <v>660</v>
      </c>
      <c r="D31" s="27">
        <v>354.18666666666667</v>
      </c>
      <c r="E31" s="27">
        <v>0</v>
      </c>
      <c r="F31" s="27">
        <v>38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8">
        <v>0</v>
      </c>
      <c r="M31" s="22" t="e">
        <f>L31+#REF!+#REF!</f>
        <v>#REF!</v>
      </c>
      <c r="N31" s="22"/>
      <c r="O31" s="23"/>
      <c r="P31" s="12">
        <v>1323</v>
      </c>
      <c r="Q31" s="24">
        <v>1860</v>
      </c>
      <c r="R31" s="24">
        <v>960</v>
      </c>
      <c r="S31" s="24">
        <v>20</v>
      </c>
      <c r="T31" s="24">
        <v>8115</v>
      </c>
      <c r="U31" s="12">
        <v>7617.78</v>
      </c>
      <c r="V31" s="12">
        <v>12994.8</v>
      </c>
      <c r="W31" s="18">
        <v>28109.9</v>
      </c>
      <c r="X31" s="18">
        <v>10510.5</v>
      </c>
      <c r="Y31" s="12">
        <v>16939.650000000001</v>
      </c>
      <c r="Z31" s="25">
        <f t="shared" si="0"/>
        <v>1.0141157067838438</v>
      </c>
      <c r="AA31" s="25">
        <f t="shared" si="0"/>
        <v>0.35483870967741937</v>
      </c>
      <c r="AB31" s="25">
        <f t="shared" si="0"/>
        <v>0.36894444444444446</v>
      </c>
      <c r="AC31" s="25">
        <f t="shared" si="1"/>
        <v>1.9</v>
      </c>
      <c r="AD31" s="25">
        <f t="shared" si="1"/>
        <v>0</v>
      </c>
      <c r="AE31" s="25" t="e">
        <f>#REF!/U31</f>
        <v>#REF!</v>
      </c>
      <c r="AF31" s="25">
        <f t="shared" si="2"/>
        <v>0</v>
      </c>
      <c r="AG31" s="25">
        <f t="shared" si="2"/>
        <v>0</v>
      </c>
      <c r="AH31" s="25">
        <f t="shared" si="3"/>
        <v>0</v>
      </c>
      <c r="AI31" s="25" t="e">
        <f t="shared" si="4"/>
        <v>#REF!</v>
      </c>
      <c r="AJ31" s="26" t="s">
        <v>59</v>
      </c>
    </row>
    <row r="32" spans="1:36" x14ac:dyDescent="0.2">
      <c r="A32" s="26" t="s">
        <v>60</v>
      </c>
      <c r="B32" s="27">
        <v>1590.7651375955527</v>
      </c>
      <c r="C32" s="27">
        <v>1523.0769230769231</v>
      </c>
      <c r="D32" s="27">
        <v>439.64789849325933</v>
      </c>
      <c r="E32" s="27">
        <v>123042</v>
      </c>
      <c r="F32" s="27">
        <v>38</v>
      </c>
      <c r="G32" s="27">
        <v>0</v>
      </c>
      <c r="H32" s="27">
        <v>0</v>
      </c>
      <c r="I32" s="27">
        <v>0</v>
      </c>
      <c r="J32" s="27">
        <v>6613.8036363636356</v>
      </c>
      <c r="K32" s="27">
        <v>3487.8900000000003</v>
      </c>
      <c r="L32" s="28">
        <v>0</v>
      </c>
      <c r="M32" s="22" t="e">
        <f>L32+#REF!+#REF!</f>
        <v>#REF!</v>
      </c>
      <c r="N32" s="22"/>
      <c r="O32" s="23"/>
      <c r="P32" s="12">
        <v>1323</v>
      </c>
      <c r="Q32" s="24">
        <v>1860</v>
      </c>
      <c r="R32" s="24">
        <v>960</v>
      </c>
      <c r="S32" s="24">
        <v>20</v>
      </c>
      <c r="T32" s="24">
        <v>8115</v>
      </c>
      <c r="U32" s="12">
        <v>7617.78</v>
      </c>
      <c r="V32" s="12">
        <v>12994.8</v>
      </c>
      <c r="W32" s="18">
        <v>28109.9</v>
      </c>
      <c r="X32" s="18">
        <v>10510.5</v>
      </c>
      <c r="Y32" s="12">
        <v>16939.650000000001</v>
      </c>
      <c r="Z32" s="25">
        <f t="shared" si="0"/>
        <v>1.2023923942521184</v>
      </c>
      <c r="AA32" s="25">
        <f t="shared" si="0"/>
        <v>0.81885856079404462</v>
      </c>
      <c r="AB32" s="25">
        <f t="shared" si="0"/>
        <v>0.45796656093047849</v>
      </c>
      <c r="AC32" s="25">
        <f t="shared" si="1"/>
        <v>1.9</v>
      </c>
      <c r="AD32" s="25">
        <f t="shared" si="1"/>
        <v>0</v>
      </c>
      <c r="AE32" s="25" t="e">
        <f>#REF!/U32</f>
        <v>#REF!</v>
      </c>
      <c r="AF32" s="25">
        <f t="shared" si="2"/>
        <v>0</v>
      </c>
      <c r="AG32" s="25">
        <f t="shared" si="2"/>
        <v>0</v>
      </c>
      <c r="AH32" s="25">
        <f t="shared" si="3"/>
        <v>0.33184815184815186</v>
      </c>
      <c r="AI32" s="25" t="e">
        <f t="shared" si="4"/>
        <v>#REF!</v>
      </c>
      <c r="AJ32" s="26" t="s">
        <v>60</v>
      </c>
    </row>
    <row r="33" spans="1:36" x14ac:dyDescent="0.2">
      <c r="A33" s="26" t="s">
        <v>61</v>
      </c>
      <c r="B33" s="27">
        <v>1704.5188509365657</v>
      </c>
      <c r="C33" s="27">
        <v>824.25</v>
      </c>
      <c r="D33" s="27">
        <v>425.89263867288753</v>
      </c>
      <c r="E33" s="27">
        <v>2205.2049032258064</v>
      </c>
      <c r="F33" s="27">
        <v>38</v>
      </c>
      <c r="G33" s="27">
        <v>0</v>
      </c>
      <c r="H33" s="27">
        <v>0</v>
      </c>
      <c r="I33" s="27">
        <v>0</v>
      </c>
      <c r="J33" s="27">
        <v>4719.66</v>
      </c>
      <c r="K33" s="27">
        <v>11361.526210526315</v>
      </c>
      <c r="L33" s="28">
        <v>13471.593333333332</v>
      </c>
      <c r="M33" s="22" t="e">
        <f>L33+#REF!+#REF!</f>
        <v>#REF!</v>
      </c>
      <c r="N33" s="22"/>
      <c r="O33" s="23"/>
      <c r="P33" s="12">
        <v>1323</v>
      </c>
      <c r="Q33" s="24">
        <v>1860</v>
      </c>
      <c r="R33" s="24">
        <v>960</v>
      </c>
      <c r="S33" s="24">
        <v>20</v>
      </c>
      <c r="T33" s="24">
        <v>8115</v>
      </c>
      <c r="U33" s="12">
        <v>7617.78</v>
      </c>
      <c r="V33" s="12">
        <v>12994.8</v>
      </c>
      <c r="W33" s="18">
        <v>28109.9</v>
      </c>
      <c r="X33" s="18">
        <v>10510.5</v>
      </c>
      <c r="Y33" s="12">
        <v>16939.650000000001</v>
      </c>
      <c r="Z33" s="25">
        <f t="shared" si="0"/>
        <v>1.2883740369890897</v>
      </c>
      <c r="AA33" s="25">
        <f t="shared" si="0"/>
        <v>0.44314516129032255</v>
      </c>
      <c r="AB33" s="25">
        <f t="shared" si="0"/>
        <v>0.44363816528425787</v>
      </c>
      <c r="AC33" s="25">
        <f t="shared" si="1"/>
        <v>1.9</v>
      </c>
      <c r="AD33" s="25">
        <f t="shared" si="1"/>
        <v>0</v>
      </c>
      <c r="AE33" s="25" t="e">
        <f>#REF!/U33</f>
        <v>#REF!</v>
      </c>
      <c r="AF33" s="25">
        <f t="shared" si="2"/>
        <v>0</v>
      </c>
      <c r="AG33" s="25">
        <f t="shared" si="2"/>
        <v>0</v>
      </c>
      <c r="AH33" s="25">
        <f t="shared" si="3"/>
        <v>1.0809691461420785</v>
      </c>
      <c r="AI33" s="25" t="e">
        <f t="shared" si="4"/>
        <v>#REF!</v>
      </c>
      <c r="AJ33" s="26" t="s">
        <v>61</v>
      </c>
    </row>
    <row r="34" spans="1:36" x14ac:dyDescent="0.2">
      <c r="A34" s="26" t="s">
        <v>62</v>
      </c>
      <c r="B34" s="27">
        <v>1937.2787852175463</v>
      </c>
      <c r="C34" s="27">
        <v>1120.6153846153845</v>
      </c>
      <c r="D34" s="27">
        <v>420.94013183404422</v>
      </c>
      <c r="E34" s="27">
        <v>1278.6605128205128</v>
      </c>
      <c r="F34" s="27">
        <v>38</v>
      </c>
      <c r="G34" s="27">
        <v>0</v>
      </c>
      <c r="H34" s="27">
        <v>0</v>
      </c>
      <c r="I34" s="27">
        <v>0</v>
      </c>
      <c r="J34" s="27">
        <v>4571.6823529411768</v>
      </c>
      <c r="K34" s="27">
        <v>11887.126363636364</v>
      </c>
      <c r="L34" s="28">
        <v>0</v>
      </c>
      <c r="M34" s="22" t="e">
        <f>L34+#REF!+#REF!</f>
        <v>#REF!</v>
      </c>
      <c r="N34" s="22"/>
      <c r="O34" s="23"/>
      <c r="P34" s="12">
        <v>1323</v>
      </c>
      <c r="Q34" s="24">
        <v>1860</v>
      </c>
      <c r="R34" s="24">
        <v>960</v>
      </c>
      <c r="S34" s="24">
        <v>20</v>
      </c>
      <c r="T34" s="24">
        <v>8115</v>
      </c>
      <c r="U34" s="12">
        <v>7617.78</v>
      </c>
      <c r="V34" s="12">
        <v>12994.8</v>
      </c>
      <c r="W34" s="18">
        <v>28109.9</v>
      </c>
      <c r="X34" s="18">
        <v>10510.5</v>
      </c>
      <c r="Y34" s="12">
        <v>16939.650000000001</v>
      </c>
      <c r="Z34" s="25">
        <f t="shared" si="0"/>
        <v>1.4643074718197628</v>
      </c>
      <c r="AA34" s="25">
        <f t="shared" si="0"/>
        <v>0.60248138957816377</v>
      </c>
      <c r="AB34" s="25">
        <f t="shared" si="0"/>
        <v>0.43847930399379609</v>
      </c>
      <c r="AC34" s="25">
        <f t="shared" si="1"/>
        <v>1.9</v>
      </c>
      <c r="AD34" s="25">
        <f t="shared" si="1"/>
        <v>0</v>
      </c>
      <c r="AE34" s="25" t="e">
        <f>#REF!/U34</f>
        <v>#REF!</v>
      </c>
      <c r="AF34" s="25">
        <f t="shared" si="2"/>
        <v>0</v>
      </c>
      <c r="AG34" s="25">
        <f t="shared" si="2"/>
        <v>0</v>
      </c>
      <c r="AH34" s="25">
        <f t="shared" si="3"/>
        <v>1.1309762964308419</v>
      </c>
      <c r="AI34" s="25" t="e">
        <f t="shared" si="4"/>
        <v>#REF!</v>
      </c>
      <c r="AJ34" s="26" t="s">
        <v>62</v>
      </c>
    </row>
    <row r="35" spans="1:36" x14ac:dyDescent="0.2">
      <c r="A35" s="26" t="s">
        <v>63</v>
      </c>
      <c r="B35" s="27">
        <v>1697.8469748549326</v>
      </c>
      <c r="C35" s="27">
        <v>948.34285714285716</v>
      </c>
      <c r="D35" s="27">
        <v>433.73026973026975</v>
      </c>
      <c r="E35" s="27">
        <v>323.47326874775746</v>
      </c>
      <c r="F35" s="27">
        <v>38</v>
      </c>
      <c r="G35" s="27">
        <v>0</v>
      </c>
      <c r="H35" s="27">
        <v>0</v>
      </c>
      <c r="I35" s="27">
        <v>0</v>
      </c>
      <c r="J35" s="27">
        <v>0</v>
      </c>
      <c r="K35" s="27">
        <v>0</v>
      </c>
      <c r="L35" s="28">
        <v>0</v>
      </c>
      <c r="M35" s="22" t="e">
        <f>L35+#REF!+#REF!</f>
        <v>#REF!</v>
      </c>
      <c r="N35" s="22"/>
      <c r="O35" s="23"/>
      <c r="P35" s="12">
        <v>1323</v>
      </c>
      <c r="Q35" s="24">
        <v>1860</v>
      </c>
      <c r="R35" s="24">
        <v>960</v>
      </c>
      <c r="S35" s="24">
        <v>20</v>
      </c>
      <c r="T35" s="24">
        <v>8115</v>
      </c>
      <c r="U35" s="12">
        <v>7617.78</v>
      </c>
      <c r="V35" s="12">
        <v>12994.8</v>
      </c>
      <c r="W35" s="18">
        <v>28109.9</v>
      </c>
      <c r="X35" s="1">
        <v>10510.5</v>
      </c>
      <c r="Y35" s="12">
        <v>16939.650000000001</v>
      </c>
      <c r="Z35" s="25">
        <f t="shared" si="0"/>
        <v>1.2833310467535393</v>
      </c>
      <c r="AA35" s="25">
        <f t="shared" si="0"/>
        <v>0.50986175115207377</v>
      </c>
      <c r="AB35" s="25">
        <f t="shared" si="0"/>
        <v>0.45180236430236431</v>
      </c>
      <c r="AC35" s="25">
        <f t="shared" si="1"/>
        <v>1.9</v>
      </c>
      <c r="AD35" s="25">
        <f t="shared" si="1"/>
        <v>0</v>
      </c>
      <c r="AE35" s="25" t="e">
        <f>#REF!/U35</f>
        <v>#REF!</v>
      </c>
      <c r="AF35" s="25">
        <f t="shared" si="2"/>
        <v>0</v>
      </c>
      <c r="AG35" s="25">
        <f t="shared" si="2"/>
        <v>0</v>
      </c>
      <c r="AH35" s="25">
        <f t="shared" si="3"/>
        <v>0</v>
      </c>
      <c r="AI35" s="25" t="e">
        <f t="shared" si="4"/>
        <v>#REF!</v>
      </c>
      <c r="AJ35" s="26" t="s">
        <v>63</v>
      </c>
    </row>
    <row r="36" spans="1:36" x14ac:dyDescent="0.2">
      <c r="A36" s="26" t="s">
        <v>64</v>
      </c>
      <c r="B36" s="27">
        <v>1957.8433605513092</v>
      </c>
      <c r="C36" s="27">
        <v>720.48905660377363</v>
      </c>
      <c r="D36" s="27">
        <v>438.6593624772313</v>
      </c>
      <c r="E36" s="27">
        <v>2056.4309650924024</v>
      </c>
      <c r="F36" s="27">
        <v>38</v>
      </c>
      <c r="G36" s="27">
        <v>6711.5999999999985</v>
      </c>
      <c r="H36" s="27">
        <v>7243.3572580645159</v>
      </c>
      <c r="I36" s="27">
        <v>22642.66344827586</v>
      </c>
      <c r="J36" s="27">
        <v>4244.1332857142852</v>
      </c>
      <c r="K36" s="27">
        <v>10628.080400000001</v>
      </c>
      <c r="L36" s="28">
        <v>15469.814062499996</v>
      </c>
      <c r="M36" s="22" t="e">
        <f>L36+#REF!+#REF!</f>
        <v>#REF!</v>
      </c>
      <c r="N36" s="22"/>
      <c r="O36" s="23"/>
      <c r="P36" s="12">
        <v>1323</v>
      </c>
      <c r="Q36" s="24">
        <v>1860</v>
      </c>
      <c r="R36" s="24">
        <v>960</v>
      </c>
      <c r="S36" s="24">
        <v>20</v>
      </c>
      <c r="T36" s="24">
        <v>8115</v>
      </c>
      <c r="U36" s="12">
        <v>7617.78</v>
      </c>
      <c r="V36" s="12">
        <v>12994.8</v>
      </c>
      <c r="W36" s="18">
        <v>28109.9</v>
      </c>
      <c r="X36" s="18">
        <v>10510.5</v>
      </c>
      <c r="Y36" s="12">
        <v>16939.650000000001</v>
      </c>
      <c r="Z36" s="25">
        <f t="shared" si="0"/>
        <v>1.479851368519508</v>
      </c>
      <c r="AA36" s="25">
        <f t="shared" si="0"/>
        <v>0.38735970785149121</v>
      </c>
      <c r="AB36" s="25">
        <f t="shared" si="0"/>
        <v>0.45693683591378259</v>
      </c>
      <c r="AC36" s="25">
        <f t="shared" si="1"/>
        <v>1.9</v>
      </c>
      <c r="AD36" s="25">
        <f t="shared" si="1"/>
        <v>0.82706099815157097</v>
      </c>
      <c r="AE36" s="25" t="e">
        <f>#REF!/U36</f>
        <v>#REF!</v>
      </c>
      <c r="AF36" s="25">
        <f t="shared" si="2"/>
        <v>0.55740428925912799</v>
      </c>
      <c r="AG36" s="25">
        <f t="shared" si="2"/>
        <v>0.80550494481573609</v>
      </c>
      <c r="AH36" s="25">
        <f t="shared" si="3"/>
        <v>1.0111869463869465</v>
      </c>
      <c r="AI36" s="25" t="e">
        <f t="shared" si="4"/>
        <v>#REF!</v>
      </c>
      <c r="AJ36" s="26" t="s">
        <v>64</v>
      </c>
    </row>
    <row r="37" spans="1:36" x14ac:dyDescent="0.2">
      <c r="A37" s="26" t="s">
        <v>65</v>
      </c>
      <c r="B37" s="27">
        <v>2569.3260953573667</v>
      </c>
      <c r="C37" s="27">
        <v>993.9176470588236</v>
      </c>
      <c r="D37" s="27">
        <v>422.43050969996381</v>
      </c>
      <c r="E37" s="27">
        <v>1418.4547384978371</v>
      </c>
      <c r="F37" s="27">
        <v>38</v>
      </c>
      <c r="G37" s="27">
        <v>0</v>
      </c>
      <c r="H37" s="27">
        <v>0</v>
      </c>
      <c r="I37" s="27">
        <v>0</v>
      </c>
      <c r="J37" s="27">
        <v>4669.9893750000001</v>
      </c>
      <c r="K37" s="27">
        <v>12266.494947368421</v>
      </c>
      <c r="L37" s="28">
        <v>8513.26</v>
      </c>
      <c r="M37" s="22" t="e">
        <f>L37+#REF!+#REF!</f>
        <v>#REF!</v>
      </c>
      <c r="N37" s="22"/>
      <c r="O37" s="23"/>
      <c r="P37" s="12">
        <v>1323</v>
      </c>
      <c r="Q37" s="24">
        <v>1860</v>
      </c>
      <c r="R37" s="24">
        <v>960</v>
      </c>
      <c r="S37" s="24">
        <v>20</v>
      </c>
      <c r="T37" s="24">
        <v>8115</v>
      </c>
      <c r="U37" s="12">
        <v>7617.78</v>
      </c>
      <c r="V37" s="12">
        <v>12994.8</v>
      </c>
      <c r="W37" s="18">
        <v>28109.9</v>
      </c>
      <c r="X37" s="18">
        <v>10510.5</v>
      </c>
      <c r="Y37" s="12">
        <v>16939.650000000001</v>
      </c>
      <c r="Z37" s="25">
        <f t="shared" si="0"/>
        <v>1.9420454235505418</v>
      </c>
      <c r="AA37" s="25">
        <f t="shared" si="0"/>
        <v>0.53436432637571163</v>
      </c>
      <c r="AB37" s="25">
        <f t="shared" si="0"/>
        <v>0.44003178093746231</v>
      </c>
      <c r="AC37" s="25">
        <f t="shared" si="1"/>
        <v>1.9</v>
      </c>
      <c r="AD37" s="25">
        <f t="shared" si="1"/>
        <v>0</v>
      </c>
      <c r="AE37" s="25" t="e">
        <f>#REF!/U37</f>
        <v>#REF!</v>
      </c>
      <c r="AF37" s="25">
        <f t="shared" si="2"/>
        <v>0</v>
      </c>
      <c r="AG37" s="25">
        <f t="shared" si="2"/>
        <v>0</v>
      </c>
      <c r="AH37" s="25">
        <f t="shared" si="3"/>
        <v>1.1670705434915962</v>
      </c>
      <c r="AI37" s="25" t="e">
        <f t="shared" si="4"/>
        <v>#REF!</v>
      </c>
      <c r="AJ37" s="26" t="s">
        <v>65</v>
      </c>
    </row>
    <row r="38" spans="1:36" x14ac:dyDescent="0.2">
      <c r="A38" s="26" t="s">
        <v>66</v>
      </c>
      <c r="B38" s="27">
        <v>1703.2511499509963</v>
      </c>
      <c r="C38" s="27">
        <v>1478.8457142857142</v>
      </c>
      <c r="D38" s="27">
        <v>422.81226389269091</v>
      </c>
      <c r="E38" s="27">
        <v>0</v>
      </c>
      <c r="F38" s="27">
        <v>38</v>
      </c>
      <c r="G38" s="27">
        <v>0</v>
      </c>
      <c r="H38" s="27">
        <v>0</v>
      </c>
      <c r="I38" s="27">
        <v>0</v>
      </c>
      <c r="J38" s="27">
        <v>5418.4666666666662</v>
      </c>
      <c r="K38" s="27">
        <v>3487.89</v>
      </c>
      <c r="L38" s="28">
        <v>0</v>
      </c>
      <c r="M38" s="22" t="e">
        <f>L38+#REF!+#REF!</f>
        <v>#REF!</v>
      </c>
      <c r="N38" s="22"/>
      <c r="O38" s="23"/>
      <c r="P38" s="12">
        <v>1323</v>
      </c>
      <c r="Q38" s="24">
        <v>1860</v>
      </c>
      <c r="R38" s="24">
        <v>960</v>
      </c>
      <c r="S38" s="24">
        <v>20</v>
      </c>
      <c r="T38" s="24">
        <v>8115</v>
      </c>
      <c r="U38" s="12">
        <v>7617.78</v>
      </c>
      <c r="V38" s="12">
        <v>12994.8</v>
      </c>
      <c r="W38" s="18">
        <v>28109.9</v>
      </c>
      <c r="X38" s="18">
        <v>10510.5</v>
      </c>
      <c r="Y38" s="12">
        <v>16939.650000000001</v>
      </c>
      <c r="Z38" s="25">
        <f t="shared" si="0"/>
        <v>1.2874158351859382</v>
      </c>
      <c r="AA38" s="25">
        <f t="shared" si="0"/>
        <v>0.7950783410138248</v>
      </c>
      <c r="AB38" s="25">
        <f t="shared" si="0"/>
        <v>0.44042944155488634</v>
      </c>
      <c r="AC38" s="25">
        <f t="shared" si="1"/>
        <v>1.9</v>
      </c>
      <c r="AD38" s="25">
        <f t="shared" si="1"/>
        <v>0</v>
      </c>
      <c r="AE38" s="25" t="e">
        <f>#REF!/U38</f>
        <v>#REF!</v>
      </c>
      <c r="AF38" s="25">
        <f t="shared" si="2"/>
        <v>0</v>
      </c>
      <c r="AG38" s="25">
        <f t="shared" si="2"/>
        <v>0</v>
      </c>
      <c r="AH38" s="25">
        <f t="shared" si="3"/>
        <v>0.33184815184815186</v>
      </c>
      <c r="AI38" s="25" t="e">
        <f t="shared" si="4"/>
        <v>#REF!</v>
      </c>
      <c r="AJ38" s="26" t="s">
        <v>66</v>
      </c>
    </row>
    <row r="39" spans="1:36" x14ac:dyDescent="0.2">
      <c r="A39" s="26" t="s">
        <v>67</v>
      </c>
      <c r="B39" s="27">
        <v>2291.5356693473773</v>
      </c>
      <c r="C39" s="27">
        <v>1138.7323943661972</v>
      </c>
      <c r="D39" s="27">
        <v>427.38396138409809</v>
      </c>
      <c r="E39" s="27">
        <v>1976.748308433735</v>
      </c>
      <c r="F39" s="27">
        <v>38</v>
      </c>
      <c r="G39" s="27">
        <v>0</v>
      </c>
      <c r="H39" s="27">
        <v>2981.6076315789473</v>
      </c>
      <c r="I39" s="27">
        <v>0</v>
      </c>
      <c r="J39" s="27">
        <v>4328.3311111111107</v>
      </c>
      <c r="K39" s="27">
        <v>10206.547931034484</v>
      </c>
      <c r="L39" s="28">
        <v>1511.895</v>
      </c>
      <c r="M39" s="22" t="e">
        <f>L39+#REF!+#REF!</f>
        <v>#REF!</v>
      </c>
      <c r="N39" s="22"/>
      <c r="O39" s="23"/>
      <c r="P39" s="12">
        <v>1323</v>
      </c>
      <c r="Q39" s="24">
        <v>1860</v>
      </c>
      <c r="R39" s="24">
        <v>960</v>
      </c>
      <c r="S39" s="24">
        <v>20</v>
      </c>
      <c r="T39" s="24">
        <v>8115</v>
      </c>
      <c r="U39" s="12">
        <v>7617.78</v>
      </c>
      <c r="V39" s="12">
        <v>12994.8</v>
      </c>
      <c r="W39" s="18">
        <v>28109.9</v>
      </c>
      <c r="X39" s="18">
        <v>10510.5</v>
      </c>
      <c r="Y39" s="12">
        <v>16939.650000000001</v>
      </c>
      <c r="Z39" s="25">
        <f t="shared" si="0"/>
        <v>1.7320753358634748</v>
      </c>
      <c r="AA39" s="25">
        <f t="shared" si="0"/>
        <v>0.61222171740118136</v>
      </c>
      <c r="AB39" s="25">
        <f t="shared" si="0"/>
        <v>0.44519162644176885</v>
      </c>
      <c r="AC39" s="25">
        <f t="shared" si="1"/>
        <v>1.9</v>
      </c>
      <c r="AD39" s="25">
        <f t="shared" si="1"/>
        <v>0</v>
      </c>
      <c r="AE39" s="25" t="e">
        <f>#REF!/U39</f>
        <v>#REF!</v>
      </c>
      <c r="AF39" s="25">
        <f t="shared" si="2"/>
        <v>0.22944621168305379</v>
      </c>
      <c r="AG39" s="25">
        <f t="shared" si="2"/>
        <v>0</v>
      </c>
      <c r="AH39" s="25">
        <f t="shared" si="3"/>
        <v>0.97108110280524085</v>
      </c>
      <c r="AI39" s="25" t="e">
        <f t="shared" si="4"/>
        <v>#REF!</v>
      </c>
      <c r="AJ39" s="26" t="s">
        <v>67</v>
      </c>
    </row>
    <row r="40" spans="1:36" x14ac:dyDescent="0.2">
      <c r="A40" s="26" t="s">
        <v>68</v>
      </c>
      <c r="B40" s="27">
        <v>1639.3740244331607</v>
      </c>
      <c r="C40" s="27">
        <v>1118.3222222222221</v>
      </c>
      <c r="D40" s="27">
        <v>413.04480496453903</v>
      </c>
      <c r="E40" s="27">
        <v>3389.7213783403663</v>
      </c>
      <c r="F40" s="27">
        <v>38</v>
      </c>
      <c r="G40" s="27">
        <v>0</v>
      </c>
      <c r="H40" s="27">
        <v>0</v>
      </c>
      <c r="I40" s="27">
        <v>0</v>
      </c>
      <c r="J40" s="27">
        <v>3889.5943333333335</v>
      </c>
      <c r="K40" s="27">
        <v>10950.717702702703</v>
      </c>
      <c r="L40" s="28">
        <v>3409.2669767441862</v>
      </c>
      <c r="M40" s="22" t="e">
        <f>L40+#REF!+#REF!</f>
        <v>#REF!</v>
      </c>
      <c r="N40" s="22"/>
      <c r="O40" s="23"/>
      <c r="P40" s="12">
        <v>1323</v>
      </c>
      <c r="Q40" s="24">
        <v>1860</v>
      </c>
      <c r="R40" s="24">
        <v>960</v>
      </c>
      <c r="S40" s="24">
        <v>20</v>
      </c>
      <c r="T40" s="24">
        <v>8115</v>
      </c>
      <c r="U40" s="12">
        <v>7617.78</v>
      </c>
      <c r="V40" s="12">
        <v>12994.8</v>
      </c>
      <c r="W40" s="18">
        <v>28109.9</v>
      </c>
      <c r="X40" s="18">
        <v>10510.5</v>
      </c>
      <c r="Y40" s="12">
        <v>16939.650000000001</v>
      </c>
      <c r="Z40" s="25">
        <f t="shared" si="0"/>
        <v>1.2391338053160701</v>
      </c>
      <c r="AA40" s="25">
        <f t="shared" si="0"/>
        <v>0.60124850657108719</v>
      </c>
      <c r="AB40" s="25">
        <f t="shared" si="0"/>
        <v>0.43025500517139481</v>
      </c>
      <c r="AC40" s="25">
        <f t="shared" si="1"/>
        <v>1.9</v>
      </c>
      <c r="AD40" s="25">
        <f t="shared" si="1"/>
        <v>0</v>
      </c>
      <c r="AE40" s="25" t="e">
        <f>#REF!/U40</f>
        <v>#REF!</v>
      </c>
      <c r="AF40" s="25">
        <f t="shared" si="2"/>
        <v>0</v>
      </c>
      <c r="AG40" s="25">
        <f t="shared" si="2"/>
        <v>0</v>
      </c>
      <c r="AH40" s="25">
        <f t="shared" si="3"/>
        <v>1.0418836118836119</v>
      </c>
      <c r="AI40" s="25" t="e">
        <f t="shared" si="4"/>
        <v>#REF!</v>
      </c>
      <c r="AJ40" s="26" t="s">
        <v>68</v>
      </c>
    </row>
    <row r="41" spans="1:36" x14ac:dyDescent="0.2">
      <c r="A41" s="26" t="s">
        <v>69</v>
      </c>
      <c r="B41" s="27">
        <v>1923.1759728629577</v>
      </c>
      <c r="C41" s="27">
        <v>1192.5</v>
      </c>
      <c r="D41" s="27">
        <v>407.57044538442403</v>
      </c>
      <c r="E41" s="27">
        <v>1786.3705163329821</v>
      </c>
      <c r="F41" s="27">
        <v>38</v>
      </c>
      <c r="G41" s="27">
        <v>0</v>
      </c>
      <c r="H41" s="27">
        <v>0</v>
      </c>
      <c r="I41" s="27">
        <v>0</v>
      </c>
      <c r="J41" s="27">
        <v>3924.2522222222219</v>
      </c>
      <c r="K41" s="27">
        <v>4957.9684000000007</v>
      </c>
      <c r="L41" s="28">
        <v>0</v>
      </c>
      <c r="M41" s="22" t="e">
        <f>L41+#REF!+#REF!</f>
        <v>#REF!</v>
      </c>
      <c r="N41" s="22"/>
      <c r="O41" s="23"/>
      <c r="P41" s="12">
        <v>1323</v>
      </c>
      <c r="Q41" s="24">
        <v>1860</v>
      </c>
      <c r="R41" s="24">
        <v>960</v>
      </c>
      <c r="S41" s="24">
        <v>20</v>
      </c>
      <c r="T41" s="24">
        <v>8115</v>
      </c>
      <c r="U41" s="12">
        <v>7617.78</v>
      </c>
      <c r="V41" s="12">
        <v>12994.8</v>
      </c>
      <c r="W41" s="18">
        <v>28109.9</v>
      </c>
      <c r="X41" s="18">
        <v>10510.5</v>
      </c>
      <c r="Y41" s="12">
        <v>16939.650000000001</v>
      </c>
      <c r="Z41" s="25">
        <f t="shared" si="0"/>
        <v>1.4536477497074509</v>
      </c>
      <c r="AA41" s="25">
        <f t="shared" si="0"/>
        <v>0.6411290322580645</v>
      </c>
      <c r="AB41" s="25">
        <f t="shared" si="0"/>
        <v>0.42455254727544173</v>
      </c>
      <c r="AC41" s="25">
        <f t="shared" si="1"/>
        <v>1.9</v>
      </c>
      <c r="AD41" s="25">
        <f t="shared" si="1"/>
        <v>0</v>
      </c>
      <c r="AE41" s="25" t="e">
        <f>#REF!/U41</f>
        <v>#REF!</v>
      </c>
      <c r="AF41" s="25">
        <f t="shared" si="2"/>
        <v>0</v>
      </c>
      <c r="AG41" s="25">
        <f t="shared" si="2"/>
        <v>0</v>
      </c>
      <c r="AH41" s="25">
        <f t="shared" si="3"/>
        <v>0.47171575091575096</v>
      </c>
      <c r="AI41" s="25" t="e">
        <f t="shared" si="4"/>
        <v>#REF!</v>
      </c>
      <c r="AJ41" s="26" t="s">
        <v>69</v>
      </c>
    </row>
    <row r="42" spans="1:36" x14ac:dyDescent="0.2">
      <c r="A42" s="26" t="s">
        <v>70</v>
      </c>
      <c r="B42" s="27">
        <v>1745.1063331298021</v>
      </c>
      <c r="C42" s="27">
        <v>1007.3394495412844</v>
      </c>
      <c r="D42" s="27">
        <v>426.56098400710795</v>
      </c>
      <c r="E42" s="27">
        <v>1972.3190713929107</v>
      </c>
      <c r="F42" s="27">
        <v>38</v>
      </c>
      <c r="G42" s="27">
        <v>1163.82</v>
      </c>
      <c r="H42" s="27">
        <v>6391.4900000000007</v>
      </c>
      <c r="I42" s="27">
        <v>0</v>
      </c>
      <c r="J42" s="27">
        <v>2432.14</v>
      </c>
      <c r="K42" s="27">
        <v>5774.9879310344822</v>
      </c>
      <c r="L42" s="28">
        <v>3523.59</v>
      </c>
      <c r="M42" s="22" t="e">
        <f>L42+#REF!+#REF!</f>
        <v>#REF!</v>
      </c>
      <c r="N42" s="22"/>
      <c r="O42" s="23"/>
      <c r="P42" s="12">
        <v>1323</v>
      </c>
      <c r="Q42" s="24">
        <v>1860</v>
      </c>
      <c r="R42" s="24">
        <v>960</v>
      </c>
      <c r="S42" s="24">
        <v>20</v>
      </c>
      <c r="T42" s="24">
        <v>8115</v>
      </c>
      <c r="U42" s="12">
        <v>7617.78</v>
      </c>
      <c r="V42" s="12">
        <v>12994.8</v>
      </c>
      <c r="W42" s="18">
        <v>28109.9</v>
      </c>
      <c r="X42" s="18">
        <v>10510.5</v>
      </c>
      <c r="Y42" s="12">
        <v>16939.650000000001</v>
      </c>
      <c r="Z42" s="25">
        <f t="shared" si="0"/>
        <v>1.3190524059938036</v>
      </c>
      <c r="AA42" s="25">
        <f t="shared" si="0"/>
        <v>0.54158034921574427</v>
      </c>
      <c r="AB42" s="25">
        <f t="shared" si="0"/>
        <v>0.44433435834073742</v>
      </c>
      <c r="AC42" s="25">
        <f t="shared" si="1"/>
        <v>1.9</v>
      </c>
      <c r="AD42" s="25">
        <f t="shared" si="1"/>
        <v>0.14341589648798519</v>
      </c>
      <c r="AE42" s="25" t="e">
        <f>#REF!/U42</f>
        <v>#REF!</v>
      </c>
      <c r="AF42" s="25">
        <f t="shared" si="2"/>
        <v>0.49184981684981693</v>
      </c>
      <c r="AG42" s="25">
        <f t="shared" si="2"/>
        <v>0</v>
      </c>
      <c r="AH42" s="25">
        <f t="shared" si="3"/>
        <v>0.54944940117353902</v>
      </c>
      <c r="AI42" s="25" t="e">
        <f t="shared" si="4"/>
        <v>#REF!</v>
      </c>
      <c r="AJ42" s="26" t="s">
        <v>70</v>
      </c>
    </row>
    <row r="43" spans="1:36" x14ac:dyDescent="0.2">
      <c r="A43" s="26" t="s">
        <v>71</v>
      </c>
      <c r="B43" s="27">
        <v>2280.7612882045319</v>
      </c>
      <c r="C43" s="27">
        <v>1286</v>
      </c>
      <c r="D43" s="27">
        <v>423.09802798982184</v>
      </c>
      <c r="E43" s="27">
        <v>0</v>
      </c>
      <c r="F43" s="27">
        <v>38</v>
      </c>
      <c r="G43" s="27">
        <v>0</v>
      </c>
      <c r="H43" s="27">
        <v>0</v>
      </c>
      <c r="I43" s="27">
        <v>0</v>
      </c>
      <c r="J43" s="27">
        <v>4272.0428571428574</v>
      </c>
      <c r="K43" s="27">
        <v>11429.100312500001</v>
      </c>
      <c r="L43" s="28">
        <v>0</v>
      </c>
      <c r="M43" s="22" t="e">
        <f>L43+#REF!+#REF!</f>
        <v>#REF!</v>
      </c>
      <c r="N43" s="22"/>
      <c r="O43" s="23"/>
      <c r="P43" s="12">
        <v>1323</v>
      </c>
      <c r="Q43" s="24">
        <v>1860</v>
      </c>
      <c r="R43" s="24">
        <v>960</v>
      </c>
      <c r="S43" s="24">
        <v>20</v>
      </c>
      <c r="T43" s="24">
        <v>8115</v>
      </c>
      <c r="U43" s="12">
        <v>7617.78</v>
      </c>
      <c r="V43" s="12">
        <v>12994.8</v>
      </c>
      <c r="W43" s="18">
        <v>28109.9</v>
      </c>
      <c r="X43" s="18">
        <v>10510.5</v>
      </c>
      <c r="Y43" s="12">
        <v>16939.650000000001</v>
      </c>
      <c r="Z43" s="25">
        <f t="shared" si="0"/>
        <v>1.7239314347728887</v>
      </c>
      <c r="AA43" s="25">
        <f t="shared" si="0"/>
        <v>0.6913978494623656</v>
      </c>
      <c r="AB43" s="25">
        <f t="shared" si="0"/>
        <v>0.44072711248939778</v>
      </c>
      <c r="AC43" s="25">
        <f t="shared" si="1"/>
        <v>1.9</v>
      </c>
      <c r="AD43" s="25">
        <f t="shared" si="1"/>
        <v>0</v>
      </c>
      <c r="AE43" s="25" t="e">
        <f>#REF!/U43</f>
        <v>#REF!</v>
      </c>
      <c r="AF43" s="25">
        <f t="shared" si="2"/>
        <v>0</v>
      </c>
      <c r="AG43" s="25">
        <f t="shared" si="2"/>
        <v>0</v>
      </c>
      <c r="AH43" s="25">
        <f t="shared" si="3"/>
        <v>1.0873983457019172</v>
      </c>
      <c r="AI43" s="25" t="e">
        <f t="shared" si="4"/>
        <v>#REF!</v>
      </c>
      <c r="AJ43" s="26" t="s">
        <v>71</v>
      </c>
    </row>
    <row r="44" spans="1:36" x14ac:dyDescent="0.2">
      <c r="A44" s="26" t="s">
        <v>72</v>
      </c>
      <c r="B44" s="27">
        <v>1939.8964535182333</v>
      </c>
      <c r="C44" s="27">
        <v>1323.2432432432433</v>
      </c>
      <c r="D44" s="27">
        <v>443.04766839378237</v>
      </c>
      <c r="E44" s="27">
        <v>4205.0183976261123</v>
      </c>
      <c r="F44" s="27">
        <v>38</v>
      </c>
      <c r="G44" s="27">
        <v>0</v>
      </c>
      <c r="H44" s="27">
        <v>1999.2</v>
      </c>
      <c r="I44" s="27">
        <v>0</v>
      </c>
      <c r="J44" s="27">
        <v>3545.7888888888888</v>
      </c>
      <c r="K44" s="27">
        <v>7761.463333333334</v>
      </c>
      <c r="L44" s="28">
        <v>11730.424999999999</v>
      </c>
      <c r="M44" s="22" t="e">
        <f>L44+#REF!+#REF!</f>
        <v>#REF!</v>
      </c>
      <c r="N44" s="22"/>
      <c r="O44" s="23"/>
      <c r="P44" s="12">
        <v>1323</v>
      </c>
      <c r="Q44" s="24">
        <v>1860</v>
      </c>
      <c r="R44" s="24">
        <v>960</v>
      </c>
      <c r="S44" s="24">
        <v>20</v>
      </c>
      <c r="T44" s="24">
        <v>8115</v>
      </c>
      <c r="U44" s="12">
        <v>7617.78</v>
      </c>
      <c r="V44" s="12">
        <v>12994.8</v>
      </c>
      <c r="W44" s="18">
        <v>28109.9</v>
      </c>
      <c r="X44" s="18">
        <v>10510.5</v>
      </c>
      <c r="Y44" s="12">
        <v>16939.650000000001</v>
      </c>
      <c r="Z44" s="25">
        <f t="shared" si="0"/>
        <v>1.4662860570810532</v>
      </c>
      <c r="AA44" s="25">
        <f t="shared" si="0"/>
        <v>0.71142109851787272</v>
      </c>
      <c r="AB44" s="25">
        <f t="shared" si="0"/>
        <v>0.46150798791018999</v>
      </c>
      <c r="AC44" s="25">
        <f t="shared" si="1"/>
        <v>1.9</v>
      </c>
      <c r="AD44" s="25">
        <f t="shared" si="1"/>
        <v>0</v>
      </c>
      <c r="AE44" s="25" t="e">
        <f>#REF!/U44</f>
        <v>#REF!</v>
      </c>
      <c r="AF44" s="25">
        <f t="shared" si="2"/>
        <v>0.15384615384615385</v>
      </c>
      <c r="AG44" s="25">
        <f t="shared" si="2"/>
        <v>0</v>
      </c>
      <c r="AH44" s="25">
        <f t="shared" si="3"/>
        <v>0.73844853559139279</v>
      </c>
      <c r="AI44" s="25" t="e">
        <f t="shared" si="4"/>
        <v>#REF!</v>
      </c>
      <c r="AJ44" s="26" t="s">
        <v>72</v>
      </c>
    </row>
    <row r="45" spans="1:36" x14ac:dyDescent="0.2">
      <c r="A45" s="26" t="s">
        <v>73</v>
      </c>
      <c r="B45" s="27">
        <v>1989.5859582383853</v>
      </c>
      <c r="C45" s="27">
        <v>1239.5121951219512</v>
      </c>
      <c r="D45" s="27">
        <v>414.37235179055068</v>
      </c>
      <c r="E45" s="27">
        <v>1011.5333510449875</v>
      </c>
      <c r="F45" s="27">
        <v>38</v>
      </c>
      <c r="G45" s="27">
        <v>0</v>
      </c>
      <c r="H45" s="27">
        <v>6258.3903030303036</v>
      </c>
      <c r="I45" s="27">
        <v>20269.27</v>
      </c>
      <c r="J45" s="27">
        <v>4942.4826666666668</v>
      </c>
      <c r="K45" s="27">
        <v>9946.7419672131145</v>
      </c>
      <c r="L45" s="28">
        <v>5065.83</v>
      </c>
      <c r="M45" s="22" t="e">
        <f>L45+#REF!+#REF!</f>
        <v>#REF!</v>
      </c>
      <c r="N45" s="22"/>
      <c r="O45" s="23"/>
      <c r="P45" s="12">
        <v>1323</v>
      </c>
      <c r="Q45" s="24">
        <v>1860</v>
      </c>
      <c r="R45" s="24">
        <v>960</v>
      </c>
      <c r="S45" s="24">
        <v>20</v>
      </c>
      <c r="T45" s="24">
        <v>8115</v>
      </c>
      <c r="U45" s="12">
        <v>7617.78</v>
      </c>
      <c r="V45" s="12">
        <v>12994.8</v>
      </c>
      <c r="W45" s="18">
        <v>28109.9</v>
      </c>
      <c r="X45" s="18">
        <v>10510.5</v>
      </c>
      <c r="Y45" s="12">
        <v>16939.650000000001</v>
      </c>
      <c r="Z45" s="25">
        <f t="shared" si="0"/>
        <v>1.5038442617070182</v>
      </c>
      <c r="AA45" s="25">
        <f t="shared" si="0"/>
        <v>0.66640440597954365</v>
      </c>
      <c r="AB45" s="25">
        <f t="shared" si="0"/>
        <v>0.43163786644849028</v>
      </c>
      <c r="AC45" s="25">
        <f t="shared" si="1"/>
        <v>1.9</v>
      </c>
      <c r="AD45" s="25">
        <f t="shared" si="1"/>
        <v>0</v>
      </c>
      <c r="AE45" s="25" t="e">
        <f>#REF!/U45</f>
        <v>#REF!</v>
      </c>
      <c r="AF45" s="25">
        <f t="shared" si="2"/>
        <v>0.48160728160728167</v>
      </c>
      <c r="AG45" s="25">
        <f t="shared" si="2"/>
        <v>0.72107229125681693</v>
      </c>
      <c r="AH45" s="25">
        <f t="shared" si="3"/>
        <v>0.94636239638581554</v>
      </c>
      <c r="AI45" s="25" t="e">
        <f t="shared" si="4"/>
        <v>#REF!</v>
      </c>
      <c r="AJ45" s="26" t="s">
        <v>73</v>
      </c>
    </row>
    <row r="46" spans="1:36" x14ac:dyDescent="0.2">
      <c r="A46" s="26" t="s">
        <v>74</v>
      </c>
      <c r="B46" s="27">
        <v>1742.3915622230102</v>
      </c>
      <c r="C46" s="27">
        <v>911.73081761006301</v>
      </c>
      <c r="D46" s="27">
        <v>406.36681522022411</v>
      </c>
      <c r="E46" s="27">
        <v>2964.0546230699365</v>
      </c>
      <c r="F46" s="27">
        <v>38</v>
      </c>
      <c r="G46" s="27">
        <v>0</v>
      </c>
      <c r="H46" s="27">
        <v>0</v>
      </c>
      <c r="I46" s="27">
        <v>0</v>
      </c>
      <c r="J46" s="27">
        <v>5095.4406666666664</v>
      </c>
      <c r="K46" s="27">
        <v>11360.727264150944</v>
      </c>
      <c r="L46" s="28">
        <v>14813.263333333332</v>
      </c>
      <c r="M46" s="22" t="e">
        <f>L46+#REF!+#REF!</f>
        <v>#REF!</v>
      </c>
      <c r="N46" s="22"/>
      <c r="O46" s="23"/>
      <c r="P46" s="12">
        <v>1323</v>
      </c>
      <c r="Q46" s="24">
        <v>1860</v>
      </c>
      <c r="R46" s="24">
        <v>960</v>
      </c>
      <c r="S46" s="24">
        <v>20</v>
      </c>
      <c r="T46" s="24">
        <v>8115</v>
      </c>
      <c r="U46" s="12">
        <v>7617.78</v>
      </c>
      <c r="V46" s="12">
        <v>12994.8</v>
      </c>
      <c r="W46" s="18">
        <v>28109.9</v>
      </c>
      <c r="X46" s="18">
        <v>10510.5</v>
      </c>
      <c r="Y46" s="12">
        <v>16939.650000000001</v>
      </c>
      <c r="Z46" s="25">
        <f t="shared" si="0"/>
        <v>1.317000424960703</v>
      </c>
      <c r="AA46" s="25">
        <f t="shared" si="0"/>
        <v>0.49017785893014143</v>
      </c>
      <c r="AB46" s="25">
        <f t="shared" si="0"/>
        <v>0.42329876585440013</v>
      </c>
      <c r="AC46" s="25">
        <f t="shared" si="1"/>
        <v>1.9</v>
      </c>
      <c r="AD46" s="25">
        <f t="shared" si="1"/>
        <v>0</v>
      </c>
      <c r="AE46" s="25" t="e">
        <f>#REF!/U46</f>
        <v>#REF!</v>
      </c>
      <c r="AF46" s="25">
        <f t="shared" si="2"/>
        <v>0</v>
      </c>
      <c r="AG46" s="25">
        <f t="shared" si="2"/>
        <v>0</v>
      </c>
      <c r="AH46" s="25">
        <f t="shared" si="3"/>
        <v>1.0808931320252075</v>
      </c>
      <c r="AI46" s="25" t="e">
        <f t="shared" si="4"/>
        <v>#REF!</v>
      </c>
      <c r="AJ46" s="26" t="s">
        <v>74</v>
      </c>
    </row>
    <row r="47" spans="1:36" x14ac:dyDescent="0.2">
      <c r="A47" s="26" t="s">
        <v>75</v>
      </c>
      <c r="B47" s="27">
        <v>1085.5038416598006</v>
      </c>
      <c r="C47" s="27">
        <v>887.14285714285711</v>
      </c>
      <c r="D47" s="27">
        <v>351.1096470588235</v>
      </c>
      <c r="E47" s="27">
        <v>1312.5133333333333</v>
      </c>
      <c r="F47" s="27">
        <v>38</v>
      </c>
      <c r="G47" s="27">
        <v>0</v>
      </c>
      <c r="H47" s="27">
        <v>0</v>
      </c>
      <c r="I47" s="27">
        <v>0</v>
      </c>
      <c r="J47" s="27">
        <v>0</v>
      </c>
      <c r="K47" s="27">
        <v>0</v>
      </c>
      <c r="L47" s="28">
        <v>0</v>
      </c>
      <c r="M47" s="22" t="e">
        <f>L47+#REF!+#REF!</f>
        <v>#REF!</v>
      </c>
      <c r="N47" s="22"/>
      <c r="O47" s="23"/>
      <c r="P47" s="12">
        <v>1323</v>
      </c>
      <c r="Q47" s="24">
        <v>1860</v>
      </c>
      <c r="R47" s="24">
        <v>960</v>
      </c>
      <c r="S47" s="24">
        <v>20</v>
      </c>
      <c r="T47" s="24">
        <v>8115</v>
      </c>
      <c r="U47" s="12">
        <v>7617.78</v>
      </c>
      <c r="V47" s="12">
        <v>12994.8</v>
      </c>
      <c r="W47" s="18">
        <v>28109.9</v>
      </c>
      <c r="X47" s="18">
        <v>10510.5</v>
      </c>
      <c r="Y47" s="12">
        <v>16939.650000000001</v>
      </c>
      <c r="Z47" s="25">
        <f t="shared" si="0"/>
        <v>0.82048665280408206</v>
      </c>
      <c r="AA47" s="25">
        <f t="shared" si="0"/>
        <v>0.47695852534562211</v>
      </c>
      <c r="AB47" s="25">
        <f t="shared" si="0"/>
        <v>0.36573921568627449</v>
      </c>
      <c r="AC47" s="25">
        <f t="shared" si="1"/>
        <v>1.9</v>
      </c>
      <c r="AD47" s="25">
        <f t="shared" si="1"/>
        <v>0</v>
      </c>
      <c r="AE47" s="25" t="e">
        <f>#REF!/U47</f>
        <v>#REF!</v>
      </c>
      <c r="AF47" s="25">
        <f t="shared" si="2"/>
        <v>0</v>
      </c>
      <c r="AG47" s="25">
        <f t="shared" si="2"/>
        <v>0</v>
      </c>
      <c r="AH47" s="25">
        <f t="shared" si="3"/>
        <v>0</v>
      </c>
      <c r="AI47" s="25" t="e">
        <f t="shared" si="4"/>
        <v>#REF!</v>
      </c>
      <c r="AJ47" s="26" t="s">
        <v>75</v>
      </c>
    </row>
    <row r="48" spans="1:36" x14ac:dyDescent="0.2">
      <c r="A48" s="26" t="s">
        <v>76</v>
      </c>
      <c r="B48" s="27">
        <v>2059.7309857809846</v>
      </c>
      <c r="C48" s="27">
        <v>1001.36</v>
      </c>
      <c r="D48" s="27">
        <v>456.84361193660226</v>
      </c>
      <c r="E48" s="27">
        <v>3262.2540441801189</v>
      </c>
      <c r="F48" s="27">
        <v>38</v>
      </c>
      <c r="G48" s="27">
        <v>7712.6063636363633</v>
      </c>
      <c r="H48" s="27">
        <v>7227.1850000000004</v>
      </c>
      <c r="I48" s="27">
        <v>25251.998333333333</v>
      </c>
      <c r="J48" s="27">
        <v>3571.6071134020622</v>
      </c>
      <c r="K48" s="27">
        <v>8306.671896551723</v>
      </c>
      <c r="L48" s="28">
        <v>4957.4904166666665</v>
      </c>
      <c r="M48" s="22" t="e">
        <f>L48+#REF!+#REF!</f>
        <v>#REF!</v>
      </c>
      <c r="N48" s="22"/>
      <c r="O48" s="23"/>
      <c r="P48" s="12">
        <v>1323</v>
      </c>
      <c r="Q48" s="24">
        <v>1860</v>
      </c>
      <c r="R48" s="24">
        <v>960</v>
      </c>
      <c r="S48" s="24">
        <v>20</v>
      </c>
      <c r="T48" s="24">
        <v>8115</v>
      </c>
      <c r="U48" s="12">
        <v>7617.78</v>
      </c>
      <c r="V48" s="12">
        <v>12994.8</v>
      </c>
      <c r="W48" s="18">
        <v>28109.9</v>
      </c>
      <c r="X48" s="18">
        <v>10510.5</v>
      </c>
      <c r="Y48" s="12">
        <v>16939.650000000001</v>
      </c>
      <c r="Z48" s="25">
        <f t="shared" si="0"/>
        <v>1.5568639348306761</v>
      </c>
      <c r="AA48" s="25">
        <f t="shared" si="0"/>
        <v>0.53836559139784945</v>
      </c>
      <c r="AB48" s="25">
        <f t="shared" si="0"/>
        <v>0.47587876243396071</v>
      </c>
      <c r="AC48" s="25">
        <f t="shared" si="1"/>
        <v>1.9</v>
      </c>
      <c r="AD48" s="25">
        <f t="shared" si="1"/>
        <v>0.95041359995518959</v>
      </c>
      <c r="AE48" s="25" t="e">
        <f>#REF!/U48</f>
        <v>#REF!</v>
      </c>
      <c r="AF48" s="25">
        <f t="shared" si="2"/>
        <v>0.55615977160094809</v>
      </c>
      <c r="AG48" s="25">
        <f t="shared" si="2"/>
        <v>0.89833113363382056</v>
      </c>
      <c r="AH48" s="25">
        <f t="shared" si="3"/>
        <v>0.79032128790749467</v>
      </c>
      <c r="AI48" s="25" t="e">
        <f t="shared" si="4"/>
        <v>#REF!</v>
      </c>
      <c r="AJ48" s="26" t="s">
        <v>76</v>
      </c>
    </row>
    <row r="49" spans="1:36" x14ac:dyDescent="0.2">
      <c r="A49" s="26" t="s">
        <v>77</v>
      </c>
      <c r="B49" s="27">
        <v>1532.1125469899212</v>
      </c>
      <c r="C49" s="27">
        <v>965.58139534883719</v>
      </c>
      <c r="D49" s="27">
        <v>377.16398713826368</v>
      </c>
      <c r="E49" s="27">
        <v>0</v>
      </c>
      <c r="F49" s="27">
        <v>38</v>
      </c>
      <c r="G49" s="27">
        <v>0</v>
      </c>
      <c r="H49" s="27">
        <v>0</v>
      </c>
      <c r="I49" s="27">
        <v>0</v>
      </c>
      <c r="J49" s="27">
        <v>0</v>
      </c>
      <c r="K49" s="27">
        <v>0</v>
      </c>
      <c r="L49" s="28">
        <v>0</v>
      </c>
      <c r="M49" s="22" t="e">
        <f>L49+#REF!+#REF!</f>
        <v>#REF!</v>
      </c>
      <c r="N49" s="22"/>
      <c r="O49" s="23"/>
      <c r="P49" s="12">
        <v>1323</v>
      </c>
      <c r="Q49" s="24">
        <v>1860</v>
      </c>
      <c r="R49" s="24">
        <v>960</v>
      </c>
      <c r="S49" s="24">
        <v>20</v>
      </c>
      <c r="T49" s="24">
        <v>8115</v>
      </c>
      <c r="U49" s="12">
        <v>7617.78</v>
      </c>
      <c r="V49" s="12">
        <v>12994.8</v>
      </c>
      <c r="W49" s="18">
        <v>28109.9</v>
      </c>
      <c r="X49" s="18">
        <v>10510.5</v>
      </c>
      <c r="Y49" s="12">
        <v>16939.650000000001</v>
      </c>
      <c r="Z49" s="25">
        <f t="shared" si="0"/>
        <v>1.1580593703627522</v>
      </c>
      <c r="AA49" s="25">
        <f t="shared" si="0"/>
        <v>0.51912978244561137</v>
      </c>
      <c r="AB49" s="25">
        <f t="shared" si="0"/>
        <v>0.39287915326902467</v>
      </c>
      <c r="AC49" s="25">
        <f t="shared" si="1"/>
        <v>1.9</v>
      </c>
      <c r="AD49" s="25">
        <f t="shared" si="1"/>
        <v>0</v>
      </c>
      <c r="AE49" s="25" t="e">
        <f>#REF!/U49</f>
        <v>#REF!</v>
      </c>
      <c r="AF49" s="25">
        <f t="shared" si="2"/>
        <v>0</v>
      </c>
      <c r="AG49" s="25">
        <f t="shared" si="2"/>
        <v>0</v>
      </c>
      <c r="AH49" s="25">
        <f t="shared" si="3"/>
        <v>0</v>
      </c>
      <c r="AI49" s="25" t="e">
        <f t="shared" si="4"/>
        <v>#REF!</v>
      </c>
      <c r="AJ49" s="26" t="s">
        <v>77</v>
      </c>
    </row>
    <row r="50" spans="1:36" x14ac:dyDescent="0.2">
      <c r="A50" s="26" t="s">
        <v>78</v>
      </c>
      <c r="B50" s="27">
        <v>1761.9404968585716</v>
      </c>
      <c r="C50" s="27">
        <v>960</v>
      </c>
      <c r="D50" s="27">
        <v>418.02604536082475</v>
      </c>
      <c r="E50" s="27">
        <v>2471.06325029656</v>
      </c>
      <c r="F50" s="27">
        <v>38</v>
      </c>
      <c r="G50" s="27">
        <v>0</v>
      </c>
      <c r="H50" s="27">
        <v>0</v>
      </c>
      <c r="I50" s="27">
        <v>0</v>
      </c>
      <c r="J50" s="27">
        <v>4494.3</v>
      </c>
      <c r="K50" s="27">
        <v>13584.861538461539</v>
      </c>
      <c r="L50" s="28">
        <v>0</v>
      </c>
      <c r="M50" s="22" t="e">
        <f>L50+#REF!+#REF!</f>
        <v>#REF!</v>
      </c>
      <c r="N50" s="22"/>
      <c r="O50" s="23"/>
      <c r="P50" s="12">
        <v>1323</v>
      </c>
      <c r="Q50" s="24">
        <v>1860</v>
      </c>
      <c r="R50" s="24">
        <v>960</v>
      </c>
      <c r="S50" s="24">
        <v>20</v>
      </c>
      <c r="T50" s="24">
        <v>8115</v>
      </c>
      <c r="U50" s="12">
        <v>7617.78</v>
      </c>
      <c r="V50" s="12">
        <v>12994.8</v>
      </c>
      <c r="W50" s="18">
        <v>28109.9</v>
      </c>
      <c r="X50" s="18">
        <v>10510.5</v>
      </c>
      <c r="Y50" s="12">
        <v>16939.650000000001</v>
      </c>
      <c r="Z50" s="25">
        <f t="shared" si="0"/>
        <v>1.3317766416164563</v>
      </c>
      <c r="AA50" s="25">
        <f t="shared" si="0"/>
        <v>0.5161290322580645</v>
      </c>
      <c r="AB50" s="25">
        <f t="shared" si="0"/>
        <v>0.43544379725085913</v>
      </c>
      <c r="AC50" s="25">
        <f t="shared" si="1"/>
        <v>1.9</v>
      </c>
      <c r="AD50" s="25">
        <f t="shared" si="1"/>
        <v>0</v>
      </c>
      <c r="AE50" s="25" t="e">
        <f>#REF!/U50</f>
        <v>#REF!</v>
      </c>
      <c r="AF50" s="25">
        <f t="shared" si="2"/>
        <v>0</v>
      </c>
      <c r="AG50" s="25">
        <f t="shared" si="2"/>
        <v>0</v>
      </c>
      <c r="AH50" s="25">
        <f t="shared" si="3"/>
        <v>1.2925038331631737</v>
      </c>
      <c r="AI50" s="25" t="e">
        <f t="shared" si="4"/>
        <v>#REF!</v>
      </c>
      <c r="AJ50" s="26" t="s">
        <v>78</v>
      </c>
    </row>
    <row r="51" spans="1:36" x14ac:dyDescent="0.2">
      <c r="A51" s="26" t="s">
        <v>79</v>
      </c>
      <c r="B51" s="27">
        <v>1830.9228652143522</v>
      </c>
      <c r="C51" s="27">
        <v>1341.0526315789473</v>
      </c>
      <c r="D51" s="27">
        <v>427.07462686567163</v>
      </c>
      <c r="E51" s="27">
        <v>3537.8873239436621</v>
      </c>
      <c r="F51" s="27">
        <v>38</v>
      </c>
      <c r="G51" s="27">
        <v>0</v>
      </c>
      <c r="H51" s="27">
        <v>0</v>
      </c>
      <c r="I51" s="27">
        <v>0</v>
      </c>
      <c r="J51" s="27">
        <v>4312.2925000000005</v>
      </c>
      <c r="K51" s="27">
        <v>0</v>
      </c>
      <c r="L51" s="28">
        <v>0</v>
      </c>
      <c r="M51" s="22" t="e">
        <f>L51+#REF!+#REF!</f>
        <v>#REF!</v>
      </c>
      <c r="N51" s="22"/>
      <c r="O51" s="23"/>
      <c r="P51" s="12">
        <v>1323</v>
      </c>
      <c r="Q51" s="24">
        <v>1860</v>
      </c>
      <c r="R51" s="24">
        <v>960</v>
      </c>
      <c r="S51" s="24">
        <v>20</v>
      </c>
      <c r="T51" s="24">
        <v>8115</v>
      </c>
      <c r="U51" s="12">
        <v>7617.78</v>
      </c>
      <c r="V51" s="12">
        <v>12994.8</v>
      </c>
      <c r="W51" s="18">
        <v>28109.9</v>
      </c>
      <c r="X51" s="18">
        <v>10510.5</v>
      </c>
      <c r="Y51" s="12">
        <v>16939.650000000001</v>
      </c>
      <c r="Z51" s="25">
        <f t="shared" si="0"/>
        <v>1.3839175096102436</v>
      </c>
      <c r="AA51" s="25">
        <f t="shared" si="0"/>
        <v>0.72099603848330496</v>
      </c>
      <c r="AB51" s="25">
        <f t="shared" si="0"/>
        <v>0.4448694029850746</v>
      </c>
      <c r="AC51" s="25">
        <f t="shared" si="1"/>
        <v>1.9</v>
      </c>
      <c r="AD51" s="25">
        <f t="shared" si="1"/>
        <v>0</v>
      </c>
      <c r="AE51" s="25" t="e">
        <f>#REF!/U51</f>
        <v>#REF!</v>
      </c>
      <c r="AF51" s="25">
        <f t="shared" si="2"/>
        <v>0</v>
      </c>
      <c r="AG51" s="25">
        <f t="shared" si="2"/>
        <v>0</v>
      </c>
      <c r="AH51" s="25">
        <f t="shared" si="3"/>
        <v>0</v>
      </c>
      <c r="AI51" s="25" t="e">
        <f t="shared" si="4"/>
        <v>#REF!</v>
      </c>
      <c r="AJ51" s="26" t="s">
        <v>79</v>
      </c>
    </row>
    <row r="52" spans="1:36" x14ac:dyDescent="0.2">
      <c r="A52" s="26" t="s">
        <v>80</v>
      </c>
      <c r="B52" s="27">
        <v>1400.365772914882</v>
      </c>
      <c r="C52" s="27">
        <v>1092</v>
      </c>
      <c r="D52" s="27">
        <v>411.85731958762887</v>
      </c>
      <c r="E52" s="27">
        <v>747.05957446808509</v>
      </c>
      <c r="F52" s="27">
        <v>38</v>
      </c>
      <c r="G52" s="27">
        <v>0</v>
      </c>
      <c r="H52" s="27">
        <v>0</v>
      </c>
      <c r="I52" s="27">
        <v>0</v>
      </c>
      <c r="J52" s="27">
        <v>6311.76</v>
      </c>
      <c r="K52" s="27">
        <v>14765.2225</v>
      </c>
      <c r="L52" s="28">
        <v>0</v>
      </c>
      <c r="M52" s="22" t="e">
        <f>L52+#REF!+#REF!</f>
        <v>#REF!</v>
      </c>
      <c r="N52" s="22"/>
      <c r="O52" s="23"/>
      <c r="P52" s="12">
        <v>1323</v>
      </c>
      <c r="Q52" s="24">
        <v>1860</v>
      </c>
      <c r="R52" s="24">
        <v>960</v>
      </c>
      <c r="S52" s="24">
        <v>20</v>
      </c>
      <c r="T52" s="24">
        <v>8115</v>
      </c>
      <c r="U52" s="12">
        <v>7617.78</v>
      </c>
      <c r="V52" s="12">
        <v>12994.8</v>
      </c>
      <c r="W52" s="18">
        <v>28109.9</v>
      </c>
      <c r="X52" s="18">
        <v>10510.5</v>
      </c>
      <c r="Y52" s="12">
        <v>16939.650000000001</v>
      </c>
      <c r="Z52" s="25">
        <f t="shared" si="0"/>
        <v>1.0584775305479077</v>
      </c>
      <c r="AA52" s="25">
        <f t="shared" si="0"/>
        <v>0.58709677419354833</v>
      </c>
      <c r="AB52" s="25">
        <f t="shared" si="0"/>
        <v>0.4290180412371134</v>
      </c>
      <c r="AC52" s="25">
        <f t="shared" si="1"/>
        <v>1.9</v>
      </c>
      <c r="AD52" s="25">
        <f t="shared" si="1"/>
        <v>0</v>
      </c>
      <c r="AE52" s="25" t="e">
        <f>#REF!/U52</f>
        <v>#REF!</v>
      </c>
      <c r="AF52" s="25">
        <f t="shared" si="2"/>
        <v>0</v>
      </c>
      <c r="AG52" s="25">
        <f t="shared" si="2"/>
        <v>0</v>
      </c>
      <c r="AH52" s="25">
        <f t="shared" si="3"/>
        <v>1.4048068598068597</v>
      </c>
      <c r="AI52" s="25" t="e">
        <f t="shared" si="4"/>
        <v>#REF!</v>
      </c>
      <c r="AJ52" s="26" t="s">
        <v>80</v>
      </c>
    </row>
    <row r="53" spans="1:36" x14ac:dyDescent="0.2">
      <c r="A53" s="26" t="s">
        <v>81</v>
      </c>
      <c r="B53" s="27">
        <v>1884.5290542043947</v>
      </c>
      <c r="C53" s="27">
        <v>851.93048128342241</v>
      </c>
      <c r="D53" s="27">
        <v>395.35642727909425</v>
      </c>
      <c r="E53" s="27">
        <v>851.91988769443276</v>
      </c>
      <c r="F53" s="27">
        <v>38</v>
      </c>
      <c r="G53" s="27">
        <v>3756.4722456750001</v>
      </c>
      <c r="H53" s="27">
        <v>7020.9674185136964</v>
      </c>
      <c r="I53" s="27">
        <v>21537.456216216215</v>
      </c>
      <c r="J53" s="27">
        <v>4159.7973688991788</v>
      </c>
      <c r="K53" s="27">
        <v>9850.3545687446676</v>
      </c>
      <c r="L53" s="28">
        <v>6536.9685454545461</v>
      </c>
      <c r="M53" s="22" t="e">
        <f>L53+#REF!+#REF!</f>
        <v>#REF!</v>
      </c>
      <c r="N53" s="22"/>
      <c r="O53" s="23"/>
      <c r="P53" s="12">
        <v>1323</v>
      </c>
      <c r="Q53" s="24">
        <v>1860</v>
      </c>
      <c r="R53" s="24">
        <v>960</v>
      </c>
      <c r="S53" s="24">
        <v>20</v>
      </c>
      <c r="T53" s="24">
        <v>8115</v>
      </c>
      <c r="U53" s="12">
        <v>7617.78</v>
      </c>
      <c r="V53" s="12">
        <v>12994.8</v>
      </c>
      <c r="W53" s="18">
        <v>28109.9</v>
      </c>
      <c r="X53" s="18">
        <v>10510.5</v>
      </c>
      <c r="Y53" s="12">
        <v>16939.650000000001</v>
      </c>
      <c r="Z53" s="25">
        <f t="shared" si="0"/>
        <v>1.4244361709783784</v>
      </c>
      <c r="AA53" s="25">
        <f t="shared" si="0"/>
        <v>0.45802714047495829</v>
      </c>
      <c r="AB53" s="25">
        <f t="shared" si="0"/>
        <v>0.41182961174905652</v>
      </c>
      <c r="AC53" s="25">
        <f t="shared" si="1"/>
        <v>1.9</v>
      </c>
      <c r="AD53" s="25">
        <f t="shared" si="1"/>
        <v>0.4629047745748614</v>
      </c>
      <c r="AE53" s="25" t="e">
        <f>#REF!/U53</f>
        <v>#REF!</v>
      </c>
      <c r="AF53" s="25">
        <f t="shared" si="2"/>
        <v>0.54029053302195473</v>
      </c>
      <c r="AG53" s="25">
        <f t="shared" si="2"/>
        <v>0.76618757861878606</v>
      </c>
      <c r="AH53" s="25">
        <f t="shared" si="3"/>
        <v>0.93719181473237878</v>
      </c>
      <c r="AI53" s="25" t="e">
        <f t="shared" si="4"/>
        <v>#REF!</v>
      </c>
      <c r="AJ53" s="26" t="s">
        <v>81</v>
      </c>
    </row>
    <row r="54" spans="1:36" x14ac:dyDescent="0.2">
      <c r="A54" s="26" t="s">
        <v>82</v>
      </c>
      <c r="B54" s="27">
        <v>1141.7405889476001</v>
      </c>
      <c r="C54" s="27">
        <v>570.90909090909088</v>
      </c>
      <c r="D54" s="27">
        <v>271.90358890701469</v>
      </c>
      <c r="E54" s="27">
        <v>365.9172778561354</v>
      </c>
      <c r="F54" s="27">
        <v>38</v>
      </c>
      <c r="G54" s="27">
        <v>0</v>
      </c>
      <c r="H54" s="27">
        <v>0</v>
      </c>
      <c r="I54" s="27">
        <v>0</v>
      </c>
      <c r="J54" s="27">
        <v>0</v>
      </c>
      <c r="K54" s="27">
        <v>0</v>
      </c>
      <c r="L54" s="28">
        <v>0</v>
      </c>
      <c r="M54" s="22" t="e">
        <f>L54+#REF!+#REF!</f>
        <v>#REF!</v>
      </c>
      <c r="N54" s="22"/>
      <c r="O54" s="23"/>
      <c r="P54" s="12">
        <v>1323</v>
      </c>
      <c r="Q54" s="24">
        <v>1860</v>
      </c>
      <c r="R54" s="24">
        <v>960</v>
      </c>
      <c r="S54" s="24">
        <v>20</v>
      </c>
      <c r="T54" s="24">
        <v>8115</v>
      </c>
      <c r="U54" s="12">
        <v>7617.78</v>
      </c>
      <c r="V54" s="12">
        <v>12994.8</v>
      </c>
      <c r="W54" s="18">
        <v>28109.9</v>
      </c>
      <c r="X54" s="18">
        <v>10510.5</v>
      </c>
      <c r="Y54" s="12">
        <v>16939.650000000001</v>
      </c>
      <c r="Z54" s="25">
        <f t="shared" si="0"/>
        <v>0.86299364243960708</v>
      </c>
      <c r="AA54" s="25">
        <f t="shared" si="0"/>
        <v>0.30694037145650049</v>
      </c>
      <c r="AB54" s="25">
        <f t="shared" si="0"/>
        <v>0.28323290511147364</v>
      </c>
      <c r="AC54" s="25">
        <f t="shared" si="1"/>
        <v>1.9</v>
      </c>
      <c r="AD54" s="25">
        <f t="shared" si="1"/>
        <v>0</v>
      </c>
      <c r="AE54" s="25" t="e">
        <f>#REF!/U54</f>
        <v>#REF!</v>
      </c>
      <c r="AF54" s="25">
        <f t="shared" si="2"/>
        <v>0</v>
      </c>
      <c r="AG54" s="25">
        <f t="shared" si="2"/>
        <v>0</v>
      </c>
      <c r="AH54" s="25">
        <f t="shared" si="3"/>
        <v>0</v>
      </c>
      <c r="AI54" s="25" t="e">
        <f t="shared" si="4"/>
        <v>#REF!</v>
      </c>
      <c r="AJ54" s="26" t="s">
        <v>82</v>
      </c>
    </row>
    <row r="55" spans="1:36" ht="10.8" thickBot="1" x14ac:dyDescent="0.25">
      <c r="A55" s="29" t="s">
        <v>83</v>
      </c>
      <c r="B55" s="45">
        <v>1257.3067577316181</v>
      </c>
      <c r="C55" s="45">
        <v>718.64052098408104</v>
      </c>
      <c r="D55" s="45">
        <v>291.73738401480284</v>
      </c>
      <c r="E55" s="45">
        <v>2826.3609494736847</v>
      </c>
      <c r="F55" s="45">
        <v>38</v>
      </c>
      <c r="G55" s="45">
        <v>0</v>
      </c>
      <c r="H55" s="45">
        <v>5727.1299999999992</v>
      </c>
      <c r="I55" s="45">
        <v>0</v>
      </c>
      <c r="J55" s="45">
        <v>4728.5360000000001</v>
      </c>
      <c r="K55" s="45">
        <v>11339.033636363634</v>
      </c>
      <c r="L55" s="46">
        <v>0</v>
      </c>
      <c r="M55" s="22" t="e">
        <f>L55+#REF!+#REF!</f>
        <v>#REF!</v>
      </c>
      <c r="N55" s="22"/>
      <c r="O55" s="23"/>
      <c r="P55" s="12">
        <v>1323</v>
      </c>
      <c r="Q55" s="24">
        <v>1860</v>
      </c>
      <c r="R55" s="24">
        <v>960</v>
      </c>
      <c r="S55" s="24">
        <v>20</v>
      </c>
      <c r="T55" s="24">
        <v>8115</v>
      </c>
      <c r="U55" s="12">
        <v>7617.78</v>
      </c>
      <c r="V55" s="12">
        <v>12994.8</v>
      </c>
      <c r="W55" s="18">
        <v>28109.9</v>
      </c>
      <c r="X55" s="18">
        <v>10510.5</v>
      </c>
      <c r="Y55" s="12">
        <v>16939.650000000001</v>
      </c>
      <c r="Z55" s="25">
        <f t="shared" si="0"/>
        <v>0.95034524393924269</v>
      </c>
      <c r="AA55" s="25">
        <f t="shared" si="0"/>
        <v>0.38636587149681778</v>
      </c>
      <c r="AB55" s="25">
        <f t="shared" si="0"/>
        <v>0.30389310834875294</v>
      </c>
      <c r="AC55" s="25">
        <f t="shared" si="1"/>
        <v>1.9</v>
      </c>
      <c r="AD55" s="25">
        <f t="shared" si="1"/>
        <v>0</v>
      </c>
      <c r="AE55" s="25" t="e">
        <f>#REF!/U55</f>
        <v>#REF!</v>
      </c>
      <c r="AF55" s="25">
        <f t="shared" si="2"/>
        <v>0.44072475143903711</v>
      </c>
      <c r="AG55" s="25">
        <f t="shared" si="2"/>
        <v>0</v>
      </c>
      <c r="AH55" s="25">
        <f t="shared" si="3"/>
        <v>1.0788291362317335</v>
      </c>
      <c r="AI55" s="25" t="e">
        <f t="shared" si="4"/>
        <v>#REF!</v>
      </c>
      <c r="AJ55" s="29" t="s">
        <v>83</v>
      </c>
    </row>
    <row r="56" spans="1:36" ht="10.8" thickBot="1" x14ac:dyDescent="0.25">
      <c r="A56" s="41" t="s">
        <v>84</v>
      </c>
      <c r="B56" s="42">
        <v>1781.7558109657787</v>
      </c>
      <c r="C56" s="42">
        <v>971.90557944307932</v>
      </c>
      <c r="D56" s="42">
        <v>399.43478044598658</v>
      </c>
      <c r="E56" s="42">
        <v>1916.3977979027648</v>
      </c>
      <c r="F56" s="43">
        <v>38</v>
      </c>
      <c r="G56" s="42">
        <v>5417.9887356245954</v>
      </c>
      <c r="H56" s="42">
        <v>6705.1433652694641</v>
      </c>
      <c r="I56" s="42">
        <v>23350.29469879518</v>
      </c>
      <c r="J56" s="42">
        <v>4256.1249161694777</v>
      </c>
      <c r="K56" s="42">
        <v>10365.07643596378</v>
      </c>
      <c r="L56" s="44">
        <v>7391.1158768328442</v>
      </c>
      <c r="M56" s="22" t="e">
        <f>L56+#REF!+#REF!</f>
        <v>#REF!</v>
      </c>
      <c r="N56" s="30"/>
      <c r="O56" s="23"/>
      <c r="P56" s="12">
        <v>1323</v>
      </c>
      <c r="Q56" s="24">
        <v>1860</v>
      </c>
      <c r="R56" s="24">
        <v>960</v>
      </c>
      <c r="S56" s="24">
        <v>20</v>
      </c>
      <c r="T56" s="24">
        <v>8115</v>
      </c>
      <c r="U56" s="12">
        <v>7617.78</v>
      </c>
      <c r="V56" s="12">
        <v>12994.8</v>
      </c>
      <c r="W56" s="18">
        <v>28109.9</v>
      </c>
      <c r="X56" s="18">
        <v>10510.5</v>
      </c>
      <c r="Y56" s="12">
        <v>16939.650000000001</v>
      </c>
      <c r="Z56" s="25">
        <f t="shared" si="0"/>
        <v>1.3467542032999082</v>
      </c>
      <c r="AA56" s="25">
        <f t="shared" si="0"/>
        <v>0.52252988142101042</v>
      </c>
      <c r="AB56" s="25">
        <f t="shared" si="0"/>
        <v>0.41607789629790271</v>
      </c>
      <c r="AC56" s="25">
        <f t="shared" si="1"/>
        <v>1.9</v>
      </c>
      <c r="AD56" s="25">
        <f t="shared" si="1"/>
        <v>0.66765110728584043</v>
      </c>
      <c r="AE56" s="25" t="e">
        <f>#REF!/U56</f>
        <v>#REF!</v>
      </c>
      <c r="AF56" s="25">
        <f t="shared" si="2"/>
        <v>0.5159866535282932</v>
      </c>
      <c r="AG56" s="25">
        <f t="shared" si="2"/>
        <v>0.83067868255650779</v>
      </c>
      <c r="AH56" s="25">
        <f t="shared" si="3"/>
        <v>0.98616397278566958</v>
      </c>
      <c r="AI56" s="25" t="e">
        <f t="shared" si="4"/>
        <v>#REF!</v>
      </c>
    </row>
    <row r="57" spans="1:36" s="35" customFormat="1" ht="10.8" thickBot="1" x14ac:dyDescent="0.25">
      <c r="A57" s="31" t="s">
        <v>85</v>
      </c>
      <c r="B57" s="32">
        <v>1810.1504587849429</v>
      </c>
      <c r="C57" s="32">
        <v>971.90557944307932</v>
      </c>
      <c r="D57" s="32">
        <v>399.43478044598658</v>
      </c>
      <c r="E57" s="32">
        <v>1916.3977979027648</v>
      </c>
      <c r="F57" s="40">
        <v>38</v>
      </c>
      <c r="G57" s="32">
        <v>5417.9887356245954</v>
      </c>
      <c r="H57" s="32">
        <v>6705.1433652694641</v>
      </c>
      <c r="I57" s="32">
        <v>23350.29469879518</v>
      </c>
      <c r="J57" s="32">
        <v>4256.1249161694777</v>
      </c>
      <c r="K57" s="32">
        <v>10365.07643596378</v>
      </c>
      <c r="L57" s="33">
        <v>7391.1158768328442</v>
      </c>
      <c r="M57" s="22" t="e">
        <f>L57+#REF!+#REF!</f>
        <v>#REF!</v>
      </c>
      <c r="N57" s="34"/>
      <c r="O57" s="23"/>
      <c r="P57" s="1"/>
      <c r="Q57" s="23"/>
      <c r="R57" s="23"/>
      <c r="S57" s="23"/>
      <c r="T57" s="23"/>
      <c r="W57" s="36"/>
      <c r="X57" s="36"/>
      <c r="Z57" s="25"/>
    </row>
    <row r="58" spans="1:36" x14ac:dyDescent="0.2">
      <c r="E58" s="1"/>
      <c r="F58" s="1"/>
      <c r="H58" s="37"/>
      <c r="I58" s="37"/>
      <c r="J58" s="37"/>
      <c r="K58" s="37"/>
      <c r="L58" s="37"/>
      <c r="M58" s="37"/>
      <c r="N58" s="37"/>
    </row>
    <row r="60" spans="1:36" x14ac:dyDescent="0.2">
      <c r="B60" s="38"/>
    </row>
    <row r="61" spans="1:36" x14ac:dyDescent="0.2">
      <c r="B61" s="6"/>
      <c r="E61" s="39"/>
      <c r="F61" s="39"/>
      <c r="G61" s="6"/>
      <c r="O61" s="6"/>
      <c r="Q61" s="6"/>
      <c r="R61" s="6"/>
      <c r="S61" s="6"/>
      <c r="T61" s="6"/>
    </row>
    <row r="62" spans="1:36" s="38" customFormat="1" x14ac:dyDescent="0.2">
      <c r="H62" s="1"/>
      <c r="I62" s="1"/>
      <c r="J62" s="1"/>
      <c r="K62" s="1"/>
      <c r="L62" s="1"/>
      <c r="M62" s="1"/>
      <c r="N62" s="1"/>
      <c r="W62" s="2"/>
      <c r="X62" s="2"/>
    </row>
  </sheetData>
  <mergeCells count="14">
    <mergeCell ref="J9:J11"/>
    <mergeCell ref="K9:K11"/>
    <mergeCell ref="L9:L11"/>
    <mergeCell ref="Q10:Y10"/>
    <mergeCell ref="A2:L2"/>
    <mergeCell ref="A3:L3"/>
    <mergeCell ref="A9:A11"/>
    <mergeCell ref="B9:B11"/>
    <mergeCell ref="C9:D10"/>
    <mergeCell ref="E9:E11"/>
    <mergeCell ref="F9:F11"/>
    <mergeCell ref="G9:G11"/>
    <mergeCell ref="H9:H11"/>
    <mergeCell ref="I9:I11"/>
  </mergeCells>
  <printOptions horizontalCentered="1" verticalCentered="1"/>
  <pageMargins left="1.1811023622047245" right="0.94488188976377963" top="0.70866141732283472" bottom="0.59055118110236227" header="0.31496062992125984" footer="0.31496062992125984"/>
  <pageSetup paperSize="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COST bolnav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DUMITRASCU</dc:creator>
  <cp:lastModifiedBy>Rodica BANCAN</cp:lastModifiedBy>
  <dcterms:created xsi:type="dcterms:W3CDTF">2022-09-09T08:40:59Z</dcterms:created>
  <dcterms:modified xsi:type="dcterms:W3CDTF">2023-03-09T14:12:07Z</dcterms:modified>
</cp:coreProperties>
</file>