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cheltuiel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D55" i="1"/>
  <c r="E55" i="1"/>
  <c r="F55" i="1"/>
  <c r="G55" i="1"/>
  <c r="H55" i="1"/>
  <c r="I55" i="1"/>
  <c r="J55" i="1"/>
  <c r="K55" i="1"/>
  <c r="L55" i="1"/>
  <c r="M55" i="1"/>
  <c r="N55" i="1"/>
  <c r="O55" i="1"/>
  <c r="B55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2" i="1"/>
</calcChain>
</file>

<file path=xl/sharedStrings.xml><?xml version="1.0" encoding="utf-8"?>
<sst xmlns="http://schemas.openxmlformats.org/spreadsheetml/2006/main" count="81" uniqueCount="81">
  <si>
    <t xml:space="preserve">Programul naţional de  tratament al hemofiliei şi talasemiei </t>
  </si>
  <si>
    <t>Lei</t>
  </si>
  <si>
    <t>CAS</t>
  </si>
  <si>
    <t>Cheltuieli cu medicamentele eliberate prin farmaciile cu circuit  închis, pentru:</t>
  </si>
  <si>
    <t>Cheltuieli cu medicamentele eliberate prin farmaciile cu circuit deschis, pentru Talasemie:</t>
  </si>
  <si>
    <t>Total cheltuieli program</t>
  </si>
  <si>
    <t xml:space="preserve">Hemofilie </t>
  </si>
  <si>
    <t>Talasemie</t>
  </si>
  <si>
    <t>Hemofilie congenitală fară inhibitori/boală von Willebrand</t>
  </si>
  <si>
    <t>Hemofilie congenitală cu inhibitori</t>
  </si>
  <si>
    <t>hemofilie congenitală cu şi fără inhibitori, pentru tratamentul de substituţie în cazul intervenţiilor chirurgicale şi ortopedice</t>
  </si>
  <si>
    <t>hemofilia dobândită clinic manifestă</t>
  </si>
  <si>
    <t>deficit congenital de factor VII</t>
  </si>
  <si>
    <t>trombastenia Glanzmann</t>
  </si>
  <si>
    <t>Total cheltuieli cu hemofilie</t>
  </si>
  <si>
    <t>substituţia profilactică continuă</t>
  </si>
  <si>
    <t>substituţia profilactică intermitentă/de scurtă durată</t>
  </si>
  <si>
    <t>tratamentul "on demand" (curativ) al accidentelor hemoragice</t>
  </si>
  <si>
    <t>profilaxia secundară regulată pe termen lung</t>
  </si>
  <si>
    <t>profilaxia secundară pe termen scurt/intermitentă</t>
  </si>
  <si>
    <t>tratamentul de oprire a sângerărilor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</si>
  <si>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</si>
  <si>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</si>
  <si>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</si>
  <si>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</si>
  <si>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</si>
  <si>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</si>
  <si>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</si>
  <si>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</si>
  <si>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</si>
  <si>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</si>
  <si>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</si>
  <si>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C11=C1+….+C10</t>
  </si>
  <si>
    <t>C12</t>
  </si>
  <si>
    <t>C13</t>
  </si>
  <si>
    <t>C14=C11+C12+C13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</si>
  <si>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</si>
  <si>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</si>
  <si>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</si>
  <si>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</si>
  <si>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</si>
  <si>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</si>
  <si>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</si>
  <si>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</si>
  <si>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</si>
  <si>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</si>
  <si>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</si>
  <si>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</si>
  <si>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</si>
  <si>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</si>
  <si>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</si>
  <si>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</si>
  <si>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</si>
  <si>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</si>
  <si>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</si>
  <si>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</si>
  <si>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</si>
  <si>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</si>
  <si>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</si>
  <si>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</si>
  <si>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</si>
  <si>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</si>
  <si>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</si>
  <si>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</si>
  <si>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</si>
  <si>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</si>
  <si>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</si>
  <si>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</si>
  <si>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</si>
  <si>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</si>
  <si>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</si>
  <si>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</si>
  <si>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</si>
  <si>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</si>
  <si>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</si>
  <si>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</si>
  <si>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</si>
  <si>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</si>
  <si>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AOPSNAJ</t>
  </si>
  <si>
    <t>Total</t>
  </si>
  <si>
    <r>
      <t xml:space="preserve">Situația cheltuielilor în </t>
    </r>
    <r>
      <rPr>
        <b/>
        <sz val="12"/>
        <rFont val="Arial"/>
        <family val="2"/>
        <charset val="238"/>
      </rPr>
      <t>perioada 01.01.2022-31.12.2022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</si>
</sst>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5">
    <xf numFmtId="0" fontId="0" fillId="0" borderId="0" xfId="0"/>
    <xf numFmtId="0" fontId="2" fillId="2" borderId="0" xfId="0" applyFont="1" applyFill="1"/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/>
    <xf numFmtId="3" fontId="6" fillId="2" borderId="17" xfId="1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3" fontId="6" fillId="2" borderId="20" xfId="1" applyNumberFormat="1" applyFont="1" applyFill="1" applyBorder="1" applyAlignment="1">
      <alignment horizontal="center" vertical="center" wrapText="1"/>
    </xf>
    <xf numFmtId="3" fontId="6" fillId="2" borderId="21" xfId="1" applyNumberFormat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22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23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/>
    <xf numFmtId="4" fontId="2" fillId="2" borderId="24" xfId="0" applyNumberFormat="1" applyFont="1" applyFill="1" applyBorder="1"/>
    <xf numFmtId="4" fontId="2" fillId="2" borderId="25" xfId="0" applyNumberFormat="1" applyFont="1" applyFill="1" applyBorder="1"/>
    <xf numFmtId="3" fontId="8" fillId="2" borderId="7" xfId="2" applyNumberFormat="1" applyFont="1" applyFill="1" applyBorder="1"/>
    <xf numFmtId="4" fontId="2" fillId="2" borderId="26" xfId="0" applyNumberFormat="1" applyFont="1" applyFill="1" applyBorder="1"/>
    <xf numFmtId="4" fontId="2" fillId="2" borderId="27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15" xfId="1" applyNumberFormat="1" applyFont="1" applyFill="1" applyBorder="1" applyAlignment="1">
      <alignment horizontal="center" vertical="center" wrapText="1"/>
    </xf>
    <xf numFmtId="3" fontId="6" fillId="2" borderId="18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4" fontId="6" fillId="2" borderId="28" xfId="2" applyNumberFormat="1" applyFont="1" applyFill="1" applyBorder="1"/>
    <xf numFmtId="4" fontId="6" fillId="2" borderId="29" xfId="0" applyNumberFormat="1" applyFont="1" applyFill="1" applyBorder="1"/>
    <xf numFmtId="3" fontId="8" fillId="2" borderId="16" xfId="2" applyNumberFormat="1" applyFont="1" applyFill="1" applyBorder="1"/>
    <xf numFmtId="4" fontId="2" fillId="2" borderId="30" xfId="0" applyNumberFormat="1" applyFont="1" applyFill="1" applyBorder="1"/>
    <xf numFmtId="4" fontId="2" fillId="2" borderId="31" xfId="0" applyNumberFormat="1" applyFont="1" applyFill="1" applyBorder="1"/>
  </cellXfs>
  <cellStyles count="3">
    <cellStyle name="Normal" xfId="0" builtinId="0"/>
    <cellStyle name="Normal 2" xfId="1"/>
    <cellStyle name="Normal_Foaie de lucru din cn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59"/>
  <sheetViews>
    <sheetView tabSelected="1" zoomScaleNormal="100" workbookViewId="0">
      <selection activeCell="K60" sqref="K59:T60"/>
    </sheetView>
  </sheetViews>
  <sheetFormatPr defaultColWidth="9.109375" defaultRowHeight="10.199999999999999" x14ac:dyDescent="0.2"/>
  <cols>
    <col min="1" max="1" width="11.33203125" style="3" customWidth="1"/>
    <col min="2" max="2" width="12.109375" style="4" customWidth="1"/>
    <col min="3" max="3" width="13.6640625" style="4" customWidth="1"/>
    <col min="4" max="4" width="15.44140625" style="1" customWidth="1"/>
    <col min="5" max="5" width="15.109375" style="1" customWidth="1"/>
    <col min="6" max="6" width="15.44140625" style="1" customWidth="1"/>
    <col min="7" max="8" width="15.33203125" style="1" customWidth="1"/>
    <col min="9" max="9" width="15.109375" style="1" customWidth="1"/>
    <col min="10" max="10" width="13.33203125" style="1" customWidth="1"/>
    <col min="11" max="11" width="14.88671875" style="1" customWidth="1"/>
    <col min="12" max="12" width="15.44140625" style="1" customWidth="1"/>
    <col min="13" max="13" width="9.33203125" style="1" bestFit="1" customWidth="1"/>
    <col min="14" max="14" width="11.6640625" style="1" customWidth="1"/>
    <col min="15" max="15" width="12.44140625" style="1" customWidth="1"/>
    <col min="16" max="16384" width="9.109375" style="1"/>
  </cols>
  <sheetData>
    <row r="2" spans="1:15" ht="15.6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6" x14ac:dyDescent="0.3">
      <c r="A3" s="22" t="s">
        <v>80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5" ht="10.8" thickBot="1" x14ac:dyDescent="0.25">
      <c r="O6" s="5" t="s">
        <v>1</v>
      </c>
    </row>
    <row r="7" spans="1:15" s="6" customFormat="1" ht="10.199999999999999" customHeight="1" thickBot="1" x14ac:dyDescent="0.25">
      <c r="A7" s="23" t="s">
        <v>2</v>
      </c>
      <c r="B7" s="26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9" t="s">
        <v>4</v>
      </c>
      <c r="O7" s="31" t="s">
        <v>5</v>
      </c>
    </row>
    <row r="8" spans="1:15" s="6" customFormat="1" ht="10.8" thickBot="1" x14ac:dyDescent="0.25">
      <c r="A8" s="24"/>
      <c r="B8" s="33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5"/>
      <c r="M8" s="29" t="s">
        <v>7</v>
      </c>
      <c r="N8" s="30"/>
      <c r="O8" s="32"/>
    </row>
    <row r="9" spans="1:15" s="6" customFormat="1" ht="21.6" customHeight="1" thickBot="1" x14ac:dyDescent="0.25">
      <c r="A9" s="24"/>
      <c r="B9" s="33" t="s">
        <v>8</v>
      </c>
      <c r="C9" s="38"/>
      <c r="D9" s="39"/>
      <c r="E9" s="33" t="s">
        <v>9</v>
      </c>
      <c r="F9" s="34"/>
      <c r="G9" s="35"/>
      <c r="H9" s="29" t="s">
        <v>10</v>
      </c>
      <c r="I9" s="29" t="s">
        <v>11</v>
      </c>
      <c r="J9" s="29" t="s">
        <v>12</v>
      </c>
      <c r="K9" s="29" t="s">
        <v>13</v>
      </c>
      <c r="L9" s="29" t="s">
        <v>14</v>
      </c>
      <c r="M9" s="36"/>
      <c r="N9" s="30"/>
      <c r="O9" s="32"/>
    </row>
    <row r="10" spans="1:15" s="6" customFormat="1" ht="76.2" customHeight="1" thickBot="1" x14ac:dyDescent="0.25">
      <c r="A10" s="25"/>
      <c r="B10" s="7" t="s">
        <v>15</v>
      </c>
      <c r="C10" s="7" t="s">
        <v>16</v>
      </c>
      <c r="D10" s="7" t="s">
        <v>17</v>
      </c>
      <c r="E10" s="7" t="s">
        <v>18</v>
      </c>
      <c r="F10" s="7" t="s">
        <v>19</v>
      </c>
      <c r="G10" s="7" t="s">
        <v>20</v>
      </c>
      <c r="H10" s="37"/>
      <c r="I10" s="37"/>
      <c r="J10" s="37"/>
      <c r="K10" s="37"/>
      <c r="L10" s="37"/>
      <c r="M10" s="37"/>
      <c r="N10" s="30"/>
      <c r="O10" s="32"/>
    </row>
    <row r="11" spans="1:15" s="6" customFormat="1" ht="19.2" customHeight="1" thickBot="1" x14ac:dyDescent="0.25">
      <c r="A11" s="8" t="s">
        <v>21</v>
      </c>
      <c r="B11" s="9" t="s">
        <v>22</v>
      </c>
      <c r="C11" s="9" t="s">
        <v>23</v>
      </c>
      <c r="D11" s="10" t="s">
        <v>24</v>
      </c>
      <c r="E11" s="9" t="s">
        <v>25</v>
      </c>
      <c r="F11" s="9" t="s">
        <v>26</v>
      </c>
      <c r="G11" s="11" t="s">
        <v>27</v>
      </c>
      <c r="H11" s="12" t="s">
        <v>28</v>
      </c>
      <c r="I11" s="9" t="s">
        <v>29</v>
      </c>
      <c r="J11" s="9" t="s">
        <v>30</v>
      </c>
      <c r="K11" s="9" t="s">
        <v>31</v>
      </c>
      <c r="L11" s="9" t="s">
        <v>32</v>
      </c>
      <c r="M11" s="10" t="s">
        <v>33</v>
      </c>
      <c r="N11" s="13" t="s">
        <v>34</v>
      </c>
      <c r="O11" s="14" t="s">
        <v>35</v>
      </c>
    </row>
    <row r="12" spans="1:15" x14ac:dyDescent="0.2">
      <c r="A12" s="15" t="s">
        <v>36</v>
      </c>
      <c r="B12" s="16">
        <v>926916.21</v>
      </c>
      <c r="C12" s="16">
        <v>384428.69</v>
      </c>
      <c r="D12" s="16">
        <v>175727.45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>SUM(B12:K12)</f>
        <v>1487072.3499999999</v>
      </c>
      <c r="M12" s="16">
        <v>0</v>
      </c>
      <c r="N12" s="16">
        <v>0</v>
      </c>
      <c r="O12" s="17">
        <f>L12+M12+N12</f>
        <v>1487072.3499999999</v>
      </c>
    </row>
    <row r="13" spans="1:15" x14ac:dyDescent="0.2">
      <c r="A13" s="18" t="s">
        <v>37</v>
      </c>
      <c r="B13" s="19">
        <v>0</v>
      </c>
      <c r="C13" s="19">
        <v>0</v>
      </c>
      <c r="D13" s="19">
        <v>321174.38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f t="shared" ref="L13:L55" si="0">SUM(B13:K13)</f>
        <v>321174.38</v>
      </c>
      <c r="M13" s="19">
        <v>0</v>
      </c>
      <c r="N13" s="19">
        <v>0</v>
      </c>
      <c r="O13" s="20">
        <f t="shared" ref="O13:O54" si="1">L13+M13+N13</f>
        <v>321174.38</v>
      </c>
    </row>
    <row r="14" spans="1:15" x14ac:dyDescent="0.2">
      <c r="A14" s="18" t="s">
        <v>38</v>
      </c>
      <c r="B14" s="19">
        <v>0</v>
      </c>
      <c r="C14" s="19">
        <v>0</v>
      </c>
      <c r="D14" s="19">
        <v>68791.839999999997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f t="shared" si="0"/>
        <v>68791.839999999997</v>
      </c>
      <c r="M14" s="19">
        <v>0</v>
      </c>
      <c r="N14" s="19">
        <v>0</v>
      </c>
      <c r="O14" s="20">
        <f t="shared" si="1"/>
        <v>68791.839999999997</v>
      </c>
    </row>
    <row r="15" spans="1:15" x14ac:dyDescent="0.2">
      <c r="A15" s="18" t="s">
        <v>39</v>
      </c>
      <c r="B15" s="19">
        <v>822664.56</v>
      </c>
      <c r="C15" s="19">
        <v>0</v>
      </c>
      <c r="D15" s="19">
        <v>194943.81</v>
      </c>
      <c r="E15" s="19">
        <v>12751.61</v>
      </c>
      <c r="F15" s="19">
        <v>0</v>
      </c>
      <c r="G15" s="19">
        <v>124152.48</v>
      </c>
      <c r="H15" s="19">
        <v>0</v>
      </c>
      <c r="I15" s="19">
        <v>0</v>
      </c>
      <c r="J15" s="19">
        <v>0</v>
      </c>
      <c r="K15" s="19">
        <v>0</v>
      </c>
      <c r="L15" s="19">
        <f t="shared" si="0"/>
        <v>1154512.4600000002</v>
      </c>
      <c r="M15" s="19">
        <v>0</v>
      </c>
      <c r="N15" s="19">
        <v>0</v>
      </c>
      <c r="O15" s="20">
        <f t="shared" si="1"/>
        <v>1154512.4600000002</v>
      </c>
    </row>
    <row r="16" spans="1:15" x14ac:dyDescent="0.2">
      <c r="A16" s="18" t="s">
        <v>40</v>
      </c>
      <c r="B16" s="19">
        <v>2145778.0299999998</v>
      </c>
      <c r="C16" s="19">
        <v>1679561.07</v>
      </c>
      <c r="D16" s="19">
        <v>1790357.14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244421.44</v>
      </c>
      <c r="K16" s="19">
        <v>0</v>
      </c>
      <c r="L16" s="19">
        <f t="shared" si="0"/>
        <v>5860117.6799999997</v>
      </c>
      <c r="M16" s="19">
        <v>46084.44</v>
      </c>
      <c r="N16" s="19">
        <v>0</v>
      </c>
      <c r="O16" s="20">
        <f t="shared" si="1"/>
        <v>5906202.1200000001</v>
      </c>
    </row>
    <row r="17" spans="1:15" x14ac:dyDescent="0.2">
      <c r="A17" s="18" t="s">
        <v>41</v>
      </c>
      <c r="B17" s="19">
        <v>216725.85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f t="shared" si="0"/>
        <v>216725.85</v>
      </c>
      <c r="M17" s="19">
        <v>0</v>
      </c>
      <c r="N17" s="19">
        <v>0</v>
      </c>
      <c r="O17" s="20">
        <f t="shared" si="1"/>
        <v>216725.85</v>
      </c>
    </row>
    <row r="18" spans="1:15" x14ac:dyDescent="0.2">
      <c r="A18" s="18" t="s">
        <v>42</v>
      </c>
      <c r="B18" s="19">
        <v>0</v>
      </c>
      <c r="C18" s="19">
        <v>0</v>
      </c>
      <c r="D18" s="19">
        <v>138432.73000000001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f t="shared" si="0"/>
        <v>138432.73000000001</v>
      </c>
      <c r="M18" s="19">
        <v>0</v>
      </c>
      <c r="N18" s="19">
        <v>0</v>
      </c>
      <c r="O18" s="20">
        <f t="shared" si="1"/>
        <v>138432.73000000001</v>
      </c>
    </row>
    <row r="19" spans="1:15" x14ac:dyDescent="0.2">
      <c r="A19" s="18" t="s">
        <v>43</v>
      </c>
      <c r="B19" s="19">
        <v>2700028.3</v>
      </c>
      <c r="C19" s="19">
        <v>3713698.72</v>
      </c>
      <c r="D19" s="19">
        <v>1414020.77</v>
      </c>
      <c r="E19" s="19">
        <v>126823.82</v>
      </c>
      <c r="F19" s="19">
        <v>0</v>
      </c>
      <c r="G19" s="19">
        <v>66641.78</v>
      </c>
      <c r="H19" s="19">
        <v>0</v>
      </c>
      <c r="I19" s="19">
        <v>0</v>
      </c>
      <c r="J19" s="19">
        <v>0</v>
      </c>
      <c r="K19" s="19">
        <v>0</v>
      </c>
      <c r="L19" s="19">
        <f t="shared" si="0"/>
        <v>8021213.3899999997</v>
      </c>
      <c r="M19" s="19">
        <v>184009.68</v>
      </c>
      <c r="N19" s="19">
        <v>60757.81</v>
      </c>
      <c r="O19" s="20">
        <f t="shared" si="1"/>
        <v>8265980.879999999</v>
      </c>
    </row>
    <row r="20" spans="1:15" x14ac:dyDescent="0.2">
      <c r="A20" s="18" t="s">
        <v>44</v>
      </c>
      <c r="B20" s="19">
        <v>0</v>
      </c>
      <c r="C20" s="19">
        <v>0</v>
      </c>
      <c r="D20" s="19">
        <v>73305.539999999994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f t="shared" si="0"/>
        <v>73305.539999999994</v>
      </c>
      <c r="M20" s="19">
        <v>44157.5</v>
      </c>
      <c r="N20" s="19">
        <v>0</v>
      </c>
      <c r="O20" s="20">
        <f t="shared" si="1"/>
        <v>117463.03999999999</v>
      </c>
    </row>
    <row r="21" spans="1:15" x14ac:dyDescent="0.2">
      <c r="A21" s="18" t="s">
        <v>45</v>
      </c>
      <c r="B21" s="19">
        <v>155975.47</v>
      </c>
      <c r="C21" s="19">
        <v>0</v>
      </c>
      <c r="D21" s="19">
        <v>542617.17000000004</v>
      </c>
      <c r="E21" s="19">
        <v>843597.16</v>
      </c>
      <c r="F21" s="19">
        <v>1671.04</v>
      </c>
      <c r="G21" s="19">
        <v>403441.87</v>
      </c>
      <c r="H21" s="19">
        <v>0</v>
      </c>
      <c r="I21" s="19">
        <v>0</v>
      </c>
      <c r="J21" s="19">
        <v>0</v>
      </c>
      <c r="K21" s="19">
        <v>0</v>
      </c>
      <c r="L21" s="19">
        <f t="shared" si="0"/>
        <v>1947302.71</v>
      </c>
      <c r="M21" s="19">
        <v>5601.4</v>
      </c>
      <c r="N21" s="19">
        <v>0</v>
      </c>
      <c r="O21" s="20">
        <f t="shared" si="1"/>
        <v>1952904.1099999999</v>
      </c>
    </row>
    <row r="22" spans="1:15" x14ac:dyDescent="0.2">
      <c r="A22" s="18" t="s">
        <v>46</v>
      </c>
      <c r="B22" s="19">
        <v>0</v>
      </c>
      <c r="C22" s="19">
        <v>0</v>
      </c>
      <c r="D22" s="19">
        <v>72716.83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f t="shared" si="0"/>
        <v>72716.83</v>
      </c>
      <c r="M22" s="19">
        <v>0</v>
      </c>
      <c r="N22" s="19">
        <v>0</v>
      </c>
      <c r="O22" s="20">
        <f t="shared" si="1"/>
        <v>72716.83</v>
      </c>
    </row>
    <row r="23" spans="1:15" x14ac:dyDescent="0.2">
      <c r="A23" s="18" t="s">
        <v>47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f t="shared" si="0"/>
        <v>0</v>
      </c>
      <c r="M23" s="19">
        <v>0</v>
      </c>
      <c r="N23" s="19">
        <v>0</v>
      </c>
      <c r="O23" s="20">
        <f t="shared" si="1"/>
        <v>0</v>
      </c>
    </row>
    <row r="24" spans="1:15" x14ac:dyDescent="0.2">
      <c r="A24" s="18" t="s">
        <v>48</v>
      </c>
      <c r="B24" s="19">
        <v>3252346.8670640001</v>
      </c>
      <c r="C24" s="19">
        <v>1112637.9124719999</v>
      </c>
      <c r="D24" s="19">
        <v>5361523.0428989995</v>
      </c>
      <c r="E24" s="19">
        <v>0</v>
      </c>
      <c r="F24" s="19">
        <v>2869893.3457549992</v>
      </c>
      <c r="G24" s="19">
        <v>277437.92403599998</v>
      </c>
      <c r="H24" s="19">
        <v>217586.45272599999</v>
      </c>
      <c r="I24" s="19">
        <v>0</v>
      </c>
      <c r="J24" s="19">
        <v>51140.753199999999</v>
      </c>
      <c r="K24" s="19">
        <v>0</v>
      </c>
      <c r="L24" s="19">
        <f t="shared" si="0"/>
        <v>13142566.298151998</v>
      </c>
      <c r="M24" s="19">
        <v>46729.312559999998</v>
      </c>
      <c r="N24" s="19">
        <v>2972.37</v>
      </c>
      <c r="O24" s="20">
        <f t="shared" si="1"/>
        <v>13192267.980711997</v>
      </c>
    </row>
    <row r="25" spans="1:15" x14ac:dyDescent="0.2">
      <c r="A25" s="18" t="s">
        <v>49</v>
      </c>
      <c r="B25" s="19">
        <v>2151118.7499999995</v>
      </c>
      <c r="C25" s="19">
        <v>2883105.87</v>
      </c>
      <c r="D25" s="19">
        <v>563903.58000000007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 t="shared" si="0"/>
        <v>5598128.1999999993</v>
      </c>
      <c r="M25" s="19">
        <v>231320.71000000002</v>
      </c>
      <c r="N25" s="19">
        <v>0</v>
      </c>
      <c r="O25" s="20">
        <f t="shared" si="1"/>
        <v>5829448.9099999992</v>
      </c>
    </row>
    <row r="26" spans="1:15" x14ac:dyDescent="0.2">
      <c r="A26" s="18" t="s">
        <v>50</v>
      </c>
      <c r="B26" s="19">
        <v>3433139.46</v>
      </c>
      <c r="C26" s="19">
        <v>1503952.32</v>
      </c>
      <c r="D26" s="19">
        <v>431831.42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f t="shared" si="0"/>
        <v>5368923.2000000002</v>
      </c>
      <c r="M26" s="19">
        <v>0</v>
      </c>
      <c r="N26" s="19">
        <v>0</v>
      </c>
      <c r="O26" s="20">
        <f t="shared" si="1"/>
        <v>5368923.2000000002</v>
      </c>
    </row>
    <row r="27" spans="1:15" x14ac:dyDescent="0.2">
      <c r="A27" s="18" t="s">
        <v>51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f t="shared" si="0"/>
        <v>0</v>
      </c>
      <c r="M27" s="19">
        <v>0</v>
      </c>
      <c r="N27" s="19">
        <v>2462.7399999999998</v>
      </c>
      <c r="O27" s="20">
        <f t="shared" si="1"/>
        <v>2462.7399999999998</v>
      </c>
    </row>
    <row r="28" spans="1:15" x14ac:dyDescent="0.2">
      <c r="A28" s="18" t="s">
        <v>52</v>
      </c>
      <c r="B28" s="19">
        <v>1205695.900867</v>
      </c>
      <c r="C28" s="19">
        <v>2418086.7504739999</v>
      </c>
      <c r="D28" s="19">
        <v>614134.75802300009</v>
      </c>
      <c r="E28" s="19">
        <v>0</v>
      </c>
      <c r="F28" s="19">
        <v>0</v>
      </c>
      <c r="G28" s="19">
        <v>1709665.2096279999</v>
      </c>
      <c r="H28" s="19">
        <v>0</v>
      </c>
      <c r="I28" s="19">
        <v>0</v>
      </c>
      <c r="J28" s="19">
        <v>0</v>
      </c>
      <c r="K28" s="19">
        <v>0</v>
      </c>
      <c r="L28" s="19">
        <f t="shared" si="0"/>
        <v>5947582.6189919999</v>
      </c>
      <c r="M28" s="19">
        <v>479190.54366600001</v>
      </c>
      <c r="N28" s="19">
        <v>16281.42</v>
      </c>
      <c r="O28" s="20">
        <f t="shared" si="1"/>
        <v>6443054.5826580003</v>
      </c>
    </row>
    <row r="29" spans="1:15" x14ac:dyDescent="0.2">
      <c r="A29" s="18" t="s">
        <v>53</v>
      </c>
      <c r="B29" s="19">
        <v>0</v>
      </c>
      <c r="C29" s="19">
        <v>0</v>
      </c>
      <c r="D29" s="19">
        <v>174809.33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f t="shared" si="0"/>
        <v>174809.33</v>
      </c>
      <c r="M29" s="19">
        <v>0</v>
      </c>
      <c r="N29" s="19">
        <v>6581.65</v>
      </c>
      <c r="O29" s="20">
        <f t="shared" si="1"/>
        <v>181390.97999999998</v>
      </c>
    </row>
    <row r="30" spans="1:15" x14ac:dyDescent="0.2">
      <c r="A30" s="18" t="s">
        <v>54</v>
      </c>
      <c r="B30" s="19">
        <v>3451388.6</v>
      </c>
      <c r="C30" s="19">
        <v>278532.21999999997</v>
      </c>
      <c r="D30" s="19">
        <v>483800.36</v>
      </c>
      <c r="E30" s="19">
        <v>758461.12</v>
      </c>
      <c r="F30" s="19">
        <v>97573.63</v>
      </c>
      <c r="G30" s="19">
        <v>335405.90999999997</v>
      </c>
      <c r="H30" s="19">
        <v>0</v>
      </c>
      <c r="I30" s="19">
        <v>0</v>
      </c>
      <c r="J30" s="19">
        <v>9317.7099999999991</v>
      </c>
      <c r="K30" s="19">
        <v>0</v>
      </c>
      <c r="L30" s="19">
        <f t="shared" si="0"/>
        <v>5414479.5500000007</v>
      </c>
      <c r="M30" s="19">
        <v>573858.18000000005</v>
      </c>
      <c r="N30" s="19">
        <v>0</v>
      </c>
      <c r="O30" s="20">
        <f t="shared" si="1"/>
        <v>5988337.7300000004</v>
      </c>
    </row>
    <row r="31" spans="1:15" x14ac:dyDescent="0.2">
      <c r="A31" s="18" t="s">
        <v>55</v>
      </c>
      <c r="B31" s="19">
        <v>1148785.06</v>
      </c>
      <c r="C31" s="19">
        <v>1201947.58</v>
      </c>
      <c r="D31" s="19">
        <v>533012.54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f t="shared" si="0"/>
        <v>2883745.18</v>
      </c>
      <c r="M31" s="19">
        <v>22373.42</v>
      </c>
      <c r="N31" s="19">
        <v>16177.94</v>
      </c>
      <c r="O31" s="20">
        <f t="shared" si="1"/>
        <v>2922296.54</v>
      </c>
    </row>
    <row r="32" spans="1:15" x14ac:dyDescent="0.2">
      <c r="A32" s="18" t="s">
        <v>56</v>
      </c>
      <c r="B32" s="19">
        <v>371261.08</v>
      </c>
      <c r="C32" s="19">
        <v>1018415.92</v>
      </c>
      <c r="D32" s="19">
        <v>303867.84999999998</v>
      </c>
      <c r="E32" s="19">
        <v>0</v>
      </c>
      <c r="F32" s="19">
        <v>563014.71</v>
      </c>
      <c r="G32" s="19">
        <v>272012.5</v>
      </c>
      <c r="H32" s="19">
        <v>0</v>
      </c>
      <c r="I32" s="19">
        <v>87145.54</v>
      </c>
      <c r="J32" s="19">
        <v>0</v>
      </c>
      <c r="K32" s="19">
        <v>0</v>
      </c>
      <c r="L32" s="19">
        <f t="shared" si="0"/>
        <v>2615717.6</v>
      </c>
      <c r="M32" s="19">
        <v>0</v>
      </c>
      <c r="N32" s="19">
        <v>0</v>
      </c>
      <c r="O32" s="20">
        <f t="shared" si="1"/>
        <v>2615717.6</v>
      </c>
    </row>
    <row r="33" spans="1:15" x14ac:dyDescent="0.2">
      <c r="A33" s="18" t="s">
        <v>57</v>
      </c>
      <c r="B33" s="19">
        <v>0</v>
      </c>
      <c r="C33" s="19">
        <v>50516.6</v>
      </c>
      <c r="D33" s="19">
        <v>43703.33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f t="shared" si="0"/>
        <v>94219.93</v>
      </c>
      <c r="M33" s="19">
        <v>0</v>
      </c>
      <c r="N33" s="19">
        <v>0</v>
      </c>
      <c r="O33" s="20">
        <f t="shared" si="1"/>
        <v>94219.93</v>
      </c>
    </row>
    <row r="34" spans="1:15" x14ac:dyDescent="0.2">
      <c r="A34" s="18" t="s">
        <v>58</v>
      </c>
      <c r="B34" s="19">
        <v>161403.25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f t="shared" si="0"/>
        <v>161403.25</v>
      </c>
      <c r="M34" s="19">
        <v>0</v>
      </c>
      <c r="N34" s="19">
        <v>0</v>
      </c>
      <c r="O34" s="20">
        <f t="shared" si="1"/>
        <v>161403.25</v>
      </c>
    </row>
    <row r="35" spans="1:15" x14ac:dyDescent="0.2">
      <c r="A35" s="18" t="s">
        <v>59</v>
      </c>
      <c r="B35" s="19">
        <v>7929645.6100000003</v>
      </c>
      <c r="C35" s="19">
        <v>4856810.51</v>
      </c>
      <c r="D35" s="19">
        <v>1555867.1</v>
      </c>
      <c r="E35" s="19">
        <v>0</v>
      </c>
      <c r="F35" s="19">
        <v>307913.28999999998</v>
      </c>
      <c r="G35" s="19">
        <v>1073368.49</v>
      </c>
      <c r="H35" s="19">
        <v>2432873.1</v>
      </c>
      <c r="I35" s="19">
        <v>1568700.32</v>
      </c>
      <c r="J35" s="19">
        <v>62859.24</v>
      </c>
      <c r="K35" s="19">
        <v>0</v>
      </c>
      <c r="L35" s="19">
        <f t="shared" si="0"/>
        <v>19788037.66</v>
      </c>
      <c r="M35" s="19">
        <v>32034.939999999995</v>
      </c>
      <c r="N35" s="19">
        <v>0</v>
      </c>
      <c r="O35" s="20">
        <f t="shared" si="1"/>
        <v>19820072.600000001</v>
      </c>
    </row>
    <row r="36" spans="1:15" x14ac:dyDescent="0.2">
      <c r="A36" s="18" t="s">
        <v>60</v>
      </c>
      <c r="B36" s="19">
        <v>5483560.1399999997</v>
      </c>
      <c r="C36" s="19">
        <v>2650023.4700000002</v>
      </c>
      <c r="D36" s="19">
        <v>1902426</v>
      </c>
      <c r="E36" s="19">
        <v>663669.27</v>
      </c>
      <c r="F36" s="19">
        <v>0</v>
      </c>
      <c r="G36" s="19">
        <v>1151272.94</v>
      </c>
      <c r="H36" s="19">
        <v>0</v>
      </c>
      <c r="I36" s="19">
        <v>2328.71</v>
      </c>
      <c r="J36" s="19">
        <v>0</v>
      </c>
      <c r="K36" s="19">
        <v>0</v>
      </c>
      <c r="L36" s="19">
        <f t="shared" si="0"/>
        <v>11853280.529999999</v>
      </c>
      <c r="M36" s="19">
        <v>0</v>
      </c>
      <c r="N36" s="19">
        <v>0</v>
      </c>
      <c r="O36" s="20">
        <f t="shared" si="1"/>
        <v>11853280.529999999</v>
      </c>
    </row>
    <row r="37" spans="1:15" x14ac:dyDescent="0.2">
      <c r="A37" s="18" t="s">
        <v>61</v>
      </c>
      <c r="B37" s="19">
        <v>728651.48</v>
      </c>
      <c r="C37" s="19">
        <v>343972.22</v>
      </c>
      <c r="D37" s="19">
        <v>0</v>
      </c>
      <c r="E37" s="19">
        <v>0</v>
      </c>
      <c r="F37" s="19">
        <v>1832313.46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f t="shared" si="0"/>
        <v>2904937.16</v>
      </c>
      <c r="M37" s="19">
        <v>0</v>
      </c>
      <c r="N37" s="19">
        <v>0</v>
      </c>
      <c r="O37" s="20">
        <f t="shared" si="1"/>
        <v>2904937.16</v>
      </c>
    </row>
    <row r="38" spans="1:15" x14ac:dyDescent="0.2">
      <c r="A38" s="18" t="s">
        <v>62</v>
      </c>
      <c r="B38" s="19">
        <v>3040140.9</v>
      </c>
      <c r="C38" s="19">
        <v>513333.18</v>
      </c>
      <c r="D38" s="19">
        <v>818260.32</v>
      </c>
      <c r="E38" s="19">
        <v>0</v>
      </c>
      <c r="F38" s="19">
        <v>0</v>
      </c>
      <c r="G38" s="19">
        <v>0</v>
      </c>
      <c r="H38" s="19">
        <v>65120.2</v>
      </c>
      <c r="I38" s="19">
        <v>0</v>
      </c>
      <c r="J38" s="19">
        <v>0</v>
      </c>
      <c r="K38" s="19">
        <v>0</v>
      </c>
      <c r="L38" s="19">
        <f t="shared" si="0"/>
        <v>4436854.6000000006</v>
      </c>
      <c r="M38" s="19">
        <v>0</v>
      </c>
      <c r="N38" s="19">
        <v>0</v>
      </c>
      <c r="O38" s="20">
        <f t="shared" si="1"/>
        <v>4436854.6000000006</v>
      </c>
    </row>
    <row r="39" spans="1:15" x14ac:dyDescent="0.2">
      <c r="A39" s="18" t="s">
        <v>63</v>
      </c>
      <c r="B39" s="19">
        <v>0</v>
      </c>
      <c r="C39" s="19">
        <v>1035246.3</v>
      </c>
      <c r="D39" s="19">
        <v>255773.42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f t="shared" si="0"/>
        <v>1291019.72</v>
      </c>
      <c r="M39" s="19">
        <v>0</v>
      </c>
      <c r="N39" s="19">
        <v>0</v>
      </c>
      <c r="O39" s="20">
        <f t="shared" si="1"/>
        <v>1291019.72</v>
      </c>
    </row>
    <row r="40" spans="1:15" x14ac:dyDescent="0.2">
      <c r="A40" s="18" t="s">
        <v>64</v>
      </c>
      <c r="B40" s="19">
        <v>678390.38</v>
      </c>
      <c r="C40" s="19">
        <v>160482.53</v>
      </c>
      <c r="D40" s="19">
        <v>100596.9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f t="shared" si="0"/>
        <v>939469.81</v>
      </c>
      <c r="M40" s="19">
        <v>244125.95</v>
      </c>
      <c r="N40" s="19">
        <v>236771.98</v>
      </c>
      <c r="O40" s="20">
        <f t="shared" si="1"/>
        <v>1420367.74</v>
      </c>
    </row>
    <row r="41" spans="1:15" x14ac:dyDescent="0.2">
      <c r="A41" s="18" t="s">
        <v>65</v>
      </c>
      <c r="B41" s="19">
        <v>230820.86</v>
      </c>
      <c r="C41" s="19">
        <v>1410732.96</v>
      </c>
      <c r="D41" s="19">
        <v>474916.7</v>
      </c>
      <c r="E41" s="19">
        <v>0</v>
      </c>
      <c r="F41" s="19">
        <v>0</v>
      </c>
      <c r="G41" s="19">
        <v>78468.38</v>
      </c>
      <c r="H41" s="19">
        <v>0</v>
      </c>
      <c r="I41" s="19">
        <v>0</v>
      </c>
      <c r="J41" s="19">
        <v>0</v>
      </c>
      <c r="K41" s="19">
        <v>0</v>
      </c>
      <c r="L41" s="19">
        <f t="shared" si="0"/>
        <v>2194938.9</v>
      </c>
      <c r="M41" s="19">
        <v>81425.94</v>
      </c>
      <c r="N41" s="19">
        <v>3715.45</v>
      </c>
      <c r="O41" s="20">
        <f t="shared" si="1"/>
        <v>2280080.29</v>
      </c>
    </row>
    <row r="42" spans="1:15" x14ac:dyDescent="0.2">
      <c r="A42" s="18" t="s">
        <v>66</v>
      </c>
      <c r="B42" s="19">
        <v>512250.73</v>
      </c>
      <c r="C42" s="19">
        <v>0</v>
      </c>
      <c r="D42" s="19">
        <v>50850.06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 t="shared" si="0"/>
        <v>563100.79</v>
      </c>
      <c r="M42" s="19">
        <v>0</v>
      </c>
      <c r="N42" s="19">
        <v>0</v>
      </c>
      <c r="O42" s="20">
        <f t="shared" si="1"/>
        <v>563100.79</v>
      </c>
    </row>
    <row r="43" spans="1:15" x14ac:dyDescent="0.2">
      <c r="A43" s="18" t="s">
        <v>67</v>
      </c>
      <c r="B43" s="19">
        <v>519673.07</v>
      </c>
      <c r="C43" s="19">
        <v>148302.38</v>
      </c>
      <c r="D43" s="19">
        <v>159528.25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f t="shared" si="0"/>
        <v>827503.7</v>
      </c>
      <c r="M43" s="19">
        <v>10875.11</v>
      </c>
      <c r="N43" s="19">
        <v>0</v>
      </c>
      <c r="O43" s="20">
        <f t="shared" si="1"/>
        <v>838378.80999999994</v>
      </c>
    </row>
    <row r="44" spans="1:15" x14ac:dyDescent="0.2">
      <c r="A44" s="18" t="s">
        <v>68</v>
      </c>
      <c r="B44" s="19">
        <v>1747792.56</v>
      </c>
      <c r="C44" s="19">
        <v>385825.57</v>
      </c>
      <c r="D44" s="19">
        <v>456497.77</v>
      </c>
      <c r="E44" s="19">
        <v>0</v>
      </c>
      <c r="F44" s="19">
        <v>0</v>
      </c>
      <c r="G44" s="19">
        <v>148358.71</v>
      </c>
      <c r="H44" s="19">
        <v>0</v>
      </c>
      <c r="I44" s="19">
        <v>0</v>
      </c>
      <c r="J44" s="19">
        <v>0</v>
      </c>
      <c r="K44" s="19">
        <v>0</v>
      </c>
      <c r="L44" s="19">
        <f t="shared" si="0"/>
        <v>2738474.61</v>
      </c>
      <c r="M44" s="19">
        <v>29024.5</v>
      </c>
      <c r="N44" s="19">
        <v>16984.68</v>
      </c>
      <c r="O44" s="20">
        <f t="shared" si="1"/>
        <v>2784483.79</v>
      </c>
    </row>
    <row r="45" spans="1:15" x14ac:dyDescent="0.2">
      <c r="A45" s="18" t="s">
        <v>69</v>
      </c>
      <c r="B45" s="19">
        <v>0</v>
      </c>
      <c r="C45" s="19">
        <v>667042.81999999995</v>
      </c>
      <c r="D45" s="19">
        <v>2010513.22</v>
      </c>
      <c r="E45" s="19">
        <v>0</v>
      </c>
      <c r="F45" s="19">
        <v>0</v>
      </c>
      <c r="G45" s="19">
        <v>386576.91</v>
      </c>
      <c r="H45" s="19">
        <v>0</v>
      </c>
      <c r="I45" s="19">
        <v>0</v>
      </c>
      <c r="J45" s="19">
        <v>0</v>
      </c>
      <c r="K45" s="19">
        <v>0</v>
      </c>
      <c r="L45" s="19">
        <f t="shared" si="0"/>
        <v>3064132.95</v>
      </c>
      <c r="M45" s="19">
        <v>0</v>
      </c>
      <c r="N45" s="19">
        <v>0</v>
      </c>
      <c r="O45" s="20">
        <f t="shared" si="1"/>
        <v>3064132.95</v>
      </c>
    </row>
    <row r="46" spans="1:15" x14ac:dyDescent="0.2">
      <c r="A46" s="18" t="s">
        <v>70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f t="shared" si="0"/>
        <v>0</v>
      </c>
      <c r="M46" s="19">
        <v>480908.62</v>
      </c>
      <c r="N46" s="19">
        <v>0</v>
      </c>
      <c r="O46" s="20">
        <f t="shared" si="1"/>
        <v>480908.62</v>
      </c>
    </row>
    <row r="47" spans="1:15" x14ac:dyDescent="0.2">
      <c r="A47" s="18" t="s">
        <v>71</v>
      </c>
      <c r="B47" s="19">
        <v>4173560.11</v>
      </c>
      <c r="C47" s="19">
        <v>8151150.8600000003</v>
      </c>
      <c r="D47" s="19">
        <v>1881823.5</v>
      </c>
      <c r="E47" s="19">
        <v>2673548.9500000002</v>
      </c>
      <c r="F47" s="19">
        <v>1136468.2</v>
      </c>
      <c r="G47" s="19">
        <v>1143271.83</v>
      </c>
      <c r="H47" s="19">
        <v>444982.61</v>
      </c>
      <c r="I47" s="19">
        <v>0</v>
      </c>
      <c r="J47" s="19">
        <v>0</v>
      </c>
      <c r="K47" s="19">
        <v>0</v>
      </c>
      <c r="L47" s="19">
        <f t="shared" si="0"/>
        <v>19604806.060000002</v>
      </c>
      <c r="M47" s="19">
        <v>159053</v>
      </c>
      <c r="N47" s="19">
        <v>0</v>
      </c>
      <c r="O47" s="20">
        <f t="shared" si="1"/>
        <v>19763859.060000002</v>
      </c>
    </row>
    <row r="48" spans="1:15" x14ac:dyDescent="0.2">
      <c r="A48" s="18" t="s">
        <v>72</v>
      </c>
      <c r="B48" s="19">
        <v>368964.1</v>
      </c>
      <c r="C48" s="19">
        <v>0</v>
      </c>
      <c r="D48" s="19">
        <v>549791.28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f t="shared" si="0"/>
        <v>918755.38</v>
      </c>
      <c r="M48" s="19">
        <v>0</v>
      </c>
      <c r="N48" s="19">
        <v>0</v>
      </c>
      <c r="O48" s="20">
        <f t="shared" si="1"/>
        <v>918755.38</v>
      </c>
    </row>
    <row r="49" spans="1:15" x14ac:dyDescent="0.2">
      <c r="A49" s="18" t="s">
        <v>73</v>
      </c>
      <c r="B49" s="19">
        <v>1501701.82</v>
      </c>
      <c r="C49" s="19">
        <v>950906.1</v>
      </c>
      <c r="D49" s="19">
        <v>820643.96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f t="shared" si="0"/>
        <v>3273251.88</v>
      </c>
      <c r="M49" s="19">
        <v>0</v>
      </c>
      <c r="N49" s="19">
        <v>0</v>
      </c>
      <c r="O49" s="20">
        <f t="shared" si="1"/>
        <v>3273251.88</v>
      </c>
    </row>
    <row r="50" spans="1:15" x14ac:dyDescent="0.2">
      <c r="A50" s="18" t="s">
        <v>74</v>
      </c>
      <c r="B50" s="19">
        <v>1876342.4</v>
      </c>
      <c r="C50" s="19">
        <v>1584054.75</v>
      </c>
      <c r="D50" s="19">
        <v>450943.4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f t="shared" si="0"/>
        <v>3911340.55</v>
      </c>
      <c r="M50" s="19">
        <v>115598.65</v>
      </c>
      <c r="N50" s="19">
        <v>139945.18</v>
      </c>
      <c r="O50" s="20">
        <f t="shared" si="1"/>
        <v>4166884.38</v>
      </c>
    </row>
    <row r="51" spans="1:15" x14ac:dyDescent="0.2">
      <c r="A51" s="18" t="s">
        <v>75</v>
      </c>
      <c r="B51" s="19">
        <v>1105237.25</v>
      </c>
      <c r="C51" s="19">
        <v>213286.55</v>
      </c>
      <c r="D51" s="19">
        <v>57769.63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f t="shared" si="0"/>
        <v>1376293.43</v>
      </c>
      <c r="M51" s="19">
        <v>0</v>
      </c>
      <c r="N51" s="19">
        <v>1061.56</v>
      </c>
      <c r="O51" s="20">
        <f t="shared" si="1"/>
        <v>1377354.99</v>
      </c>
    </row>
    <row r="52" spans="1:15" x14ac:dyDescent="0.2">
      <c r="A52" s="18" t="s">
        <v>76</v>
      </c>
      <c r="B52" s="19">
        <v>21884105.315809503</v>
      </c>
      <c r="C52" s="19">
        <v>15121591.446107736</v>
      </c>
      <c r="D52" s="19">
        <v>4037523.8166999957</v>
      </c>
      <c r="E52" s="19">
        <v>9270742.5544739999</v>
      </c>
      <c r="F52" s="19">
        <v>1815835.3709</v>
      </c>
      <c r="G52" s="19">
        <v>3392798.1677999999</v>
      </c>
      <c r="H52" s="19">
        <v>4479355.4250999996</v>
      </c>
      <c r="I52" s="19">
        <v>418866.427776</v>
      </c>
      <c r="J52" s="19">
        <v>487406.95059999998</v>
      </c>
      <c r="K52" s="19">
        <v>0</v>
      </c>
      <c r="L52" s="19">
        <f t="shared" si="0"/>
        <v>60908225.475267239</v>
      </c>
      <c r="M52" s="19">
        <v>4641136.3257364957</v>
      </c>
      <c r="N52" s="19">
        <v>539880.74999999977</v>
      </c>
      <c r="O52" s="20">
        <f t="shared" si="1"/>
        <v>66089242.551003732</v>
      </c>
    </row>
    <row r="53" spans="1:15" x14ac:dyDescent="0.2">
      <c r="A53" s="18" t="s">
        <v>77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f t="shared" si="0"/>
        <v>0</v>
      </c>
      <c r="M53" s="19">
        <v>0</v>
      </c>
      <c r="N53" s="19">
        <v>2462.73</v>
      </c>
      <c r="O53" s="20">
        <f t="shared" si="1"/>
        <v>2462.73</v>
      </c>
    </row>
    <row r="54" spans="1:15" ht="10.8" thickBot="1" x14ac:dyDescent="0.25">
      <c r="A54" s="42" t="s">
        <v>78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f t="shared" si="0"/>
        <v>0</v>
      </c>
      <c r="M54" s="43">
        <v>0</v>
      </c>
      <c r="N54" s="43">
        <v>2198629.23</v>
      </c>
      <c r="O54" s="44">
        <f t="shared" si="1"/>
        <v>2198629.23</v>
      </c>
    </row>
    <row r="55" spans="1:15" ht="10.8" thickBot="1" x14ac:dyDescent="0.25">
      <c r="A55" s="40" t="s">
        <v>79</v>
      </c>
      <c r="B55" s="41">
        <f>SUM(B12:B54)</f>
        <v>73924064.113740504</v>
      </c>
      <c r="C55" s="41">
        <f t="shared" ref="C55:O55" si="2">SUM(C12:C54)</f>
        <v>54437645.299053736</v>
      </c>
      <c r="D55" s="41">
        <f t="shared" si="2"/>
        <v>28886399.19762199</v>
      </c>
      <c r="E55" s="41">
        <f t="shared" si="2"/>
        <v>14349594.484474</v>
      </c>
      <c r="F55" s="41">
        <f t="shared" si="2"/>
        <v>8624683.0466549993</v>
      </c>
      <c r="G55" s="41">
        <f t="shared" si="2"/>
        <v>10562873.101464</v>
      </c>
      <c r="H55" s="41">
        <f t="shared" si="2"/>
        <v>7639917.7878259998</v>
      </c>
      <c r="I55" s="41">
        <f t="shared" si="2"/>
        <v>2077040.9977760001</v>
      </c>
      <c r="J55" s="41">
        <f t="shared" si="2"/>
        <v>855146.09379999992</v>
      </c>
      <c r="K55" s="41">
        <f t="shared" si="2"/>
        <v>0</v>
      </c>
      <c r="L55" s="41">
        <f t="shared" si="2"/>
        <v>201357364.12241125</v>
      </c>
      <c r="M55" s="41">
        <f t="shared" si="2"/>
        <v>7427508.2219624957</v>
      </c>
      <c r="N55" s="41">
        <f t="shared" si="2"/>
        <v>3244685.4899999998</v>
      </c>
      <c r="O55" s="41">
        <f t="shared" si="2"/>
        <v>212029557.83437371</v>
      </c>
    </row>
    <row r="59" spans="1:15" x14ac:dyDescent="0.2">
      <c r="D59" s="4"/>
      <c r="E59" s="4"/>
    </row>
  </sheetData>
  <mergeCells count="15">
    <mergeCell ref="A2:O2"/>
    <mergeCell ref="A3:O3"/>
    <mergeCell ref="A7:A10"/>
    <mergeCell ref="B7:M7"/>
    <mergeCell ref="N7:N10"/>
    <mergeCell ref="O7:O10"/>
    <mergeCell ref="B8:L8"/>
    <mergeCell ref="M8:M10"/>
    <mergeCell ref="B9:D9"/>
    <mergeCell ref="E9:G9"/>
    <mergeCell ref="H9:H10"/>
    <mergeCell ref="I9:I10"/>
    <mergeCell ref="J9:J10"/>
    <mergeCell ref="K9:K10"/>
    <mergeCell ref="L9:L10"/>
  </mergeCells>
  <printOptions horizontalCentered="1" verticalCentered="1"/>
  <pageMargins left="3.937007874015748E-2" right="0.19685039370078741" top="0.55118110236220474" bottom="0.35433070866141736" header="0.23622047244094491" footer="0.669291338582677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2022-09-09T08:52:16Z</dcterms:created>
  <dcterms:modified xsi:type="dcterms:W3CDTF">2023-03-08T14:28:36Z</dcterms:modified>
</cp:coreProperties>
</file>