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oncologie medicament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I53" i="1"/>
  <c r="B53" i="1"/>
  <c r="I55" i="1" l="1"/>
  <c r="Q53" i="1"/>
  <c r="Y53" i="1" s="1"/>
  <c r="P53" i="1"/>
  <c r="X54" i="1" s="1"/>
  <c r="O53" i="1"/>
  <c r="W53" i="1" s="1"/>
  <c r="N53" i="1"/>
  <c r="V54" i="1" s="1"/>
  <c r="M53" i="1"/>
  <c r="U53" i="1" s="1"/>
  <c r="L53" i="1"/>
  <c r="T53" i="1" s="1"/>
  <c r="K53" i="1"/>
  <c r="S53" i="1" s="1"/>
  <c r="J53" i="1"/>
  <c r="R54" i="1" s="1"/>
  <c r="Y52" i="1"/>
  <c r="W52" i="1"/>
  <c r="V52" i="1"/>
  <c r="U52" i="1"/>
  <c r="T52" i="1"/>
  <c r="S52" i="1"/>
  <c r="R52" i="1"/>
  <c r="Y51" i="1"/>
  <c r="W51" i="1"/>
  <c r="V51" i="1"/>
  <c r="U51" i="1"/>
  <c r="T51" i="1"/>
  <c r="S51" i="1"/>
  <c r="R51" i="1"/>
  <c r="Y50" i="1"/>
  <c r="X50" i="1"/>
  <c r="W50" i="1"/>
  <c r="V50" i="1"/>
  <c r="U50" i="1"/>
  <c r="T50" i="1"/>
  <c r="S50" i="1"/>
  <c r="R50" i="1"/>
  <c r="Y49" i="1"/>
  <c r="W49" i="1"/>
  <c r="V49" i="1"/>
  <c r="U49" i="1"/>
  <c r="T49" i="1"/>
  <c r="S49" i="1"/>
  <c r="R49" i="1"/>
  <c r="Y48" i="1"/>
  <c r="W48" i="1"/>
  <c r="V48" i="1"/>
  <c r="U48" i="1"/>
  <c r="T48" i="1"/>
  <c r="S48" i="1"/>
  <c r="R48" i="1"/>
  <c r="Y47" i="1"/>
  <c r="W47" i="1"/>
  <c r="V47" i="1"/>
  <c r="U47" i="1"/>
  <c r="T47" i="1"/>
  <c r="S47" i="1"/>
  <c r="R47" i="1"/>
  <c r="Y46" i="1"/>
  <c r="W46" i="1"/>
  <c r="V46" i="1"/>
  <c r="U46" i="1"/>
  <c r="T46" i="1"/>
  <c r="S46" i="1"/>
  <c r="R46" i="1"/>
  <c r="Y45" i="1"/>
  <c r="W45" i="1"/>
  <c r="V45" i="1"/>
  <c r="U45" i="1"/>
  <c r="T45" i="1"/>
  <c r="S45" i="1"/>
  <c r="R45" i="1"/>
  <c r="Y44" i="1"/>
  <c r="W44" i="1"/>
  <c r="V44" i="1"/>
  <c r="U44" i="1"/>
  <c r="T44" i="1"/>
  <c r="S44" i="1"/>
  <c r="R44" i="1"/>
  <c r="Y43" i="1"/>
  <c r="W43" i="1"/>
  <c r="V43" i="1"/>
  <c r="U43" i="1"/>
  <c r="T43" i="1"/>
  <c r="S43" i="1"/>
  <c r="R43" i="1"/>
  <c r="Y42" i="1"/>
  <c r="W42" i="1"/>
  <c r="V42" i="1"/>
  <c r="U42" i="1"/>
  <c r="T42" i="1"/>
  <c r="S42" i="1"/>
  <c r="R42" i="1"/>
  <c r="Y41" i="1"/>
  <c r="W41" i="1"/>
  <c r="V41" i="1"/>
  <c r="U41" i="1"/>
  <c r="T41" i="1"/>
  <c r="S41" i="1"/>
  <c r="R41" i="1"/>
  <c r="Y40" i="1"/>
  <c r="W40" i="1"/>
  <c r="V40" i="1"/>
  <c r="U40" i="1"/>
  <c r="T40" i="1"/>
  <c r="S40" i="1"/>
  <c r="R40" i="1"/>
  <c r="Y39" i="1"/>
  <c r="W39" i="1"/>
  <c r="V39" i="1"/>
  <c r="U39" i="1"/>
  <c r="T39" i="1"/>
  <c r="S39" i="1"/>
  <c r="R39" i="1"/>
  <c r="Y38" i="1"/>
  <c r="W38" i="1"/>
  <c r="V38" i="1"/>
  <c r="U38" i="1"/>
  <c r="T38" i="1"/>
  <c r="S38" i="1"/>
  <c r="R38" i="1"/>
  <c r="Y37" i="1"/>
  <c r="W37" i="1"/>
  <c r="V37" i="1"/>
  <c r="U37" i="1"/>
  <c r="T37" i="1"/>
  <c r="S37" i="1"/>
  <c r="R37" i="1"/>
  <c r="Y36" i="1"/>
  <c r="W36" i="1"/>
  <c r="V36" i="1"/>
  <c r="U36" i="1"/>
  <c r="T36" i="1"/>
  <c r="S36" i="1"/>
  <c r="R36" i="1"/>
  <c r="Y35" i="1"/>
  <c r="W35" i="1"/>
  <c r="V35" i="1"/>
  <c r="U35" i="1"/>
  <c r="T35" i="1"/>
  <c r="S35" i="1"/>
  <c r="R35" i="1"/>
  <c r="Y34" i="1"/>
  <c r="W34" i="1"/>
  <c r="V34" i="1"/>
  <c r="U34" i="1"/>
  <c r="T34" i="1"/>
  <c r="S34" i="1"/>
  <c r="R34" i="1"/>
  <c r="Y33" i="1"/>
  <c r="W33" i="1"/>
  <c r="V33" i="1"/>
  <c r="U33" i="1"/>
  <c r="T33" i="1"/>
  <c r="S33" i="1"/>
  <c r="R33" i="1"/>
  <c r="Y32" i="1"/>
  <c r="W32" i="1"/>
  <c r="V32" i="1"/>
  <c r="U32" i="1"/>
  <c r="T32" i="1"/>
  <c r="S32" i="1"/>
  <c r="R32" i="1"/>
  <c r="Y31" i="1"/>
  <c r="W31" i="1"/>
  <c r="V31" i="1"/>
  <c r="U31" i="1"/>
  <c r="T31" i="1"/>
  <c r="S31" i="1"/>
  <c r="R31" i="1"/>
  <c r="Y30" i="1"/>
  <c r="W30" i="1"/>
  <c r="V30" i="1"/>
  <c r="U30" i="1"/>
  <c r="T30" i="1"/>
  <c r="S30" i="1"/>
  <c r="R30" i="1"/>
  <c r="Y29" i="1"/>
  <c r="W29" i="1"/>
  <c r="V29" i="1"/>
  <c r="U29" i="1"/>
  <c r="T29" i="1"/>
  <c r="S29" i="1"/>
  <c r="R29" i="1"/>
  <c r="Y28" i="1"/>
  <c r="W28" i="1"/>
  <c r="V28" i="1"/>
  <c r="U28" i="1"/>
  <c r="T28" i="1"/>
  <c r="S28" i="1"/>
  <c r="R28" i="1"/>
  <c r="Y27" i="1"/>
  <c r="W27" i="1"/>
  <c r="V27" i="1"/>
  <c r="U27" i="1"/>
  <c r="T27" i="1"/>
  <c r="S27" i="1"/>
  <c r="R27" i="1"/>
  <c r="Y26" i="1"/>
  <c r="W26" i="1"/>
  <c r="V26" i="1"/>
  <c r="U26" i="1"/>
  <c r="T26" i="1"/>
  <c r="S26" i="1"/>
  <c r="R26" i="1"/>
  <c r="Y25" i="1"/>
  <c r="W25" i="1"/>
  <c r="V25" i="1"/>
  <c r="U25" i="1"/>
  <c r="T25" i="1"/>
  <c r="S25" i="1"/>
  <c r="R25" i="1"/>
  <c r="Y24" i="1"/>
  <c r="W24" i="1"/>
  <c r="V24" i="1"/>
  <c r="U24" i="1"/>
  <c r="T24" i="1"/>
  <c r="S24" i="1"/>
  <c r="R24" i="1"/>
  <c r="Y23" i="1"/>
  <c r="W23" i="1"/>
  <c r="V23" i="1"/>
  <c r="U23" i="1"/>
  <c r="T23" i="1"/>
  <c r="S23" i="1"/>
  <c r="R23" i="1"/>
  <c r="Y22" i="1"/>
  <c r="W22" i="1"/>
  <c r="V22" i="1"/>
  <c r="U22" i="1"/>
  <c r="T22" i="1"/>
  <c r="S22" i="1"/>
  <c r="R22" i="1"/>
  <c r="Y21" i="1"/>
  <c r="W21" i="1"/>
  <c r="V21" i="1"/>
  <c r="U21" i="1"/>
  <c r="T21" i="1"/>
  <c r="S21" i="1"/>
  <c r="R21" i="1"/>
  <c r="Y20" i="1"/>
  <c r="W20" i="1"/>
  <c r="V20" i="1"/>
  <c r="U20" i="1"/>
  <c r="T20" i="1"/>
  <c r="S20" i="1"/>
  <c r="R20" i="1"/>
  <c r="Y19" i="1"/>
  <c r="W19" i="1"/>
  <c r="V19" i="1"/>
  <c r="U19" i="1"/>
  <c r="T19" i="1"/>
  <c r="S19" i="1"/>
  <c r="R19" i="1"/>
  <c r="Y18" i="1"/>
  <c r="W18" i="1"/>
  <c r="V18" i="1"/>
  <c r="U18" i="1"/>
  <c r="T18" i="1"/>
  <c r="S18" i="1"/>
  <c r="R18" i="1"/>
  <c r="Y17" i="1"/>
  <c r="W17" i="1"/>
  <c r="V17" i="1"/>
  <c r="U17" i="1"/>
  <c r="T17" i="1"/>
  <c r="S17" i="1"/>
  <c r="R17" i="1"/>
  <c r="Y16" i="1"/>
  <c r="W16" i="1"/>
  <c r="V16" i="1"/>
  <c r="U16" i="1"/>
  <c r="T16" i="1"/>
  <c r="S16" i="1"/>
  <c r="R16" i="1"/>
  <c r="Y15" i="1"/>
  <c r="W15" i="1"/>
  <c r="V15" i="1"/>
  <c r="U15" i="1"/>
  <c r="T15" i="1"/>
  <c r="S15" i="1"/>
  <c r="R15" i="1"/>
  <c r="Y14" i="1"/>
  <c r="W14" i="1"/>
  <c r="V14" i="1"/>
  <c r="U14" i="1"/>
  <c r="T14" i="1"/>
  <c r="S14" i="1"/>
  <c r="R14" i="1"/>
  <c r="Y13" i="1"/>
  <c r="W13" i="1"/>
  <c r="V13" i="1"/>
  <c r="U13" i="1"/>
  <c r="T13" i="1"/>
  <c r="S13" i="1"/>
  <c r="R13" i="1"/>
  <c r="Y12" i="1"/>
  <c r="W12" i="1"/>
  <c r="V12" i="1"/>
  <c r="U12" i="1"/>
  <c r="T12" i="1"/>
  <c r="S12" i="1"/>
  <c r="R12" i="1"/>
  <c r="Y11" i="1"/>
  <c r="W11" i="1"/>
  <c r="V11" i="1"/>
  <c r="U11" i="1"/>
  <c r="T11" i="1"/>
  <c r="S11" i="1"/>
  <c r="R11" i="1"/>
  <c r="Y10" i="1"/>
  <c r="W10" i="1"/>
  <c r="V10" i="1"/>
  <c r="U10" i="1"/>
  <c r="T10" i="1"/>
  <c r="S10" i="1"/>
  <c r="R10" i="1"/>
  <c r="U54" i="1" l="1"/>
  <c r="Y54" i="1"/>
  <c r="R53" i="1"/>
  <c r="V53" i="1"/>
  <c r="S54" i="1"/>
  <c r="W54" i="1"/>
  <c r="T54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<sst xmlns="http://schemas.openxmlformats.org/spreadsheetml/2006/main" count="108" uniqueCount="87">
  <si>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</si>
  <si>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</si>
  <si>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CAS</t>
  </si>
  <si>
    <t>Număr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</si>
  <si>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</si>
  <si>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</si>
  <si>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</si>
  <si>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</si>
  <si>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</si>
  <si>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</si>
  <si>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</si>
  <si>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</si>
  <si>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</si>
  <si>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</si>
  <si>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</si>
  <si>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</si>
  <si>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</si>
  <si>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</si>
  <si>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</si>
  <si>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</si>
  <si>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</si>
  <si>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</si>
  <si>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</si>
  <si>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</si>
  <si>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</si>
  <si>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</si>
  <si>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</si>
  <si>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</si>
  <si>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</si>
  <si>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</si>
  <si>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</si>
  <si>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</si>
  <si>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</si>
  <si>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</si>
  <si>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</si>
  <si>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</si>
  <si>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</si>
  <si>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</si>
  <si>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</si>
  <si>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</si>
  <si>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</si>
  <si>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</si>
  <si>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</si>
  <si>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</si>
  <si>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</si>
  <si>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</si>
  <si>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</si>
  <si>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</si>
  <si>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</si>
  <si>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</si>
  <si>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</si>
  <si>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</si>
  <si>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</si>
  <si>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</si>
  <si>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</si>
  <si>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</si>
  <si>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</si>
  <si>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</si>
  <si>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</si>
  <si>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</si>
  <si>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</si>
  <si>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</si>
  <si>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</si>
  <si>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</si>
  <si>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</si>
  <si>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</si>
  <si>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</si>
  <si>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</si>
  <si>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</si>
  <si>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</si>
  <si>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</si>
  <si>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</si>
  <si>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</si>
  <si>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</si>
  <si>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</si>
  <si>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</si>
  <si>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</si>
  <si>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</si>
  <si>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</si>
  <si>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</si>
  <si>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</si>
  <si>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</si>
  <si>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</si>
  <si>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</si>
  <si>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</si>
  <si>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</si>
  <si>
    <r>
      <t>Situația indicatorilor şi a cheltuielilor realizate în</t>
    </r>
    <r>
      <rPr>
        <b/>
        <sz val="12"/>
        <rFont val="Arial"/>
        <family val="2"/>
        <charset val="238"/>
      </rPr>
      <t xml:space="preserve"> 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</si>
</sst>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85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4" fillId="2" borderId="17" xfId="2" applyNumberFormat="1" applyFont="1" applyFill="1" applyBorder="1" applyAlignment="1">
      <alignment horizontal="center" vertical="center" wrapText="1"/>
    </xf>
    <xf numFmtId="3" fontId="1" fillId="2" borderId="22" xfId="2" applyNumberFormat="1" applyFont="1" applyFill="1" applyBorder="1"/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3" fontId="1" fillId="2" borderId="26" xfId="0" applyNumberFormat="1" applyFont="1" applyFill="1" applyBorder="1"/>
    <xf numFmtId="3" fontId="1" fillId="2" borderId="27" xfId="2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1" fillId="2" borderId="28" xfId="0" applyNumberFormat="1" applyFont="1" applyFill="1" applyBorder="1" applyAlignment="1">
      <alignment horizontal="right"/>
    </xf>
    <xf numFmtId="3" fontId="1" fillId="2" borderId="31" xfId="2" applyNumberFormat="1" applyFont="1" applyFill="1" applyBorder="1"/>
    <xf numFmtId="3" fontId="1" fillId="2" borderId="32" xfId="0" applyNumberFormat="1" applyFont="1" applyFill="1" applyBorder="1"/>
    <xf numFmtId="3" fontId="1" fillId="2" borderId="19" xfId="0" applyNumberFormat="1" applyFont="1" applyFill="1" applyBorder="1"/>
    <xf numFmtId="3" fontId="1" fillId="2" borderId="33" xfId="0" applyNumberFormat="1" applyFont="1" applyFill="1" applyBorder="1"/>
    <xf numFmtId="4" fontId="1" fillId="2" borderId="28" xfId="2" applyNumberFormat="1" applyFont="1" applyFill="1" applyBorder="1"/>
    <xf numFmtId="4" fontId="1" fillId="2" borderId="29" xfId="2" applyNumberFormat="1" applyFont="1" applyFill="1" applyBorder="1"/>
    <xf numFmtId="3" fontId="4" fillId="2" borderId="2" xfId="2" applyNumberFormat="1" applyFont="1" applyFill="1" applyBorder="1"/>
    <xf numFmtId="3" fontId="4" fillId="2" borderId="3" xfId="0" applyNumberFormat="1" applyFont="1" applyFill="1" applyBorder="1"/>
    <xf numFmtId="4" fontId="4" fillId="2" borderId="34" xfId="0" applyNumberFormat="1" applyFont="1" applyFill="1" applyBorder="1"/>
    <xf numFmtId="4" fontId="4" fillId="2" borderId="35" xfId="0" applyNumberFormat="1" applyFont="1" applyFill="1" applyBorder="1"/>
    <xf numFmtId="3" fontId="4" fillId="2" borderId="25" xfId="0" applyNumberFormat="1" applyFont="1" applyFill="1" applyBorder="1"/>
    <xf numFmtId="0" fontId="4" fillId="2" borderId="0" xfId="0" applyFont="1" applyFill="1"/>
    <xf numFmtId="0" fontId="4" fillId="2" borderId="9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6" xfId="0" applyNumberFormat="1" applyFont="1" applyFill="1" applyBorder="1"/>
    <xf numFmtId="3" fontId="4" fillId="2" borderId="34" xfId="0" applyNumberFormat="1" applyFont="1" applyFill="1" applyBorder="1"/>
    <xf numFmtId="3" fontId="4" fillId="2" borderId="37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zoomScaleNormal="100" workbookViewId="0">
      <selection activeCell="B2" sqref="B2:Z2"/>
    </sheetView>
  </sheetViews>
  <sheetFormatPr defaultColWidth="9.109375" defaultRowHeight="10.199999999999999" x14ac:dyDescent="0.2"/>
  <cols>
    <col min="1" max="1" width="12" style="1" customWidth="1"/>
    <col min="2" max="3" width="11" style="2" customWidth="1"/>
    <col min="4" max="4" width="9.44140625" style="2" customWidth="1"/>
    <col min="5" max="5" width="10.6640625" style="2" customWidth="1"/>
    <col min="6" max="6" width="11.33203125" style="3" customWidth="1"/>
    <col min="7" max="8" width="10.109375" style="3" customWidth="1"/>
    <col min="9" max="9" width="11.33203125" style="3" customWidth="1"/>
    <col min="10" max="10" width="11.33203125" style="1" customWidth="1"/>
    <col min="11" max="11" width="15.33203125" style="1" customWidth="1"/>
    <col min="12" max="13" width="10.6640625" style="1" bestFit="1" customWidth="1"/>
    <col min="14" max="14" width="12.109375" style="1" customWidth="1"/>
    <col min="15" max="15" width="11.88671875" style="1" customWidth="1"/>
    <col min="16" max="16" width="11.33203125" style="1" customWidth="1"/>
    <col min="17" max="17" width="13.88671875" style="1" customWidth="1"/>
    <col min="18" max="16384" width="9.109375" style="1"/>
  </cols>
  <sheetData>
    <row r="2" spans="1:34" ht="15.6" x14ac:dyDescent="0.3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34" ht="15.6" x14ac:dyDescent="0.2">
      <c r="B3" s="50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34" ht="15.6" x14ac:dyDescent="0.3">
      <c r="B4" s="52" t="s">
        <v>86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34" ht="10.8" thickBot="1" x14ac:dyDescent="0.25"/>
    <row r="6" spans="1:34" ht="13.5" customHeight="1" thickBot="1" x14ac:dyDescent="0.25">
      <c r="A6" s="53" t="s">
        <v>2</v>
      </c>
      <c r="B6" s="56" t="s">
        <v>3</v>
      </c>
      <c r="C6" s="57"/>
      <c r="D6" s="57"/>
      <c r="E6" s="57"/>
      <c r="F6" s="57"/>
      <c r="G6" s="58"/>
      <c r="H6" s="59" t="s">
        <v>4</v>
      </c>
      <c r="I6" s="62" t="s">
        <v>5</v>
      </c>
      <c r="J6" s="65" t="s">
        <v>6</v>
      </c>
      <c r="K6" s="57"/>
      <c r="L6" s="57"/>
      <c r="M6" s="57"/>
      <c r="N6" s="57"/>
      <c r="O6" s="57"/>
      <c r="P6" s="66" t="s">
        <v>4</v>
      </c>
      <c r="Q6" s="53" t="s">
        <v>7</v>
      </c>
      <c r="R6" s="72" t="s">
        <v>8</v>
      </c>
      <c r="S6" s="73"/>
      <c r="T6" s="73"/>
      <c r="U6" s="73"/>
      <c r="V6" s="73"/>
      <c r="W6" s="74"/>
      <c r="X6" s="59" t="s">
        <v>4</v>
      </c>
      <c r="Y6" s="75" t="s">
        <v>9</v>
      </c>
    </row>
    <row r="7" spans="1:34" ht="52.2" customHeight="1" thickBot="1" x14ac:dyDescent="0.25">
      <c r="A7" s="54"/>
      <c r="B7" s="78" t="s">
        <v>10</v>
      </c>
      <c r="C7" s="79"/>
      <c r="D7" s="80"/>
      <c r="E7" s="78" t="s">
        <v>11</v>
      </c>
      <c r="F7" s="79"/>
      <c r="G7" s="81"/>
      <c r="H7" s="60"/>
      <c r="I7" s="63"/>
      <c r="J7" s="82" t="s">
        <v>10</v>
      </c>
      <c r="K7" s="83"/>
      <c r="L7" s="84"/>
      <c r="M7" s="78" t="s">
        <v>11</v>
      </c>
      <c r="N7" s="79"/>
      <c r="O7" s="80"/>
      <c r="P7" s="67"/>
      <c r="Q7" s="54"/>
      <c r="R7" s="82" t="s">
        <v>10</v>
      </c>
      <c r="S7" s="83"/>
      <c r="T7" s="84"/>
      <c r="U7" s="78" t="s">
        <v>11</v>
      </c>
      <c r="V7" s="79"/>
      <c r="W7" s="80"/>
      <c r="X7" s="60"/>
      <c r="Y7" s="76"/>
    </row>
    <row r="8" spans="1:34" ht="40.5" customHeight="1" thickBot="1" x14ac:dyDescent="0.25">
      <c r="A8" s="55"/>
      <c r="B8" s="4" t="s">
        <v>12</v>
      </c>
      <c r="C8" s="4" t="s">
        <v>13</v>
      </c>
      <c r="D8" s="4" t="s">
        <v>14</v>
      </c>
      <c r="E8" s="4" t="s">
        <v>12</v>
      </c>
      <c r="F8" s="4" t="s">
        <v>13</v>
      </c>
      <c r="G8" s="5" t="s">
        <v>14</v>
      </c>
      <c r="H8" s="61"/>
      <c r="I8" s="64"/>
      <c r="J8" s="4" t="s">
        <v>12</v>
      </c>
      <c r="K8" s="4" t="s">
        <v>13</v>
      </c>
      <c r="L8" s="4" t="s">
        <v>14</v>
      </c>
      <c r="M8" s="4" t="s">
        <v>12</v>
      </c>
      <c r="N8" s="4" t="s">
        <v>13</v>
      </c>
      <c r="O8" s="4" t="s">
        <v>14</v>
      </c>
      <c r="P8" s="68"/>
      <c r="Q8" s="55"/>
      <c r="R8" s="4" t="s">
        <v>12</v>
      </c>
      <c r="S8" s="4" t="s">
        <v>13</v>
      </c>
      <c r="T8" s="4" t="s">
        <v>14</v>
      </c>
      <c r="U8" s="6" t="s">
        <v>12</v>
      </c>
      <c r="V8" s="4" t="s">
        <v>13</v>
      </c>
      <c r="W8" s="5" t="s">
        <v>14</v>
      </c>
      <c r="X8" s="61"/>
      <c r="Y8" s="77"/>
    </row>
    <row r="9" spans="1:34" ht="10.8" thickBot="1" x14ac:dyDescent="0.25">
      <c r="A9" s="7" t="s">
        <v>15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29</v>
      </c>
      <c r="P9" s="8" t="s">
        <v>30</v>
      </c>
      <c r="Q9" s="9" t="s">
        <v>31</v>
      </c>
      <c r="R9" s="8" t="s">
        <v>32</v>
      </c>
      <c r="S9" s="8" t="s">
        <v>33</v>
      </c>
      <c r="T9" s="8" t="s">
        <v>34</v>
      </c>
      <c r="U9" s="8" t="s">
        <v>35</v>
      </c>
      <c r="V9" s="8" t="s">
        <v>36</v>
      </c>
      <c r="W9" s="8" t="s">
        <v>37</v>
      </c>
      <c r="X9" s="8" t="s">
        <v>38</v>
      </c>
      <c r="Y9" s="8" t="s">
        <v>39</v>
      </c>
    </row>
    <row r="10" spans="1:34" x14ac:dyDescent="0.2">
      <c r="A10" s="10" t="s">
        <v>40</v>
      </c>
      <c r="B10" s="11">
        <v>703</v>
      </c>
      <c r="C10" s="11">
        <v>1335</v>
      </c>
      <c r="D10" s="11">
        <v>1576</v>
      </c>
      <c r="E10" s="12">
        <v>211</v>
      </c>
      <c r="F10" s="12">
        <v>174</v>
      </c>
      <c r="G10" s="12">
        <v>345</v>
      </c>
      <c r="H10" s="13">
        <v>0</v>
      </c>
      <c r="I10" s="14">
        <v>1681</v>
      </c>
      <c r="J10" s="15">
        <v>1902607.26</v>
      </c>
      <c r="K10" s="15">
        <v>5127880.8499999996</v>
      </c>
      <c r="L10" s="15">
        <v>7030488.1099999994</v>
      </c>
      <c r="M10" s="15">
        <v>12175416.359999999</v>
      </c>
      <c r="N10" s="15">
        <v>16229703.6</v>
      </c>
      <c r="O10" s="15">
        <v>28405119.960000001</v>
      </c>
      <c r="P10" s="16">
        <v>0</v>
      </c>
      <c r="Q10" s="16">
        <v>35435608.07</v>
      </c>
      <c r="R10" s="17">
        <f t="shared" ref="R10:W52" si="0">J10/B10</f>
        <v>2706.4114651493601</v>
      </c>
      <c r="S10" s="12">
        <f t="shared" si="0"/>
        <v>3841.1092509363293</v>
      </c>
      <c r="T10" s="12">
        <f t="shared" si="0"/>
        <v>4460.9696129441618</v>
      </c>
      <c r="U10" s="12">
        <f t="shared" si="0"/>
        <v>57703.395071090046</v>
      </c>
      <c r="V10" s="12">
        <f t="shared" si="0"/>
        <v>93274.158620689646</v>
      </c>
      <c r="W10" s="12">
        <f t="shared" si="0"/>
        <v>82333.681043478267</v>
      </c>
      <c r="X10" s="12">
        <v>0</v>
      </c>
      <c r="Y10" s="14">
        <f t="shared" ref="Y10:Y53" si="1">Q10/I10</f>
        <v>21080.076186793576</v>
      </c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18" t="s">
        <v>41</v>
      </c>
      <c r="B11" s="19">
        <v>751</v>
      </c>
      <c r="C11" s="19">
        <v>1290</v>
      </c>
      <c r="D11" s="19">
        <v>1690</v>
      </c>
      <c r="E11" s="19">
        <v>150</v>
      </c>
      <c r="F11" s="19">
        <v>229</v>
      </c>
      <c r="G11" s="19">
        <v>346</v>
      </c>
      <c r="H11" s="20">
        <v>0</v>
      </c>
      <c r="I11" s="21">
        <v>1831</v>
      </c>
      <c r="J11" s="22">
        <v>1175365.53</v>
      </c>
      <c r="K11" s="22">
        <v>2549437.2599999998</v>
      </c>
      <c r="L11" s="22">
        <v>3724802.79</v>
      </c>
      <c r="M11" s="22">
        <v>6166279.3099999996</v>
      </c>
      <c r="N11" s="22">
        <v>26025526.93</v>
      </c>
      <c r="O11" s="22">
        <v>32191806.239999998</v>
      </c>
      <c r="P11" s="23">
        <v>0</v>
      </c>
      <c r="Q11" s="23">
        <v>35916609.030000001</v>
      </c>
      <c r="R11" s="17">
        <f t="shared" si="0"/>
        <v>1565.0672836218375</v>
      </c>
      <c r="S11" s="12">
        <f t="shared" si="0"/>
        <v>1976.3079534883718</v>
      </c>
      <c r="T11" s="12">
        <f t="shared" si="0"/>
        <v>2204.0253195266273</v>
      </c>
      <c r="U11" s="12">
        <f t="shared" si="0"/>
        <v>41108.528733333333</v>
      </c>
      <c r="V11" s="12">
        <f t="shared" si="0"/>
        <v>113648.5892139738</v>
      </c>
      <c r="W11" s="12">
        <f t="shared" si="0"/>
        <v>93039.902427745663</v>
      </c>
      <c r="X11" s="12">
        <v>0</v>
      </c>
      <c r="Y11" s="14">
        <f t="shared" si="1"/>
        <v>19615.843271436373</v>
      </c>
      <c r="AA11" s="3"/>
      <c r="AB11" s="3"/>
      <c r="AC11" s="3"/>
      <c r="AD11" s="3"/>
      <c r="AE11" s="3"/>
      <c r="AF11" s="3"/>
      <c r="AG11" s="3"/>
      <c r="AH11" s="3"/>
    </row>
    <row r="12" spans="1:34" x14ac:dyDescent="0.2">
      <c r="A12" s="18" t="s">
        <v>42</v>
      </c>
      <c r="B12" s="24">
        <v>1242</v>
      </c>
      <c r="C12" s="24">
        <v>2407</v>
      </c>
      <c r="D12" s="24">
        <v>2811</v>
      </c>
      <c r="E12" s="19">
        <v>236</v>
      </c>
      <c r="F12" s="19">
        <v>474</v>
      </c>
      <c r="G12" s="19">
        <v>675</v>
      </c>
      <c r="H12" s="20">
        <v>0</v>
      </c>
      <c r="I12" s="21">
        <v>3098</v>
      </c>
      <c r="J12" s="22">
        <v>2182558.7999999998</v>
      </c>
      <c r="K12" s="22">
        <v>6054166.1299999999</v>
      </c>
      <c r="L12" s="22">
        <v>8236724.9299999997</v>
      </c>
      <c r="M12" s="22">
        <v>10926358.550000001</v>
      </c>
      <c r="N12" s="22">
        <v>45690021.369999997</v>
      </c>
      <c r="O12" s="22">
        <v>56616379.920000002</v>
      </c>
      <c r="P12" s="23">
        <v>0</v>
      </c>
      <c r="Q12" s="23">
        <v>64853104.850000001</v>
      </c>
      <c r="R12" s="17">
        <f t="shared" si="0"/>
        <v>1757.2937198067632</v>
      </c>
      <c r="S12" s="12">
        <f t="shared" si="0"/>
        <v>2515.2331242210221</v>
      </c>
      <c r="T12" s="12">
        <f t="shared" si="0"/>
        <v>2930.1760690145857</v>
      </c>
      <c r="U12" s="12">
        <f t="shared" si="0"/>
        <v>46298.129449152548</v>
      </c>
      <c r="V12" s="12">
        <f t="shared" si="0"/>
        <v>96392.450147679323</v>
      </c>
      <c r="W12" s="12">
        <f t="shared" si="0"/>
        <v>83876.118400000007</v>
      </c>
      <c r="X12" s="12">
        <v>0</v>
      </c>
      <c r="Y12" s="14">
        <f t="shared" si="1"/>
        <v>20933.862120723046</v>
      </c>
      <c r="AA12" s="3"/>
      <c r="AB12" s="3"/>
      <c r="AC12" s="3"/>
      <c r="AD12" s="3"/>
      <c r="AE12" s="3"/>
      <c r="AF12" s="3"/>
      <c r="AG12" s="3"/>
      <c r="AH12" s="3"/>
    </row>
    <row r="13" spans="1:34" x14ac:dyDescent="0.2">
      <c r="A13" s="18" t="s">
        <v>43</v>
      </c>
      <c r="B13" s="19">
        <v>1110</v>
      </c>
      <c r="C13" s="19">
        <v>2075</v>
      </c>
      <c r="D13" s="19">
        <v>2527</v>
      </c>
      <c r="E13" s="19">
        <v>240</v>
      </c>
      <c r="F13" s="19">
        <v>240</v>
      </c>
      <c r="G13" s="19">
        <v>433</v>
      </c>
      <c r="H13" s="20">
        <v>0</v>
      </c>
      <c r="I13" s="21">
        <v>2654</v>
      </c>
      <c r="J13" s="22">
        <v>2194105.67</v>
      </c>
      <c r="K13" s="22">
        <v>4151699.94</v>
      </c>
      <c r="L13" s="22">
        <v>6345805.6099999994</v>
      </c>
      <c r="M13" s="22">
        <v>12884682.9</v>
      </c>
      <c r="N13" s="22">
        <v>17878102.120000001</v>
      </c>
      <c r="O13" s="22">
        <v>30762785.020000003</v>
      </c>
      <c r="P13" s="23">
        <v>0</v>
      </c>
      <c r="Q13" s="23">
        <v>37108590.630000003</v>
      </c>
      <c r="R13" s="17">
        <f t="shared" si="0"/>
        <v>1976.6717747747748</v>
      </c>
      <c r="S13" s="12">
        <f t="shared" si="0"/>
        <v>2000.8192481927711</v>
      </c>
      <c r="T13" s="12">
        <f t="shared" si="0"/>
        <v>2511.2012702809652</v>
      </c>
      <c r="U13" s="12">
        <f t="shared" si="0"/>
        <v>53686.178749999999</v>
      </c>
      <c r="V13" s="12">
        <f t="shared" si="0"/>
        <v>74492.092166666669</v>
      </c>
      <c r="W13" s="12">
        <f t="shared" si="0"/>
        <v>71045.692886836041</v>
      </c>
      <c r="X13" s="12">
        <v>0</v>
      </c>
      <c r="Y13" s="14">
        <f t="shared" si="1"/>
        <v>13982.136635267521</v>
      </c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18" t="s">
        <v>44</v>
      </c>
      <c r="B14" s="19">
        <v>1529</v>
      </c>
      <c r="C14" s="19">
        <v>2127</v>
      </c>
      <c r="D14" s="19">
        <v>3051</v>
      </c>
      <c r="E14" s="19">
        <v>355</v>
      </c>
      <c r="F14" s="19">
        <v>501</v>
      </c>
      <c r="G14" s="19">
        <v>768</v>
      </c>
      <c r="H14" s="20">
        <v>0</v>
      </c>
      <c r="I14" s="21">
        <v>3357</v>
      </c>
      <c r="J14" s="22">
        <v>2914735.77</v>
      </c>
      <c r="K14" s="22">
        <v>5394904.2000000002</v>
      </c>
      <c r="L14" s="22">
        <v>8309639.9700000007</v>
      </c>
      <c r="M14" s="22">
        <v>20514172.329999998</v>
      </c>
      <c r="N14" s="22">
        <v>52641474.880000003</v>
      </c>
      <c r="O14" s="22">
        <v>73155647.210000008</v>
      </c>
      <c r="P14" s="23">
        <v>0</v>
      </c>
      <c r="Q14" s="23">
        <v>81465287.180000007</v>
      </c>
      <c r="R14" s="17">
        <f t="shared" si="0"/>
        <v>1906.3020078482668</v>
      </c>
      <c r="S14" s="12">
        <f t="shared" si="0"/>
        <v>2536.3912552891397</v>
      </c>
      <c r="T14" s="12">
        <f t="shared" si="0"/>
        <v>2723.5791445427731</v>
      </c>
      <c r="U14" s="12">
        <f t="shared" si="0"/>
        <v>57786.400929577459</v>
      </c>
      <c r="V14" s="12">
        <f t="shared" si="0"/>
        <v>105072.80415169662</v>
      </c>
      <c r="W14" s="12">
        <f t="shared" si="0"/>
        <v>95254.748971354173</v>
      </c>
      <c r="X14" s="12">
        <v>0</v>
      </c>
      <c r="Y14" s="14">
        <f t="shared" si="1"/>
        <v>24267.288406315165</v>
      </c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18" t="s">
        <v>45</v>
      </c>
      <c r="B15" s="19">
        <v>512</v>
      </c>
      <c r="C15" s="19">
        <v>814</v>
      </c>
      <c r="D15" s="19">
        <v>1071</v>
      </c>
      <c r="E15" s="19">
        <v>107</v>
      </c>
      <c r="F15" s="19">
        <v>108</v>
      </c>
      <c r="G15" s="19">
        <v>200</v>
      </c>
      <c r="H15" s="20">
        <v>0</v>
      </c>
      <c r="I15" s="21">
        <v>1135</v>
      </c>
      <c r="J15" s="22">
        <v>916882.11</v>
      </c>
      <c r="K15" s="22">
        <v>1457405.54</v>
      </c>
      <c r="L15" s="22">
        <v>2374287.65</v>
      </c>
      <c r="M15" s="22">
        <v>4787767.53</v>
      </c>
      <c r="N15" s="22">
        <v>9172349.4800000004</v>
      </c>
      <c r="O15" s="22">
        <v>13960117.010000002</v>
      </c>
      <c r="P15" s="23">
        <v>0</v>
      </c>
      <c r="Q15" s="23">
        <v>16334404.660000002</v>
      </c>
      <c r="R15" s="17">
        <f t="shared" si="0"/>
        <v>1790.78537109375</v>
      </c>
      <c r="S15" s="12">
        <f t="shared" si="0"/>
        <v>1790.4244963144963</v>
      </c>
      <c r="T15" s="12">
        <f t="shared" si="0"/>
        <v>2216.888562091503</v>
      </c>
      <c r="U15" s="12">
        <f t="shared" si="0"/>
        <v>44745.490934579444</v>
      </c>
      <c r="V15" s="12">
        <f t="shared" si="0"/>
        <v>84929.161851851852</v>
      </c>
      <c r="W15" s="12">
        <f t="shared" si="0"/>
        <v>69800.585050000009</v>
      </c>
      <c r="X15" s="12">
        <v>0</v>
      </c>
      <c r="Y15" s="14">
        <f t="shared" si="1"/>
        <v>14391.545955947138</v>
      </c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18" t="s">
        <v>46</v>
      </c>
      <c r="B16" s="19">
        <v>509</v>
      </c>
      <c r="C16" s="19">
        <v>858</v>
      </c>
      <c r="D16" s="19">
        <v>1191</v>
      </c>
      <c r="E16" s="19">
        <v>69</v>
      </c>
      <c r="F16" s="19">
        <v>139</v>
      </c>
      <c r="G16" s="19">
        <v>190</v>
      </c>
      <c r="H16" s="20">
        <v>0</v>
      </c>
      <c r="I16" s="21">
        <v>1267</v>
      </c>
      <c r="J16" s="22">
        <v>590281.98</v>
      </c>
      <c r="K16" s="22">
        <v>1648322.34</v>
      </c>
      <c r="L16" s="22">
        <v>2238604.3200000003</v>
      </c>
      <c r="M16" s="22">
        <v>1889460.32</v>
      </c>
      <c r="N16" s="22">
        <v>12971575.15</v>
      </c>
      <c r="O16" s="22">
        <v>14861035.470000001</v>
      </c>
      <c r="P16" s="23">
        <v>0</v>
      </c>
      <c r="Q16" s="23">
        <v>17099639.789999999</v>
      </c>
      <c r="R16" s="17">
        <f t="shared" si="0"/>
        <v>1159.6895481335953</v>
      </c>
      <c r="S16" s="12">
        <f t="shared" si="0"/>
        <v>1921.1216083916086</v>
      </c>
      <c r="T16" s="12">
        <f t="shared" si="0"/>
        <v>1879.6006045340052</v>
      </c>
      <c r="U16" s="12">
        <f t="shared" si="0"/>
        <v>27383.482898550727</v>
      </c>
      <c r="V16" s="12">
        <f t="shared" si="0"/>
        <v>93320.6845323741</v>
      </c>
      <c r="W16" s="12">
        <f t="shared" si="0"/>
        <v>78215.976157894736</v>
      </c>
      <c r="X16" s="12">
        <v>0</v>
      </c>
      <c r="Y16" s="14">
        <f t="shared" si="1"/>
        <v>13496.164001578531</v>
      </c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18" t="s">
        <v>47</v>
      </c>
      <c r="B17" s="19">
        <v>2464</v>
      </c>
      <c r="C17" s="19">
        <v>3695</v>
      </c>
      <c r="D17" s="19">
        <v>4599</v>
      </c>
      <c r="E17" s="19">
        <v>635</v>
      </c>
      <c r="F17" s="19">
        <v>633</v>
      </c>
      <c r="G17" s="19">
        <v>1134</v>
      </c>
      <c r="H17" s="20">
        <v>0</v>
      </c>
      <c r="I17" s="21">
        <v>4937</v>
      </c>
      <c r="J17" s="22">
        <v>6370202.6600000001</v>
      </c>
      <c r="K17" s="22">
        <v>10335676.42</v>
      </c>
      <c r="L17" s="22">
        <v>16705879.08</v>
      </c>
      <c r="M17" s="22">
        <v>39530421.329999998</v>
      </c>
      <c r="N17" s="22">
        <v>67958554.189999998</v>
      </c>
      <c r="O17" s="22">
        <v>107488975.52</v>
      </c>
      <c r="P17" s="23">
        <v>0</v>
      </c>
      <c r="Q17" s="23">
        <v>124194854.59999999</v>
      </c>
      <c r="R17" s="17">
        <f t="shared" si="0"/>
        <v>2585.3095211038963</v>
      </c>
      <c r="S17" s="12">
        <f t="shared" si="0"/>
        <v>2797.2060676589986</v>
      </c>
      <c r="T17" s="12">
        <f t="shared" si="0"/>
        <v>3632.5025179386826</v>
      </c>
      <c r="U17" s="12">
        <f t="shared" si="0"/>
        <v>62252.63201574803</v>
      </c>
      <c r="V17" s="12">
        <f t="shared" si="0"/>
        <v>107359.48529225908</v>
      </c>
      <c r="W17" s="12">
        <f t="shared" si="0"/>
        <v>94787.456366843035</v>
      </c>
      <c r="X17" s="12">
        <v>0</v>
      </c>
      <c r="Y17" s="14">
        <f t="shared" si="1"/>
        <v>25155.935709945308</v>
      </c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18" t="s">
        <v>48</v>
      </c>
      <c r="B18" s="19">
        <v>1026</v>
      </c>
      <c r="C18" s="19">
        <v>1332</v>
      </c>
      <c r="D18" s="19">
        <v>1875</v>
      </c>
      <c r="E18" s="19">
        <v>273</v>
      </c>
      <c r="F18" s="19">
        <v>190</v>
      </c>
      <c r="G18" s="19">
        <v>439</v>
      </c>
      <c r="H18" s="20">
        <v>0</v>
      </c>
      <c r="I18" s="21">
        <v>2001</v>
      </c>
      <c r="J18" s="22">
        <v>2852704.6</v>
      </c>
      <c r="K18" s="22">
        <v>2426758.9</v>
      </c>
      <c r="L18" s="22">
        <v>5279463.5</v>
      </c>
      <c r="M18" s="22">
        <v>16401078.640000001</v>
      </c>
      <c r="N18" s="22">
        <v>15663357.18</v>
      </c>
      <c r="O18" s="22">
        <v>32064435.82</v>
      </c>
      <c r="P18" s="23">
        <v>0</v>
      </c>
      <c r="Q18" s="23">
        <v>37343899.32</v>
      </c>
      <c r="R18" s="17">
        <f t="shared" si="0"/>
        <v>2780.4138401559453</v>
      </c>
      <c r="S18" s="12">
        <f t="shared" si="0"/>
        <v>1821.8910660660661</v>
      </c>
      <c r="T18" s="12">
        <f t="shared" si="0"/>
        <v>2815.7138666666665</v>
      </c>
      <c r="U18" s="12">
        <f t="shared" si="0"/>
        <v>60077.211135531135</v>
      </c>
      <c r="V18" s="12">
        <f t="shared" si="0"/>
        <v>82438.721999999994</v>
      </c>
      <c r="W18" s="12">
        <f t="shared" si="0"/>
        <v>73039.717129840545</v>
      </c>
      <c r="X18" s="12">
        <v>0</v>
      </c>
      <c r="Y18" s="14">
        <f t="shared" si="1"/>
        <v>18662.618350824589</v>
      </c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18" t="s">
        <v>49</v>
      </c>
      <c r="B19" s="19">
        <v>348</v>
      </c>
      <c r="C19" s="19">
        <v>1119</v>
      </c>
      <c r="D19" s="19">
        <v>1232</v>
      </c>
      <c r="E19" s="19">
        <v>66</v>
      </c>
      <c r="F19" s="19">
        <v>142</v>
      </c>
      <c r="G19" s="19">
        <v>192</v>
      </c>
      <c r="H19" s="20">
        <v>0</v>
      </c>
      <c r="I19" s="21">
        <v>1313</v>
      </c>
      <c r="J19" s="22">
        <v>581225.99</v>
      </c>
      <c r="K19" s="22">
        <v>2520146.69</v>
      </c>
      <c r="L19" s="22">
        <v>3101372.6799999997</v>
      </c>
      <c r="M19" s="22">
        <v>3789116.98</v>
      </c>
      <c r="N19" s="22">
        <v>10204377.890000001</v>
      </c>
      <c r="O19" s="22">
        <v>13993494.870000001</v>
      </c>
      <c r="P19" s="23">
        <v>0</v>
      </c>
      <c r="Q19" s="23">
        <v>17094867.550000001</v>
      </c>
      <c r="R19" s="17">
        <f t="shared" si="0"/>
        <v>1670.1896264367815</v>
      </c>
      <c r="S19" s="12">
        <f t="shared" si="0"/>
        <v>2252.1418141197496</v>
      </c>
      <c r="T19" s="12">
        <f t="shared" si="0"/>
        <v>2517.3479545454543</v>
      </c>
      <c r="U19" s="12">
        <f t="shared" si="0"/>
        <v>57410.863333333335</v>
      </c>
      <c r="V19" s="12">
        <f t="shared" si="0"/>
        <v>71861.816126760561</v>
      </c>
      <c r="W19" s="12">
        <f t="shared" si="0"/>
        <v>72882.785781250001</v>
      </c>
      <c r="X19" s="12">
        <v>0</v>
      </c>
      <c r="Y19" s="14">
        <f t="shared" si="1"/>
        <v>13019.701104341204</v>
      </c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18" t="s">
        <v>50</v>
      </c>
      <c r="B20" s="19">
        <v>259</v>
      </c>
      <c r="C20" s="19">
        <v>540</v>
      </c>
      <c r="D20" s="19">
        <v>684</v>
      </c>
      <c r="E20" s="19">
        <v>16</v>
      </c>
      <c r="F20" s="19">
        <v>98</v>
      </c>
      <c r="G20" s="19">
        <v>109</v>
      </c>
      <c r="H20" s="20">
        <v>0</v>
      </c>
      <c r="I20" s="21">
        <v>748</v>
      </c>
      <c r="J20" s="22">
        <v>254091.77</v>
      </c>
      <c r="K20" s="22">
        <v>833617.3</v>
      </c>
      <c r="L20" s="22">
        <v>1087709.07</v>
      </c>
      <c r="M20" s="22">
        <v>392634.5</v>
      </c>
      <c r="N20" s="22">
        <v>8489591.25</v>
      </c>
      <c r="O20" s="22">
        <v>8882225.75</v>
      </c>
      <c r="P20" s="23">
        <v>0</v>
      </c>
      <c r="Q20" s="23">
        <v>9969934.8200000003</v>
      </c>
      <c r="R20" s="17">
        <f t="shared" si="0"/>
        <v>981.04930501930494</v>
      </c>
      <c r="S20" s="12">
        <f t="shared" si="0"/>
        <v>1543.7357407407408</v>
      </c>
      <c r="T20" s="12">
        <f t="shared" si="0"/>
        <v>1590.2179385964914</v>
      </c>
      <c r="U20" s="12">
        <f t="shared" si="0"/>
        <v>24539.65625</v>
      </c>
      <c r="V20" s="12">
        <f t="shared" si="0"/>
        <v>86628.482142857145</v>
      </c>
      <c r="W20" s="12">
        <f t="shared" si="0"/>
        <v>81488.309633027529</v>
      </c>
      <c r="X20" s="12">
        <v>0</v>
      </c>
      <c r="Y20" s="14">
        <f t="shared" si="1"/>
        <v>13328.789866310161</v>
      </c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18" t="s">
        <v>51</v>
      </c>
      <c r="B21" s="19">
        <v>166</v>
      </c>
      <c r="C21" s="19">
        <v>398</v>
      </c>
      <c r="D21" s="19">
        <v>507</v>
      </c>
      <c r="E21" s="19">
        <v>10</v>
      </c>
      <c r="F21" s="19">
        <v>35</v>
      </c>
      <c r="G21" s="19">
        <v>45</v>
      </c>
      <c r="H21" s="20">
        <v>0</v>
      </c>
      <c r="I21" s="21">
        <v>528</v>
      </c>
      <c r="J21" s="22">
        <v>289880.69</v>
      </c>
      <c r="K21" s="22">
        <v>498108.63</v>
      </c>
      <c r="L21" s="22">
        <v>787989.32000000007</v>
      </c>
      <c r="M21" s="22">
        <v>268196.95</v>
      </c>
      <c r="N21" s="22">
        <v>2513175.94</v>
      </c>
      <c r="O21" s="22">
        <v>2781372.89</v>
      </c>
      <c r="P21" s="23">
        <v>0</v>
      </c>
      <c r="Q21" s="23">
        <v>3569362.21</v>
      </c>
      <c r="R21" s="17">
        <f t="shared" si="0"/>
        <v>1746.2692168674698</v>
      </c>
      <c r="S21" s="12">
        <f t="shared" si="0"/>
        <v>1251.5292211055275</v>
      </c>
      <c r="T21" s="12">
        <f t="shared" si="0"/>
        <v>1554.2195660749508</v>
      </c>
      <c r="U21" s="12">
        <f t="shared" si="0"/>
        <v>26819.695</v>
      </c>
      <c r="V21" s="12">
        <f t="shared" si="0"/>
        <v>71805.026857142861</v>
      </c>
      <c r="W21" s="12">
        <f t="shared" si="0"/>
        <v>61808.286444444449</v>
      </c>
      <c r="X21" s="12">
        <v>0</v>
      </c>
      <c r="Y21" s="14">
        <f t="shared" si="1"/>
        <v>6760.1557007575757</v>
      </c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18" t="s">
        <v>52</v>
      </c>
      <c r="B22" s="19">
        <v>6841</v>
      </c>
      <c r="C22" s="19">
        <v>6739</v>
      </c>
      <c r="D22" s="19">
        <v>10301</v>
      </c>
      <c r="E22" s="19">
        <v>2153</v>
      </c>
      <c r="F22" s="19">
        <v>1479</v>
      </c>
      <c r="G22" s="19">
        <v>3335</v>
      </c>
      <c r="H22" s="20">
        <v>0</v>
      </c>
      <c r="I22" s="21">
        <v>11384</v>
      </c>
      <c r="J22" s="22">
        <v>14992380.018444002</v>
      </c>
      <c r="K22" s="22">
        <v>22282918.749999996</v>
      </c>
      <c r="L22" s="22">
        <v>37275298.768444002</v>
      </c>
      <c r="M22" s="22">
        <v>135022959.72755799</v>
      </c>
      <c r="N22" s="22">
        <v>159465001.42000002</v>
      </c>
      <c r="O22" s="22">
        <v>294487961.14755797</v>
      </c>
      <c r="P22" s="23">
        <v>0</v>
      </c>
      <c r="Q22" s="23">
        <v>331763259.91600204</v>
      </c>
      <c r="R22" s="17">
        <f t="shared" si="0"/>
        <v>2191.5480219915221</v>
      </c>
      <c r="S22" s="12">
        <f t="shared" si="0"/>
        <v>3306.5616189345596</v>
      </c>
      <c r="T22" s="12">
        <f t="shared" si="0"/>
        <v>3618.6097241475586</v>
      </c>
      <c r="U22" s="12">
        <f t="shared" si="0"/>
        <v>62713.868893431485</v>
      </c>
      <c r="V22" s="12">
        <f t="shared" si="0"/>
        <v>107819.47357674105</v>
      </c>
      <c r="W22" s="12">
        <f t="shared" si="0"/>
        <v>88302.237225654564</v>
      </c>
      <c r="X22" s="12">
        <v>0</v>
      </c>
      <c r="Y22" s="14">
        <f t="shared" si="1"/>
        <v>29142.942719255272</v>
      </c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18" t="s">
        <v>53</v>
      </c>
      <c r="B23" s="19">
        <v>1658</v>
      </c>
      <c r="C23" s="19">
        <v>3278</v>
      </c>
      <c r="D23" s="19">
        <v>3878</v>
      </c>
      <c r="E23" s="19">
        <v>277</v>
      </c>
      <c r="F23" s="19">
        <v>570</v>
      </c>
      <c r="G23" s="19">
        <v>788</v>
      </c>
      <c r="H23" s="20">
        <v>0</v>
      </c>
      <c r="I23" s="21">
        <v>4150</v>
      </c>
      <c r="J23" s="22">
        <v>2179255.64</v>
      </c>
      <c r="K23" s="22">
        <v>8235747.6799999997</v>
      </c>
      <c r="L23" s="22">
        <v>10415003.32</v>
      </c>
      <c r="M23" s="22">
        <v>11628600.119999999</v>
      </c>
      <c r="N23" s="22">
        <v>55432634.560000002</v>
      </c>
      <c r="O23" s="22">
        <v>67061234.68</v>
      </c>
      <c r="P23" s="23">
        <v>0</v>
      </c>
      <c r="Q23" s="23">
        <v>77476238</v>
      </c>
      <c r="R23" s="17">
        <f t="shared" si="0"/>
        <v>1314.3882026537999</v>
      </c>
      <c r="S23" s="12">
        <f t="shared" si="0"/>
        <v>2512.4306528370957</v>
      </c>
      <c r="T23" s="12">
        <f t="shared" si="0"/>
        <v>2685.6635688499227</v>
      </c>
      <c r="U23" s="12">
        <f t="shared" si="0"/>
        <v>41980.505848375447</v>
      </c>
      <c r="V23" s="12">
        <f t="shared" si="0"/>
        <v>97250.236070175437</v>
      </c>
      <c r="W23" s="12">
        <f t="shared" si="0"/>
        <v>85103.089695431467</v>
      </c>
      <c r="X23" s="12">
        <v>0</v>
      </c>
      <c r="Y23" s="14">
        <f t="shared" si="1"/>
        <v>18668.973012048195</v>
      </c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18" t="s">
        <v>54</v>
      </c>
      <c r="B24" s="19">
        <v>355</v>
      </c>
      <c r="C24" s="19">
        <v>594</v>
      </c>
      <c r="D24" s="19">
        <v>774</v>
      </c>
      <c r="E24" s="19">
        <v>42</v>
      </c>
      <c r="F24" s="19">
        <v>106</v>
      </c>
      <c r="G24" s="19">
        <v>143</v>
      </c>
      <c r="H24" s="20">
        <v>0</v>
      </c>
      <c r="I24" s="21">
        <v>840</v>
      </c>
      <c r="J24" s="22">
        <v>514831.87</v>
      </c>
      <c r="K24" s="22">
        <v>898670.65</v>
      </c>
      <c r="L24" s="22">
        <v>1413502.52</v>
      </c>
      <c r="M24" s="22">
        <v>1996345.51</v>
      </c>
      <c r="N24" s="22">
        <v>9104280.4800000004</v>
      </c>
      <c r="O24" s="22">
        <v>11100625.99</v>
      </c>
      <c r="P24" s="23">
        <v>0</v>
      </c>
      <c r="Q24" s="23">
        <v>12514128.51</v>
      </c>
      <c r="R24" s="17">
        <f t="shared" si="0"/>
        <v>1450.2306197183098</v>
      </c>
      <c r="S24" s="12">
        <f t="shared" si="0"/>
        <v>1512.9135521885523</v>
      </c>
      <c r="T24" s="12">
        <f t="shared" si="0"/>
        <v>1826.230645994832</v>
      </c>
      <c r="U24" s="12">
        <f t="shared" si="0"/>
        <v>47532.035952380953</v>
      </c>
      <c r="V24" s="12">
        <f t="shared" si="0"/>
        <v>85889.438490566041</v>
      </c>
      <c r="W24" s="12">
        <f t="shared" si="0"/>
        <v>77626.755174825172</v>
      </c>
      <c r="X24" s="12">
        <v>0</v>
      </c>
      <c r="Y24" s="14">
        <f t="shared" si="1"/>
        <v>14897.772035714286</v>
      </c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18" t="s">
        <v>55</v>
      </c>
      <c r="B25" s="19">
        <v>904</v>
      </c>
      <c r="C25" s="19">
        <v>1687</v>
      </c>
      <c r="D25" s="19">
        <v>1979</v>
      </c>
      <c r="E25" s="19">
        <v>192</v>
      </c>
      <c r="F25" s="19">
        <v>241</v>
      </c>
      <c r="G25" s="19">
        <v>417</v>
      </c>
      <c r="H25" s="20">
        <v>0</v>
      </c>
      <c r="I25" s="21">
        <v>2117</v>
      </c>
      <c r="J25" s="22">
        <v>1918895.61</v>
      </c>
      <c r="K25" s="22">
        <v>5251519.4000000004</v>
      </c>
      <c r="L25" s="22">
        <v>7170415.0099999998</v>
      </c>
      <c r="M25" s="22">
        <v>9830602.1699999999</v>
      </c>
      <c r="N25" s="22">
        <v>15562569.67</v>
      </c>
      <c r="O25" s="22">
        <v>25393171.84</v>
      </c>
      <c r="P25" s="23">
        <v>0</v>
      </c>
      <c r="Q25" s="23">
        <v>32563586.850000001</v>
      </c>
      <c r="R25" s="17">
        <f t="shared" si="0"/>
        <v>2122.6721349557524</v>
      </c>
      <c r="S25" s="12">
        <f t="shared" si="0"/>
        <v>3112.9338470657976</v>
      </c>
      <c r="T25" s="12">
        <f t="shared" si="0"/>
        <v>3623.2516472966145</v>
      </c>
      <c r="U25" s="12">
        <f t="shared" si="0"/>
        <v>51201.052968750002</v>
      </c>
      <c r="V25" s="12">
        <f t="shared" si="0"/>
        <v>64574.977883817424</v>
      </c>
      <c r="W25" s="12">
        <f t="shared" si="0"/>
        <v>60894.896498800961</v>
      </c>
      <c r="X25" s="12">
        <v>0</v>
      </c>
      <c r="Y25" s="14">
        <f t="shared" si="1"/>
        <v>15381.949385923477</v>
      </c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18" t="s">
        <v>56</v>
      </c>
      <c r="B26" s="19">
        <v>3937</v>
      </c>
      <c r="C26" s="19">
        <v>5491</v>
      </c>
      <c r="D26" s="19">
        <v>6619</v>
      </c>
      <c r="E26" s="19">
        <v>990</v>
      </c>
      <c r="F26" s="19">
        <v>851</v>
      </c>
      <c r="G26" s="19">
        <v>1680</v>
      </c>
      <c r="H26" s="20">
        <v>0</v>
      </c>
      <c r="I26" s="21">
        <v>7113</v>
      </c>
      <c r="J26" s="22">
        <v>5790041.4662239999</v>
      </c>
      <c r="K26" s="22">
        <v>20406113.68</v>
      </c>
      <c r="L26" s="22">
        <v>26196155.146224</v>
      </c>
      <c r="M26" s="22">
        <v>52195745.816210002</v>
      </c>
      <c r="N26" s="22">
        <v>77691926.340000004</v>
      </c>
      <c r="O26" s="22">
        <v>129887672.15621001</v>
      </c>
      <c r="P26" s="23">
        <v>0</v>
      </c>
      <c r="Q26" s="23">
        <v>156083827.302434</v>
      </c>
      <c r="R26" s="17">
        <f t="shared" si="0"/>
        <v>1470.6734737678435</v>
      </c>
      <c r="S26" s="12">
        <f t="shared" si="0"/>
        <v>3716.2836787470405</v>
      </c>
      <c r="T26" s="12">
        <f t="shared" si="0"/>
        <v>3957.7209769185679</v>
      </c>
      <c r="U26" s="12">
        <f t="shared" si="0"/>
        <v>52722.975571929295</v>
      </c>
      <c r="V26" s="12">
        <f t="shared" si="0"/>
        <v>91294.860564042305</v>
      </c>
      <c r="W26" s="12">
        <f t="shared" si="0"/>
        <v>77314.090569172622</v>
      </c>
      <c r="X26" s="12">
        <v>0</v>
      </c>
      <c r="Y26" s="14">
        <f t="shared" si="1"/>
        <v>21943.459482979615</v>
      </c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18" t="s">
        <v>57</v>
      </c>
      <c r="B27" s="19">
        <v>976</v>
      </c>
      <c r="C27" s="19">
        <v>1864</v>
      </c>
      <c r="D27" s="19">
        <v>2336</v>
      </c>
      <c r="E27" s="19">
        <v>121</v>
      </c>
      <c r="F27" s="19">
        <v>321</v>
      </c>
      <c r="G27" s="19">
        <v>413</v>
      </c>
      <c r="H27" s="20">
        <v>0</v>
      </c>
      <c r="I27" s="21">
        <v>2514</v>
      </c>
      <c r="J27" s="22">
        <v>1616575.62</v>
      </c>
      <c r="K27" s="22">
        <v>3866172.64</v>
      </c>
      <c r="L27" s="22">
        <v>5482748.2599999998</v>
      </c>
      <c r="M27" s="22">
        <v>4939512.53</v>
      </c>
      <c r="N27" s="22">
        <v>29825401</v>
      </c>
      <c r="O27" s="22">
        <v>34764913.530000001</v>
      </c>
      <c r="P27" s="23">
        <v>0</v>
      </c>
      <c r="Q27" s="23">
        <v>40247661.789999999</v>
      </c>
      <c r="R27" s="17">
        <f t="shared" si="0"/>
        <v>1656.3274795081968</v>
      </c>
      <c r="S27" s="12">
        <f t="shared" si="0"/>
        <v>2074.1269527896998</v>
      </c>
      <c r="T27" s="12">
        <f t="shared" si="0"/>
        <v>2347.0668921232877</v>
      </c>
      <c r="U27" s="12">
        <f t="shared" si="0"/>
        <v>40822.417603305788</v>
      </c>
      <c r="V27" s="12">
        <f t="shared" si="0"/>
        <v>92914.021806853576</v>
      </c>
      <c r="W27" s="12">
        <f t="shared" si="0"/>
        <v>84176.546077481849</v>
      </c>
      <c r="X27" s="12">
        <v>0</v>
      </c>
      <c r="Y27" s="14">
        <f t="shared" si="1"/>
        <v>16009.412008750995</v>
      </c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18" t="s">
        <v>58</v>
      </c>
      <c r="B28" s="19">
        <v>271</v>
      </c>
      <c r="C28" s="19">
        <v>524</v>
      </c>
      <c r="D28" s="19">
        <v>656</v>
      </c>
      <c r="E28" s="19">
        <v>20</v>
      </c>
      <c r="F28" s="19">
        <v>46</v>
      </c>
      <c r="G28" s="19">
        <v>65</v>
      </c>
      <c r="H28" s="20">
        <v>0</v>
      </c>
      <c r="I28" s="21">
        <v>681</v>
      </c>
      <c r="J28" s="22">
        <v>250059.68</v>
      </c>
      <c r="K28" s="22">
        <v>1004327.93</v>
      </c>
      <c r="L28" s="22">
        <v>1254387.6100000001</v>
      </c>
      <c r="M28" s="22">
        <v>674329.14</v>
      </c>
      <c r="N28" s="22">
        <v>1661515.4</v>
      </c>
      <c r="O28" s="22">
        <v>2335844.54</v>
      </c>
      <c r="P28" s="23">
        <v>0</v>
      </c>
      <c r="Q28" s="23">
        <v>3590232.1500000004</v>
      </c>
      <c r="R28" s="17">
        <f t="shared" si="0"/>
        <v>922.72944649446492</v>
      </c>
      <c r="S28" s="12">
        <f t="shared" si="0"/>
        <v>1916.6563549618322</v>
      </c>
      <c r="T28" s="12">
        <f t="shared" si="0"/>
        <v>1912.1762347560978</v>
      </c>
      <c r="U28" s="12">
        <f t="shared" si="0"/>
        <v>33716.457000000002</v>
      </c>
      <c r="V28" s="12">
        <f t="shared" si="0"/>
        <v>36119.9</v>
      </c>
      <c r="W28" s="12">
        <f t="shared" si="0"/>
        <v>35936.069846153849</v>
      </c>
      <c r="X28" s="12">
        <v>0</v>
      </c>
      <c r="Y28" s="14">
        <f t="shared" si="1"/>
        <v>5272.0002202643182</v>
      </c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18" t="s">
        <v>59</v>
      </c>
      <c r="B29" s="19">
        <v>320</v>
      </c>
      <c r="C29" s="19">
        <v>845</v>
      </c>
      <c r="D29" s="19">
        <v>985</v>
      </c>
      <c r="E29" s="19">
        <v>51</v>
      </c>
      <c r="F29" s="19">
        <v>118</v>
      </c>
      <c r="G29" s="19">
        <v>160</v>
      </c>
      <c r="H29" s="20">
        <v>0</v>
      </c>
      <c r="I29" s="21">
        <v>1061</v>
      </c>
      <c r="J29" s="22">
        <v>691621.37</v>
      </c>
      <c r="K29" s="22">
        <v>2052521.2</v>
      </c>
      <c r="L29" s="22">
        <v>2744142.57</v>
      </c>
      <c r="M29" s="22">
        <v>1984421.57</v>
      </c>
      <c r="N29" s="22">
        <v>7085393.8499999996</v>
      </c>
      <c r="O29" s="22">
        <v>9069815.4199999999</v>
      </c>
      <c r="P29" s="23">
        <v>0</v>
      </c>
      <c r="Q29" s="23">
        <v>11813957.99</v>
      </c>
      <c r="R29" s="17">
        <f t="shared" si="0"/>
        <v>2161.3167812500001</v>
      </c>
      <c r="S29" s="12">
        <f t="shared" si="0"/>
        <v>2429.019171597633</v>
      </c>
      <c r="T29" s="12">
        <f t="shared" si="0"/>
        <v>2785.9315431472078</v>
      </c>
      <c r="U29" s="12">
        <f t="shared" si="0"/>
        <v>38910.226862745098</v>
      </c>
      <c r="V29" s="12">
        <f t="shared" si="0"/>
        <v>60045.710593220334</v>
      </c>
      <c r="W29" s="12">
        <f t="shared" si="0"/>
        <v>56686.346375000001</v>
      </c>
      <c r="X29" s="12">
        <v>0</v>
      </c>
      <c r="Y29" s="14">
        <f t="shared" si="1"/>
        <v>11134.73891611687</v>
      </c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18" t="s">
        <v>60</v>
      </c>
      <c r="B30" s="19">
        <v>753</v>
      </c>
      <c r="C30" s="19">
        <v>949</v>
      </c>
      <c r="D30" s="19">
        <v>1416</v>
      </c>
      <c r="E30" s="19">
        <v>150</v>
      </c>
      <c r="F30" s="19">
        <v>110</v>
      </c>
      <c r="G30" s="19">
        <v>240</v>
      </c>
      <c r="H30" s="20">
        <v>0</v>
      </c>
      <c r="I30" s="21">
        <v>1478</v>
      </c>
      <c r="J30" s="22">
        <v>1377646.16</v>
      </c>
      <c r="K30" s="22">
        <v>2242408.9499999997</v>
      </c>
      <c r="L30" s="22">
        <v>3620055.1099999994</v>
      </c>
      <c r="M30" s="22">
        <v>5866735.4100000001</v>
      </c>
      <c r="N30" s="22">
        <v>10364108.85</v>
      </c>
      <c r="O30" s="22">
        <v>16230844.26</v>
      </c>
      <c r="P30" s="23">
        <v>0</v>
      </c>
      <c r="Q30" s="23">
        <v>19850899.369999997</v>
      </c>
      <c r="R30" s="17">
        <f t="shared" si="0"/>
        <v>1829.5433731739706</v>
      </c>
      <c r="S30" s="12">
        <f t="shared" si="0"/>
        <v>2362.9177555321389</v>
      </c>
      <c r="T30" s="12">
        <f t="shared" si="0"/>
        <v>2556.5360946327678</v>
      </c>
      <c r="U30" s="12">
        <f t="shared" si="0"/>
        <v>39111.5694</v>
      </c>
      <c r="V30" s="12">
        <f t="shared" si="0"/>
        <v>94219.171363636357</v>
      </c>
      <c r="W30" s="12">
        <f t="shared" si="0"/>
        <v>67628.517749999999</v>
      </c>
      <c r="X30" s="12">
        <v>0</v>
      </c>
      <c r="Y30" s="14">
        <f t="shared" si="1"/>
        <v>13430.919736129903</v>
      </c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18" t="s">
        <v>61</v>
      </c>
      <c r="B31" s="19">
        <v>934</v>
      </c>
      <c r="C31" s="19">
        <v>1447</v>
      </c>
      <c r="D31" s="19">
        <v>1957</v>
      </c>
      <c r="E31" s="19">
        <v>174</v>
      </c>
      <c r="F31" s="19">
        <v>174</v>
      </c>
      <c r="G31" s="19">
        <v>328</v>
      </c>
      <c r="H31" s="20">
        <v>0</v>
      </c>
      <c r="I31" s="21">
        <v>2068</v>
      </c>
      <c r="J31" s="22">
        <v>1483518.2</v>
      </c>
      <c r="K31" s="22">
        <v>3383412.55</v>
      </c>
      <c r="L31" s="22">
        <v>4866930.75</v>
      </c>
      <c r="M31" s="22">
        <v>7467479.1600000001</v>
      </c>
      <c r="N31" s="22">
        <v>15303003.27</v>
      </c>
      <c r="O31" s="22">
        <v>22770482.43</v>
      </c>
      <c r="P31" s="23">
        <v>0</v>
      </c>
      <c r="Q31" s="23">
        <v>27637413.18</v>
      </c>
      <c r="R31" s="17">
        <f t="shared" si="0"/>
        <v>1588.3492505353317</v>
      </c>
      <c r="S31" s="12">
        <f t="shared" si="0"/>
        <v>2338.2256738078781</v>
      </c>
      <c r="T31" s="12">
        <f t="shared" si="0"/>
        <v>2486.9344660194174</v>
      </c>
      <c r="U31" s="12">
        <f t="shared" si="0"/>
        <v>42916.546896551728</v>
      </c>
      <c r="V31" s="12">
        <f t="shared" si="0"/>
        <v>87948.294655172416</v>
      </c>
      <c r="W31" s="12">
        <f t="shared" si="0"/>
        <v>69422.202530487804</v>
      </c>
      <c r="X31" s="12">
        <v>0</v>
      </c>
      <c r="Y31" s="14">
        <f t="shared" si="1"/>
        <v>13364.319719535782</v>
      </c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18" t="s">
        <v>62</v>
      </c>
      <c r="B32" s="19">
        <v>215</v>
      </c>
      <c r="C32" s="19">
        <v>526</v>
      </c>
      <c r="D32" s="19">
        <v>671</v>
      </c>
      <c r="E32" s="19">
        <v>36</v>
      </c>
      <c r="F32" s="19">
        <v>62</v>
      </c>
      <c r="G32" s="19">
        <v>97</v>
      </c>
      <c r="H32" s="20">
        <v>0</v>
      </c>
      <c r="I32" s="21">
        <v>728</v>
      </c>
      <c r="J32" s="22">
        <v>318324.43</v>
      </c>
      <c r="K32" s="22">
        <v>947375.79</v>
      </c>
      <c r="L32" s="22">
        <v>1265700.22</v>
      </c>
      <c r="M32" s="22">
        <v>983134.78</v>
      </c>
      <c r="N32" s="22">
        <v>5681131.5</v>
      </c>
      <c r="O32" s="22">
        <v>6664266.2800000003</v>
      </c>
      <c r="P32" s="23">
        <v>0</v>
      </c>
      <c r="Q32" s="23">
        <v>7929966.5</v>
      </c>
      <c r="R32" s="17">
        <f t="shared" si="0"/>
        <v>1480.5787441860464</v>
      </c>
      <c r="S32" s="12">
        <f t="shared" si="0"/>
        <v>1801.0946577946768</v>
      </c>
      <c r="T32" s="12">
        <f t="shared" si="0"/>
        <v>1886.2894485842025</v>
      </c>
      <c r="U32" s="12">
        <f t="shared" si="0"/>
        <v>27309.299444444445</v>
      </c>
      <c r="V32" s="12">
        <f t="shared" si="0"/>
        <v>91631.153225806454</v>
      </c>
      <c r="W32" s="12">
        <f t="shared" si="0"/>
        <v>68703.776082474229</v>
      </c>
      <c r="X32" s="12">
        <v>0</v>
      </c>
      <c r="Y32" s="14">
        <f t="shared" si="1"/>
        <v>10892.811126373626</v>
      </c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18" t="s">
        <v>63</v>
      </c>
      <c r="B33" s="19">
        <v>4159</v>
      </c>
      <c r="C33" s="19">
        <v>6087</v>
      </c>
      <c r="D33" s="19">
        <v>7778</v>
      </c>
      <c r="E33" s="19">
        <v>1405</v>
      </c>
      <c r="F33" s="19">
        <v>1500</v>
      </c>
      <c r="G33" s="19">
        <v>2614</v>
      </c>
      <c r="H33" s="20">
        <v>0</v>
      </c>
      <c r="I33" s="21">
        <v>8633</v>
      </c>
      <c r="J33" s="22">
        <v>11022068.07</v>
      </c>
      <c r="K33" s="22">
        <v>22110860.800000001</v>
      </c>
      <c r="L33" s="22">
        <v>33132928.870000001</v>
      </c>
      <c r="M33" s="22">
        <v>84463860.212899998</v>
      </c>
      <c r="N33" s="22">
        <v>173635769.91999999</v>
      </c>
      <c r="O33" s="22">
        <v>258099630.1329</v>
      </c>
      <c r="P33" s="23">
        <v>0</v>
      </c>
      <c r="Q33" s="23">
        <v>291232559.0029</v>
      </c>
      <c r="R33" s="17">
        <f t="shared" si="0"/>
        <v>2650.1726544842509</v>
      </c>
      <c r="S33" s="12">
        <f t="shared" si="0"/>
        <v>3632.4726137670445</v>
      </c>
      <c r="T33" s="12">
        <f t="shared" si="0"/>
        <v>4259.8262882489071</v>
      </c>
      <c r="U33" s="12">
        <f t="shared" si="0"/>
        <v>60116.62648604982</v>
      </c>
      <c r="V33" s="12">
        <f t="shared" si="0"/>
        <v>115757.17994666666</v>
      </c>
      <c r="W33" s="12">
        <f t="shared" si="0"/>
        <v>98737.425452524869</v>
      </c>
      <c r="X33" s="12">
        <v>0</v>
      </c>
      <c r="Y33" s="14">
        <f t="shared" si="1"/>
        <v>33734.803544874318</v>
      </c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18" t="s">
        <v>64</v>
      </c>
      <c r="B34" s="19">
        <v>1330</v>
      </c>
      <c r="C34" s="19">
        <v>1848</v>
      </c>
      <c r="D34" s="19">
        <v>2467</v>
      </c>
      <c r="E34" s="19">
        <v>385</v>
      </c>
      <c r="F34" s="19">
        <v>525</v>
      </c>
      <c r="G34" s="19">
        <v>825</v>
      </c>
      <c r="H34" s="20">
        <v>0</v>
      </c>
      <c r="I34" s="21">
        <v>2820</v>
      </c>
      <c r="J34" s="22">
        <v>2883136.22</v>
      </c>
      <c r="K34" s="22">
        <v>8156346.5</v>
      </c>
      <c r="L34" s="22">
        <v>11039482.720000001</v>
      </c>
      <c r="M34" s="22">
        <v>20787242.059999999</v>
      </c>
      <c r="N34" s="22">
        <v>58997626.289999999</v>
      </c>
      <c r="O34" s="22">
        <v>79784868.349999994</v>
      </c>
      <c r="P34" s="23">
        <v>0</v>
      </c>
      <c r="Q34" s="23">
        <v>90824351.069999993</v>
      </c>
      <c r="R34" s="17">
        <f t="shared" si="0"/>
        <v>2167.7715939849627</v>
      </c>
      <c r="S34" s="12">
        <f t="shared" si="0"/>
        <v>4413.6074134199134</v>
      </c>
      <c r="T34" s="12">
        <f t="shared" si="0"/>
        <v>4474.861256586948</v>
      </c>
      <c r="U34" s="12">
        <f t="shared" si="0"/>
        <v>53992.836519480516</v>
      </c>
      <c r="V34" s="12">
        <f t="shared" si="0"/>
        <v>112376.43102857143</v>
      </c>
      <c r="W34" s="12">
        <f t="shared" si="0"/>
        <v>96708.931333333327</v>
      </c>
      <c r="X34" s="12">
        <v>0</v>
      </c>
      <c r="Y34" s="14">
        <f t="shared" si="1"/>
        <v>32207.216691489361</v>
      </c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18" t="s">
        <v>65</v>
      </c>
      <c r="B35" s="19">
        <v>627</v>
      </c>
      <c r="C35" s="19">
        <v>816</v>
      </c>
      <c r="D35" s="19">
        <v>1102</v>
      </c>
      <c r="E35" s="19">
        <v>105</v>
      </c>
      <c r="F35" s="19">
        <v>114</v>
      </c>
      <c r="G35" s="19">
        <v>213</v>
      </c>
      <c r="H35" s="20">
        <v>0</v>
      </c>
      <c r="I35" s="21">
        <v>1167</v>
      </c>
      <c r="J35" s="22">
        <v>1413030.79</v>
      </c>
      <c r="K35" s="22">
        <v>2101730.6800000002</v>
      </c>
      <c r="L35" s="22">
        <v>3514761.47</v>
      </c>
      <c r="M35" s="22">
        <v>3777388.12</v>
      </c>
      <c r="N35" s="22">
        <v>6440248.4699999997</v>
      </c>
      <c r="O35" s="22">
        <v>10217636.59</v>
      </c>
      <c r="P35" s="23">
        <v>0</v>
      </c>
      <c r="Q35" s="23">
        <v>13732398.060000001</v>
      </c>
      <c r="R35" s="17">
        <f t="shared" si="0"/>
        <v>2253.6376236044657</v>
      </c>
      <c r="S35" s="12">
        <f t="shared" si="0"/>
        <v>2575.6503431372553</v>
      </c>
      <c r="T35" s="12">
        <f t="shared" si="0"/>
        <v>3189.4387205081671</v>
      </c>
      <c r="U35" s="12">
        <f t="shared" si="0"/>
        <v>35975.124952380953</v>
      </c>
      <c r="V35" s="12">
        <f t="shared" si="0"/>
        <v>56493.407631578943</v>
      </c>
      <c r="W35" s="12">
        <f t="shared" si="0"/>
        <v>47970.124835680748</v>
      </c>
      <c r="X35" s="12">
        <v>0</v>
      </c>
      <c r="Y35" s="14">
        <f t="shared" si="1"/>
        <v>11767.264832904884</v>
      </c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18" t="s">
        <v>66</v>
      </c>
      <c r="B36" s="19">
        <v>1781</v>
      </c>
      <c r="C36" s="19">
        <v>3027</v>
      </c>
      <c r="D36" s="19">
        <v>3738</v>
      </c>
      <c r="E36" s="19">
        <v>432</v>
      </c>
      <c r="F36" s="19">
        <v>586</v>
      </c>
      <c r="G36" s="19">
        <v>928</v>
      </c>
      <c r="H36" s="20">
        <v>0</v>
      </c>
      <c r="I36" s="21">
        <v>4033</v>
      </c>
      <c r="J36" s="22">
        <v>3971004.04</v>
      </c>
      <c r="K36" s="22">
        <v>8821379.0899999999</v>
      </c>
      <c r="L36" s="22">
        <v>12792383.129999999</v>
      </c>
      <c r="M36" s="22">
        <v>24864619.25</v>
      </c>
      <c r="N36" s="22">
        <v>58475618.969999999</v>
      </c>
      <c r="O36" s="22">
        <v>83340238.219999999</v>
      </c>
      <c r="P36" s="23">
        <v>0</v>
      </c>
      <c r="Q36" s="23">
        <v>96132621.349999994</v>
      </c>
      <c r="R36" s="17">
        <f t="shared" si="0"/>
        <v>2229.6485345311621</v>
      </c>
      <c r="S36" s="12">
        <f t="shared" si="0"/>
        <v>2914.2316121572512</v>
      </c>
      <c r="T36" s="12">
        <f t="shared" si="0"/>
        <v>3422.2533788121987</v>
      </c>
      <c r="U36" s="12">
        <f t="shared" si="0"/>
        <v>57556.989004629628</v>
      </c>
      <c r="V36" s="12">
        <f t="shared" si="0"/>
        <v>99787.745682593857</v>
      </c>
      <c r="W36" s="12">
        <f t="shared" si="0"/>
        <v>89806.291185344831</v>
      </c>
      <c r="X36" s="12">
        <v>0</v>
      </c>
      <c r="Y36" s="14">
        <f t="shared" si="1"/>
        <v>23836.504178031242</v>
      </c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18" t="s">
        <v>67</v>
      </c>
      <c r="B37" s="19">
        <v>763</v>
      </c>
      <c r="C37" s="19">
        <v>1515</v>
      </c>
      <c r="D37" s="19">
        <v>1887</v>
      </c>
      <c r="E37" s="19">
        <v>196</v>
      </c>
      <c r="F37" s="19">
        <v>270</v>
      </c>
      <c r="G37" s="19">
        <v>409</v>
      </c>
      <c r="H37" s="20">
        <v>0</v>
      </c>
      <c r="I37" s="21">
        <v>2054</v>
      </c>
      <c r="J37" s="22">
        <v>1337318.03</v>
      </c>
      <c r="K37" s="22">
        <v>3604218.96</v>
      </c>
      <c r="L37" s="22">
        <v>4941536.99</v>
      </c>
      <c r="M37" s="22">
        <v>8895413.1799999997</v>
      </c>
      <c r="N37" s="22">
        <v>22704813.719999999</v>
      </c>
      <c r="O37" s="22">
        <v>31600226.899999999</v>
      </c>
      <c r="P37" s="23">
        <v>0</v>
      </c>
      <c r="Q37" s="23">
        <v>36541763.890000001</v>
      </c>
      <c r="R37" s="17">
        <f t="shared" si="0"/>
        <v>1752.7103931847969</v>
      </c>
      <c r="S37" s="12">
        <f t="shared" si="0"/>
        <v>2379.022415841584</v>
      </c>
      <c r="T37" s="12">
        <f t="shared" si="0"/>
        <v>2618.7265447800742</v>
      </c>
      <c r="U37" s="12">
        <f t="shared" si="0"/>
        <v>45384.761122448981</v>
      </c>
      <c r="V37" s="12">
        <f t="shared" si="0"/>
        <v>84091.902666666661</v>
      </c>
      <c r="W37" s="12">
        <f t="shared" si="0"/>
        <v>77262.168459657696</v>
      </c>
      <c r="X37" s="12">
        <v>0</v>
      </c>
      <c r="Y37" s="14">
        <f t="shared" si="1"/>
        <v>17790.537434274585</v>
      </c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18" t="s">
        <v>68</v>
      </c>
      <c r="B38" s="19">
        <v>449</v>
      </c>
      <c r="C38" s="19">
        <v>1115</v>
      </c>
      <c r="D38" s="19">
        <v>1237</v>
      </c>
      <c r="E38" s="19">
        <v>39</v>
      </c>
      <c r="F38" s="19">
        <v>141</v>
      </c>
      <c r="G38" s="19">
        <v>170</v>
      </c>
      <c r="H38" s="20">
        <v>0</v>
      </c>
      <c r="I38" s="21">
        <v>1315</v>
      </c>
      <c r="J38" s="22">
        <v>497339.55</v>
      </c>
      <c r="K38" s="22">
        <v>2407915.48</v>
      </c>
      <c r="L38" s="22">
        <v>2905255.03</v>
      </c>
      <c r="M38" s="22">
        <v>2808191.89</v>
      </c>
      <c r="N38" s="22">
        <v>8855456.3800000008</v>
      </c>
      <c r="O38" s="22">
        <v>11663648.270000001</v>
      </c>
      <c r="P38" s="23">
        <v>0</v>
      </c>
      <c r="Q38" s="23">
        <v>14568903.300000001</v>
      </c>
      <c r="R38" s="17">
        <f t="shared" si="0"/>
        <v>1107.6604677060134</v>
      </c>
      <c r="S38" s="12">
        <f t="shared" si="0"/>
        <v>2159.5654529147982</v>
      </c>
      <c r="T38" s="12">
        <f t="shared" si="0"/>
        <v>2348.6297736459173</v>
      </c>
      <c r="U38" s="12">
        <f t="shared" si="0"/>
        <v>72004.92025641026</v>
      </c>
      <c r="V38" s="12">
        <f t="shared" si="0"/>
        <v>62804.655177304972</v>
      </c>
      <c r="W38" s="12">
        <f t="shared" si="0"/>
        <v>68609.695705882361</v>
      </c>
      <c r="X38" s="12">
        <v>0</v>
      </c>
      <c r="Y38" s="14">
        <f t="shared" si="1"/>
        <v>11079.01391634981</v>
      </c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18" t="s">
        <v>69</v>
      </c>
      <c r="B39" s="19">
        <v>1599</v>
      </c>
      <c r="C39" s="19">
        <v>3076</v>
      </c>
      <c r="D39" s="19">
        <v>3759</v>
      </c>
      <c r="E39" s="19">
        <v>610</v>
      </c>
      <c r="F39" s="19">
        <v>592</v>
      </c>
      <c r="G39" s="19">
        <v>1090</v>
      </c>
      <c r="H39" s="20">
        <v>0</v>
      </c>
      <c r="I39" s="21">
        <v>4153</v>
      </c>
      <c r="J39" s="22">
        <v>3949550.73</v>
      </c>
      <c r="K39" s="22">
        <v>11395187.869999999</v>
      </c>
      <c r="L39" s="22">
        <v>15344738.6</v>
      </c>
      <c r="M39" s="22">
        <v>34442282.119999997</v>
      </c>
      <c r="N39" s="22">
        <v>60603571.079999998</v>
      </c>
      <c r="O39" s="22">
        <v>95045853.199999988</v>
      </c>
      <c r="P39" s="23">
        <v>0</v>
      </c>
      <c r="Q39" s="23">
        <v>110390591.79999998</v>
      </c>
      <c r="R39" s="17">
        <f t="shared" si="0"/>
        <v>2470.0129643527202</v>
      </c>
      <c r="S39" s="12">
        <f t="shared" si="0"/>
        <v>3704.5474219765929</v>
      </c>
      <c r="T39" s="12">
        <f t="shared" si="0"/>
        <v>4082.1331737164137</v>
      </c>
      <c r="U39" s="12">
        <f t="shared" si="0"/>
        <v>56462.75757377049</v>
      </c>
      <c r="V39" s="12">
        <f t="shared" si="0"/>
        <v>102370.89709459459</v>
      </c>
      <c r="W39" s="12">
        <f t="shared" si="0"/>
        <v>87198.030458715584</v>
      </c>
      <c r="X39" s="12">
        <v>0</v>
      </c>
      <c r="Y39" s="14">
        <f t="shared" si="1"/>
        <v>26580.927474115095</v>
      </c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18" t="s">
        <v>70</v>
      </c>
      <c r="B40" s="19">
        <v>727</v>
      </c>
      <c r="C40" s="19">
        <v>1299</v>
      </c>
      <c r="D40" s="19">
        <v>1643</v>
      </c>
      <c r="E40" s="19">
        <v>151</v>
      </c>
      <c r="F40" s="19">
        <v>200</v>
      </c>
      <c r="G40" s="19">
        <v>330</v>
      </c>
      <c r="H40" s="20">
        <v>0</v>
      </c>
      <c r="I40" s="21">
        <v>1740</v>
      </c>
      <c r="J40" s="22">
        <v>1293831.46</v>
      </c>
      <c r="K40" s="22">
        <v>2770300.31</v>
      </c>
      <c r="L40" s="22">
        <v>4064131.77</v>
      </c>
      <c r="M40" s="22">
        <v>6954392.5099999998</v>
      </c>
      <c r="N40" s="22">
        <v>16309355.529999999</v>
      </c>
      <c r="O40" s="22">
        <v>23263748.039999999</v>
      </c>
      <c r="P40" s="23">
        <v>0</v>
      </c>
      <c r="Q40" s="23">
        <v>27327879.809999999</v>
      </c>
      <c r="R40" s="17">
        <f t="shared" si="0"/>
        <v>1779.6856396148555</v>
      </c>
      <c r="S40" s="12">
        <f t="shared" si="0"/>
        <v>2132.6407313317936</v>
      </c>
      <c r="T40" s="12">
        <f t="shared" si="0"/>
        <v>2473.6042422398054</v>
      </c>
      <c r="U40" s="12">
        <f t="shared" si="0"/>
        <v>46055.579536423837</v>
      </c>
      <c r="V40" s="12">
        <f t="shared" si="0"/>
        <v>81546.777650000004</v>
      </c>
      <c r="W40" s="12">
        <f t="shared" si="0"/>
        <v>70496.206181818183</v>
      </c>
      <c r="X40" s="12">
        <v>0</v>
      </c>
      <c r="Y40" s="14">
        <f t="shared" si="1"/>
        <v>15705.678051724137</v>
      </c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18" t="s">
        <v>71</v>
      </c>
      <c r="B41" s="19">
        <v>459</v>
      </c>
      <c r="C41" s="19">
        <v>813</v>
      </c>
      <c r="D41" s="19">
        <v>1004</v>
      </c>
      <c r="E41" s="19">
        <v>104</v>
      </c>
      <c r="F41" s="19">
        <v>129</v>
      </c>
      <c r="G41" s="19">
        <v>218</v>
      </c>
      <c r="H41" s="20">
        <v>0</v>
      </c>
      <c r="I41" s="21">
        <v>1078</v>
      </c>
      <c r="J41" s="22">
        <v>851089.15</v>
      </c>
      <c r="K41" s="22">
        <v>1671559.05</v>
      </c>
      <c r="L41" s="22">
        <v>2522648.2000000002</v>
      </c>
      <c r="M41" s="22">
        <v>4417296.1100000003</v>
      </c>
      <c r="N41" s="22">
        <v>12052774.789999999</v>
      </c>
      <c r="O41" s="22">
        <v>16470070.9</v>
      </c>
      <c r="P41" s="23">
        <v>0</v>
      </c>
      <c r="Q41" s="23">
        <v>18992719.09</v>
      </c>
      <c r="R41" s="17">
        <f t="shared" si="0"/>
        <v>1854.2247276688454</v>
      </c>
      <c r="S41" s="12">
        <f t="shared" si="0"/>
        <v>2056.0381918819189</v>
      </c>
      <c r="T41" s="12">
        <f t="shared" si="0"/>
        <v>2512.5978087649405</v>
      </c>
      <c r="U41" s="12">
        <f t="shared" si="0"/>
        <v>42474.001057692309</v>
      </c>
      <c r="V41" s="12">
        <f t="shared" si="0"/>
        <v>93432.362713178285</v>
      </c>
      <c r="W41" s="12">
        <f t="shared" si="0"/>
        <v>75550.783944954135</v>
      </c>
      <c r="X41" s="12">
        <v>0</v>
      </c>
      <c r="Y41" s="14">
        <f t="shared" si="1"/>
        <v>17618.477820037104</v>
      </c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18" t="s">
        <v>72</v>
      </c>
      <c r="B42" s="19">
        <v>943</v>
      </c>
      <c r="C42" s="19">
        <v>1843</v>
      </c>
      <c r="D42" s="19">
        <v>2332</v>
      </c>
      <c r="E42" s="19">
        <v>284</v>
      </c>
      <c r="F42" s="19">
        <v>376</v>
      </c>
      <c r="G42" s="19">
        <v>578</v>
      </c>
      <c r="H42" s="20">
        <v>0</v>
      </c>
      <c r="I42" s="21">
        <v>2521</v>
      </c>
      <c r="J42" s="22">
        <v>1893773.55</v>
      </c>
      <c r="K42" s="22">
        <v>4823168.99</v>
      </c>
      <c r="L42" s="22">
        <v>6716942.54</v>
      </c>
      <c r="M42" s="22">
        <v>13167095.02</v>
      </c>
      <c r="N42" s="22">
        <v>36682409.109999999</v>
      </c>
      <c r="O42" s="22">
        <v>49849504.129999995</v>
      </c>
      <c r="P42" s="23">
        <v>0</v>
      </c>
      <c r="Q42" s="23">
        <v>56566446.669999994</v>
      </c>
      <c r="R42" s="17">
        <f t="shared" si="0"/>
        <v>2008.2434252386004</v>
      </c>
      <c r="S42" s="12">
        <f t="shared" si="0"/>
        <v>2617.020613130765</v>
      </c>
      <c r="T42" s="12">
        <f t="shared" si="0"/>
        <v>2880.335566037736</v>
      </c>
      <c r="U42" s="12">
        <f t="shared" si="0"/>
        <v>46363.010633802813</v>
      </c>
      <c r="V42" s="12">
        <f t="shared" si="0"/>
        <v>97559.598696808505</v>
      </c>
      <c r="W42" s="12">
        <f t="shared" si="0"/>
        <v>86244.816833910023</v>
      </c>
      <c r="X42" s="12">
        <v>0</v>
      </c>
      <c r="Y42" s="14">
        <f t="shared" si="1"/>
        <v>22438.098639428797</v>
      </c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18" t="s">
        <v>73</v>
      </c>
      <c r="B43" s="19">
        <v>1101</v>
      </c>
      <c r="C43" s="19">
        <v>1890</v>
      </c>
      <c r="D43" s="19">
        <v>2453</v>
      </c>
      <c r="E43" s="19">
        <v>188</v>
      </c>
      <c r="F43" s="19">
        <v>383</v>
      </c>
      <c r="G43" s="19">
        <v>544</v>
      </c>
      <c r="H43" s="20">
        <v>0</v>
      </c>
      <c r="I43" s="21">
        <v>2671</v>
      </c>
      <c r="J43" s="22">
        <v>1492417</v>
      </c>
      <c r="K43" s="22">
        <v>4580686.46</v>
      </c>
      <c r="L43" s="22">
        <v>6073103.46</v>
      </c>
      <c r="M43" s="22">
        <v>8942924.8300000001</v>
      </c>
      <c r="N43" s="22">
        <v>34630663.07</v>
      </c>
      <c r="O43" s="22">
        <v>43573587.899999999</v>
      </c>
      <c r="P43" s="23">
        <v>0</v>
      </c>
      <c r="Q43" s="23">
        <v>49646691.359999999</v>
      </c>
      <c r="R43" s="17">
        <f t="shared" si="0"/>
        <v>1355.5104450499546</v>
      </c>
      <c r="S43" s="12">
        <f t="shared" si="0"/>
        <v>2423.6436296296297</v>
      </c>
      <c r="T43" s="12">
        <f t="shared" si="0"/>
        <v>2475.7861638809622</v>
      </c>
      <c r="U43" s="12">
        <f t="shared" si="0"/>
        <v>47568.749095744679</v>
      </c>
      <c r="V43" s="12">
        <f t="shared" si="0"/>
        <v>90419.485822454313</v>
      </c>
      <c r="W43" s="12">
        <f t="shared" si="0"/>
        <v>80098.507169117642</v>
      </c>
      <c r="X43" s="12">
        <v>0</v>
      </c>
      <c r="Y43" s="14">
        <f t="shared" si="1"/>
        <v>18587.304889554474</v>
      </c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18" t="s">
        <v>74</v>
      </c>
      <c r="B44" s="19">
        <v>464</v>
      </c>
      <c r="C44" s="19">
        <v>667</v>
      </c>
      <c r="D44" s="19">
        <v>966</v>
      </c>
      <c r="E44" s="19">
        <v>61</v>
      </c>
      <c r="F44" s="19">
        <v>51</v>
      </c>
      <c r="G44" s="19">
        <v>111</v>
      </c>
      <c r="H44" s="20">
        <v>0</v>
      </c>
      <c r="I44" s="21">
        <v>1014</v>
      </c>
      <c r="J44" s="22">
        <v>433612.31</v>
      </c>
      <c r="K44" s="22">
        <v>726110.78</v>
      </c>
      <c r="L44" s="22">
        <v>1159723.0900000001</v>
      </c>
      <c r="M44" s="22">
        <v>1765818.73</v>
      </c>
      <c r="N44" s="22">
        <v>3627896.37</v>
      </c>
      <c r="O44" s="22">
        <v>5393715.0999999996</v>
      </c>
      <c r="P44" s="23">
        <v>0</v>
      </c>
      <c r="Q44" s="23">
        <v>6553438.1899999995</v>
      </c>
      <c r="R44" s="17">
        <f t="shared" si="0"/>
        <v>934.50928879310345</v>
      </c>
      <c r="S44" s="12">
        <f t="shared" si="0"/>
        <v>1088.6218590704648</v>
      </c>
      <c r="T44" s="12">
        <f t="shared" si="0"/>
        <v>1200.5415010351967</v>
      </c>
      <c r="U44" s="12">
        <f t="shared" si="0"/>
        <v>28947.848032786886</v>
      </c>
      <c r="V44" s="12">
        <f t="shared" si="0"/>
        <v>71135.222941176471</v>
      </c>
      <c r="W44" s="12">
        <f t="shared" si="0"/>
        <v>48592.027927927928</v>
      </c>
      <c r="X44" s="12">
        <v>0</v>
      </c>
      <c r="Y44" s="14">
        <f t="shared" si="1"/>
        <v>6462.956794871794</v>
      </c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18" t="s">
        <v>75</v>
      </c>
      <c r="B45" s="19">
        <v>3528</v>
      </c>
      <c r="C45" s="19">
        <v>4857</v>
      </c>
      <c r="D45" s="19">
        <v>6453</v>
      </c>
      <c r="E45" s="19">
        <v>1159</v>
      </c>
      <c r="F45" s="19">
        <v>1046</v>
      </c>
      <c r="G45" s="19">
        <v>1944</v>
      </c>
      <c r="H45" s="20">
        <v>0</v>
      </c>
      <c r="I45" s="21">
        <v>7044</v>
      </c>
      <c r="J45" s="22">
        <v>8372717.9800000004</v>
      </c>
      <c r="K45" s="22">
        <v>16312839.24</v>
      </c>
      <c r="L45" s="22">
        <v>24685557.219999999</v>
      </c>
      <c r="M45" s="22">
        <v>69369474.180000007</v>
      </c>
      <c r="N45" s="22">
        <v>106370171.27</v>
      </c>
      <c r="O45" s="22">
        <v>175739645.44999999</v>
      </c>
      <c r="P45" s="23">
        <v>0</v>
      </c>
      <c r="Q45" s="23">
        <v>200425202.66999999</v>
      </c>
      <c r="R45" s="17">
        <f t="shared" si="0"/>
        <v>2373.219382086168</v>
      </c>
      <c r="S45" s="12">
        <f t="shared" si="0"/>
        <v>3358.6245089561457</v>
      </c>
      <c r="T45" s="12">
        <f t="shared" si="0"/>
        <v>3825.4388997365563</v>
      </c>
      <c r="U45" s="12">
        <f t="shared" si="0"/>
        <v>59852.868144952554</v>
      </c>
      <c r="V45" s="12">
        <f t="shared" si="0"/>
        <v>101692.32434990439</v>
      </c>
      <c r="W45" s="12">
        <f t="shared" si="0"/>
        <v>90401.052186213987</v>
      </c>
      <c r="X45" s="12">
        <v>0</v>
      </c>
      <c r="Y45" s="14">
        <f t="shared" si="1"/>
        <v>28453.322355195909</v>
      </c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18" t="s">
        <v>76</v>
      </c>
      <c r="B46" s="19">
        <v>324</v>
      </c>
      <c r="C46" s="19">
        <v>327</v>
      </c>
      <c r="D46" s="19">
        <v>526</v>
      </c>
      <c r="E46" s="19">
        <v>59</v>
      </c>
      <c r="F46" s="19">
        <v>33</v>
      </c>
      <c r="G46" s="19">
        <v>91</v>
      </c>
      <c r="H46" s="20">
        <v>0</v>
      </c>
      <c r="I46" s="21">
        <v>556</v>
      </c>
      <c r="J46" s="22">
        <v>762927.22</v>
      </c>
      <c r="K46" s="22">
        <v>525042.74</v>
      </c>
      <c r="L46" s="22">
        <v>1287969.96</v>
      </c>
      <c r="M46" s="22">
        <v>4590335.3099999996</v>
      </c>
      <c r="N46" s="22">
        <v>2097928.9700000002</v>
      </c>
      <c r="O46" s="22">
        <v>6688264.2799999993</v>
      </c>
      <c r="P46" s="23">
        <v>0</v>
      </c>
      <c r="Q46" s="23">
        <v>7976234.2399999993</v>
      </c>
      <c r="R46" s="17">
        <f t="shared" si="0"/>
        <v>2354.7136419753087</v>
      </c>
      <c r="S46" s="12">
        <f t="shared" si="0"/>
        <v>1605.6352905198776</v>
      </c>
      <c r="T46" s="12">
        <f t="shared" si="0"/>
        <v>2448.6120912547526</v>
      </c>
      <c r="U46" s="12">
        <f t="shared" si="0"/>
        <v>77802.293389830505</v>
      </c>
      <c r="V46" s="12">
        <f t="shared" si="0"/>
        <v>63573.605151515156</v>
      </c>
      <c r="W46" s="12">
        <f t="shared" si="0"/>
        <v>73497.409670329667</v>
      </c>
      <c r="X46" s="12">
        <v>0</v>
      </c>
      <c r="Y46" s="14">
        <f t="shared" si="1"/>
        <v>14345.745035971222</v>
      </c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18" t="s">
        <v>77</v>
      </c>
      <c r="B47" s="19">
        <v>334</v>
      </c>
      <c r="C47" s="19">
        <v>735</v>
      </c>
      <c r="D47" s="19">
        <v>888</v>
      </c>
      <c r="E47" s="19">
        <v>46</v>
      </c>
      <c r="F47" s="19">
        <v>102</v>
      </c>
      <c r="G47" s="19">
        <v>142</v>
      </c>
      <c r="H47" s="20">
        <v>0</v>
      </c>
      <c r="I47" s="21">
        <v>953</v>
      </c>
      <c r="J47" s="22">
        <v>595137.27000000025</v>
      </c>
      <c r="K47" s="22">
        <v>1279969.55</v>
      </c>
      <c r="L47" s="22">
        <v>1875106.8200000003</v>
      </c>
      <c r="M47" s="22">
        <v>1974393.87</v>
      </c>
      <c r="N47" s="22">
        <v>6377298.8799999999</v>
      </c>
      <c r="O47" s="22">
        <v>8351692.75</v>
      </c>
      <c r="P47" s="23">
        <v>0</v>
      </c>
      <c r="Q47" s="23">
        <v>10226799.57</v>
      </c>
      <c r="R47" s="17">
        <f t="shared" si="0"/>
        <v>1781.8481137724559</v>
      </c>
      <c r="S47" s="12">
        <f t="shared" si="0"/>
        <v>1741.4551700680272</v>
      </c>
      <c r="T47" s="12">
        <f t="shared" si="0"/>
        <v>2111.6067792792796</v>
      </c>
      <c r="U47" s="12">
        <f t="shared" si="0"/>
        <v>42921.605869565217</v>
      </c>
      <c r="V47" s="12">
        <f t="shared" si="0"/>
        <v>62522.538039215688</v>
      </c>
      <c r="W47" s="12">
        <f t="shared" si="0"/>
        <v>58814.737676056335</v>
      </c>
      <c r="X47" s="12">
        <v>0</v>
      </c>
      <c r="Y47" s="14">
        <f t="shared" si="1"/>
        <v>10731.164291710389</v>
      </c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18" t="s">
        <v>78</v>
      </c>
      <c r="B48" s="19">
        <v>524</v>
      </c>
      <c r="C48" s="19">
        <v>1336</v>
      </c>
      <c r="D48" s="19">
        <v>1591</v>
      </c>
      <c r="E48" s="19">
        <v>113</v>
      </c>
      <c r="F48" s="19">
        <v>166</v>
      </c>
      <c r="G48" s="19">
        <v>272</v>
      </c>
      <c r="H48" s="20">
        <v>0</v>
      </c>
      <c r="I48" s="21">
        <v>1702</v>
      </c>
      <c r="J48" s="22">
        <v>817395.96</v>
      </c>
      <c r="K48" s="22">
        <v>3703301.06</v>
      </c>
      <c r="L48" s="22">
        <v>4520697.0199999996</v>
      </c>
      <c r="M48" s="22">
        <v>5429813.7199999997</v>
      </c>
      <c r="N48" s="22">
        <v>17383199.539999999</v>
      </c>
      <c r="O48" s="22">
        <v>22813013.259999998</v>
      </c>
      <c r="P48" s="23">
        <v>0</v>
      </c>
      <c r="Q48" s="23">
        <v>27333710.279999997</v>
      </c>
      <c r="R48" s="17">
        <f t="shared" si="0"/>
        <v>1559.9159541984732</v>
      </c>
      <c r="S48" s="12">
        <f t="shared" si="0"/>
        <v>2771.9319311377244</v>
      </c>
      <c r="T48" s="12">
        <f t="shared" si="0"/>
        <v>2841.4186172218729</v>
      </c>
      <c r="U48" s="12">
        <f t="shared" si="0"/>
        <v>48051.448849557521</v>
      </c>
      <c r="V48" s="12">
        <f t="shared" si="0"/>
        <v>104718.06951807228</v>
      </c>
      <c r="W48" s="12">
        <f t="shared" si="0"/>
        <v>83871.372279411764</v>
      </c>
      <c r="X48" s="12">
        <v>0</v>
      </c>
      <c r="Y48" s="14">
        <f t="shared" si="1"/>
        <v>16059.759271445357</v>
      </c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25" t="s">
        <v>79</v>
      </c>
      <c r="B49" s="19">
        <v>549</v>
      </c>
      <c r="C49" s="19">
        <v>994</v>
      </c>
      <c r="D49" s="19">
        <v>1263</v>
      </c>
      <c r="E49" s="19">
        <v>81</v>
      </c>
      <c r="F49" s="19">
        <v>154</v>
      </c>
      <c r="G49" s="19">
        <v>221</v>
      </c>
      <c r="H49" s="20">
        <v>0</v>
      </c>
      <c r="I49" s="21">
        <v>1363</v>
      </c>
      <c r="J49" s="22">
        <v>817295.03</v>
      </c>
      <c r="K49" s="22">
        <v>1809918.26</v>
      </c>
      <c r="L49" s="22">
        <v>2627213.29</v>
      </c>
      <c r="M49" s="22">
        <v>3638112.29</v>
      </c>
      <c r="N49" s="22">
        <v>13908713.140000001</v>
      </c>
      <c r="O49" s="22">
        <v>17546825.43</v>
      </c>
      <c r="P49" s="23">
        <v>0</v>
      </c>
      <c r="Q49" s="23">
        <v>20174038.719999999</v>
      </c>
      <c r="R49" s="17">
        <f t="shared" si="0"/>
        <v>1488.6976867030967</v>
      </c>
      <c r="S49" s="12">
        <f t="shared" si="0"/>
        <v>1820.8433199195172</v>
      </c>
      <c r="T49" s="12">
        <f t="shared" si="0"/>
        <v>2080.1372050673003</v>
      </c>
      <c r="U49" s="12">
        <f t="shared" si="0"/>
        <v>44914.966543209877</v>
      </c>
      <c r="V49" s="12">
        <f t="shared" si="0"/>
        <v>90316.319090909092</v>
      </c>
      <c r="W49" s="12">
        <f t="shared" si="0"/>
        <v>79397.400135746604</v>
      </c>
      <c r="X49" s="12">
        <v>0</v>
      </c>
      <c r="Y49" s="14">
        <f t="shared" si="1"/>
        <v>14801.202289068231</v>
      </c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18" t="s">
        <v>80</v>
      </c>
      <c r="B50" s="19">
        <v>15352</v>
      </c>
      <c r="C50" s="19">
        <v>18817</v>
      </c>
      <c r="D50" s="19">
        <v>26965</v>
      </c>
      <c r="E50" s="19">
        <v>4404</v>
      </c>
      <c r="F50" s="19">
        <v>3704</v>
      </c>
      <c r="G50" s="19">
        <v>7319</v>
      </c>
      <c r="H50" s="20">
        <v>9</v>
      </c>
      <c r="I50" s="21">
        <v>29172</v>
      </c>
      <c r="J50" s="22">
        <v>32993735.199999999</v>
      </c>
      <c r="K50" s="22">
        <v>54795691.240000002</v>
      </c>
      <c r="L50" s="22">
        <v>87789426.439999998</v>
      </c>
      <c r="M50" s="22">
        <v>246828214.55000001</v>
      </c>
      <c r="N50" s="22">
        <v>326506074.25999999</v>
      </c>
      <c r="O50" s="22">
        <v>573334288.80999994</v>
      </c>
      <c r="P50" s="23">
        <v>13399716.598800004</v>
      </c>
      <c r="Q50" s="23">
        <v>674523431.84879994</v>
      </c>
      <c r="R50" s="17">
        <f t="shared" si="0"/>
        <v>2149.1489838457528</v>
      </c>
      <c r="S50" s="12">
        <f t="shared" si="0"/>
        <v>2912.0312079502578</v>
      </c>
      <c r="T50" s="12">
        <f t="shared" si="0"/>
        <v>3255.6805651770815</v>
      </c>
      <c r="U50" s="12">
        <f t="shared" si="0"/>
        <v>56046.370242960948</v>
      </c>
      <c r="V50" s="12">
        <f t="shared" si="0"/>
        <v>88149.588083153343</v>
      </c>
      <c r="W50" s="12">
        <f t="shared" si="0"/>
        <v>78335.057905451555</v>
      </c>
      <c r="X50" s="12">
        <f>P50/H50</f>
        <v>1488857.3998666671</v>
      </c>
      <c r="Y50" s="14">
        <f t="shared" si="1"/>
        <v>23122.289587577128</v>
      </c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18" t="s">
        <v>81</v>
      </c>
      <c r="B51" s="19">
        <v>1122</v>
      </c>
      <c r="C51" s="19">
        <v>689</v>
      </c>
      <c r="D51" s="19">
        <v>1617</v>
      </c>
      <c r="E51" s="19">
        <v>210</v>
      </c>
      <c r="F51" s="19">
        <v>82</v>
      </c>
      <c r="G51" s="19">
        <v>286</v>
      </c>
      <c r="H51" s="20">
        <v>0</v>
      </c>
      <c r="I51" s="21">
        <v>1700</v>
      </c>
      <c r="J51" s="22">
        <v>1603954.56</v>
      </c>
      <c r="K51" s="22">
        <v>829594.26</v>
      </c>
      <c r="L51" s="22">
        <v>2433548.8200000003</v>
      </c>
      <c r="M51" s="22">
        <v>11951765.26</v>
      </c>
      <c r="N51" s="22">
        <v>3569741.8</v>
      </c>
      <c r="O51" s="22">
        <v>15521507.059999999</v>
      </c>
      <c r="P51" s="23">
        <v>0</v>
      </c>
      <c r="Q51" s="23">
        <v>17955055.879999999</v>
      </c>
      <c r="R51" s="17">
        <f t="shared" si="0"/>
        <v>1429.5495187165775</v>
      </c>
      <c r="S51" s="12">
        <f t="shared" si="0"/>
        <v>1204.0555297532655</v>
      </c>
      <c r="T51" s="12">
        <f t="shared" si="0"/>
        <v>1504.9776252319111</v>
      </c>
      <c r="U51" s="12">
        <f t="shared" si="0"/>
        <v>56913.167904761904</v>
      </c>
      <c r="V51" s="12">
        <f t="shared" si="0"/>
        <v>43533.436585365853</v>
      </c>
      <c r="W51" s="12">
        <f t="shared" si="0"/>
        <v>54271.003706293704</v>
      </c>
      <c r="X51" s="12">
        <v>0</v>
      </c>
      <c r="Y51" s="14">
        <f t="shared" si="1"/>
        <v>10561.797576470588</v>
      </c>
      <c r="AA51" s="3"/>
      <c r="AB51" s="3"/>
      <c r="AC51" s="3"/>
      <c r="AD51" s="3"/>
      <c r="AE51" s="3"/>
      <c r="AF51" s="3"/>
      <c r="AG51" s="3"/>
      <c r="AH51" s="3"/>
    </row>
    <row r="52" spans="1:34" ht="10.8" thickBot="1" x14ac:dyDescent="0.25">
      <c r="A52" s="18" t="s">
        <v>82</v>
      </c>
      <c r="B52" s="19">
        <v>1105</v>
      </c>
      <c r="C52" s="19">
        <v>22620</v>
      </c>
      <c r="D52" s="19">
        <v>23214</v>
      </c>
      <c r="E52" s="26">
        <v>302</v>
      </c>
      <c r="F52" s="26">
        <v>5310</v>
      </c>
      <c r="G52" s="26">
        <v>5564</v>
      </c>
      <c r="H52" s="27">
        <v>0</v>
      </c>
      <c r="I52" s="28">
        <v>26713</v>
      </c>
      <c r="J52" s="29">
        <v>1973469.52</v>
      </c>
      <c r="K52" s="29">
        <v>54362954.570000008</v>
      </c>
      <c r="L52" s="29">
        <v>56336424.090000011</v>
      </c>
      <c r="M52" s="29">
        <v>10505947.069999998</v>
      </c>
      <c r="N52" s="29">
        <v>436104715.79000002</v>
      </c>
      <c r="O52" s="29">
        <v>446610662.86000001</v>
      </c>
      <c r="P52" s="30">
        <v>0</v>
      </c>
      <c r="Q52" s="30">
        <v>502947086.94999999</v>
      </c>
      <c r="R52" s="17">
        <f t="shared" si="0"/>
        <v>1785.9452669683258</v>
      </c>
      <c r="S52" s="12">
        <f t="shared" si="0"/>
        <v>2403.3136414677278</v>
      </c>
      <c r="T52" s="12">
        <f t="shared" si="0"/>
        <v>2426.8296756267773</v>
      </c>
      <c r="U52" s="12">
        <f t="shared" ref="U52:W53" si="2">M52/E52</f>
        <v>34787.904205298008</v>
      </c>
      <c r="V52" s="12">
        <f t="shared" si="2"/>
        <v>82128.948359698683</v>
      </c>
      <c r="W52" s="12">
        <f t="shared" si="2"/>
        <v>80267.912088425597</v>
      </c>
      <c r="X52" s="12">
        <v>0</v>
      </c>
      <c r="Y52" s="14">
        <f t="shared" si="1"/>
        <v>18827.802453861415</v>
      </c>
      <c r="AA52" s="3"/>
      <c r="AB52" s="3"/>
      <c r="AC52" s="3"/>
      <c r="AD52" s="3"/>
      <c r="AE52" s="3"/>
      <c r="AF52" s="3"/>
      <c r="AG52" s="3"/>
      <c r="AH52" s="3"/>
    </row>
    <row r="53" spans="1:34" s="36" customFormat="1" ht="10.8" thickBot="1" x14ac:dyDescent="0.25">
      <c r="A53" s="31" t="s">
        <v>83</v>
      </c>
      <c r="B53" s="32">
        <f>SUM(B10:B52)</f>
        <v>65023</v>
      </c>
      <c r="C53" s="32">
        <f t="shared" ref="C53:I53" si="3">SUM(C10:C52)</f>
        <v>116305</v>
      </c>
      <c r="D53" s="32">
        <f t="shared" si="3"/>
        <v>147269</v>
      </c>
      <c r="E53" s="32">
        <f t="shared" si="3"/>
        <v>16908</v>
      </c>
      <c r="F53" s="32">
        <f t="shared" si="3"/>
        <v>22505</v>
      </c>
      <c r="G53" s="32">
        <f t="shared" si="3"/>
        <v>36411</v>
      </c>
      <c r="H53" s="32">
        <f t="shared" si="3"/>
        <v>9</v>
      </c>
      <c r="I53" s="32">
        <f t="shared" si="3"/>
        <v>161086</v>
      </c>
      <c r="J53" s="33">
        <f>SUM(J10:J52)</f>
        <v>132332596.534668</v>
      </c>
      <c r="K53" s="33">
        <f t="shared" ref="K53:Q53" si="4">SUM(K10:K52)</f>
        <v>320358089.31000012</v>
      </c>
      <c r="L53" s="33">
        <f t="shared" si="4"/>
        <v>452690685.84466797</v>
      </c>
      <c r="M53" s="33">
        <f t="shared" si="4"/>
        <v>931890031.91666806</v>
      </c>
      <c r="N53" s="33">
        <f t="shared" si="4"/>
        <v>2077948823.6699998</v>
      </c>
      <c r="O53" s="33">
        <f t="shared" si="4"/>
        <v>3009838855.586668</v>
      </c>
      <c r="P53" s="33">
        <f t="shared" si="4"/>
        <v>13399716.598800004</v>
      </c>
      <c r="Q53" s="34">
        <f t="shared" si="4"/>
        <v>3475929258.0201359</v>
      </c>
      <c r="R53" s="17">
        <f t="shared" ref="R53:T53" si="5">J53/B53</f>
        <v>2035.165964884241</v>
      </c>
      <c r="S53" s="12">
        <f t="shared" si="5"/>
        <v>2754.4653222991283</v>
      </c>
      <c r="T53" s="12">
        <f t="shared" si="5"/>
        <v>3073.9034409459423</v>
      </c>
      <c r="U53" s="12">
        <f t="shared" si="2"/>
        <v>55115.331908958367</v>
      </c>
      <c r="V53" s="12">
        <f t="shared" si="2"/>
        <v>92332.762660297711</v>
      </c>
      <c r="W53" s="12">
        <f t="shared" si="2"/>
        <v>82662.900101251493</v>
      </c>
      <c r="X53" s="12">
        <v>0</v>
      </c>
      <c r="Y53" s="35">
        <f t="shared" si="1"/>
        <v>21578.096532412103</v>
      </c>
      <c r="AA53" s="3"/>
      <c r="AB53" s="3"/>
      <c r="AC53" s="3"/>
      <c r="AD53" s="3"/>
      <c r="AE53" s="3"/>
      <c r="AF53" s="3"/>
      <c r="AG53" s="3"/>
      <c r="AH53" s="3"/>
    </row>
    <row r="54" spans="1:34" ht="21" thickBot="1" x14ac:dyDescent="0.25">
      <c r="A54" s="37" t="s">
        <v>84</v>
      </c>
      <c r="B54" s="38">
        <v>63564</v>
      </c>
      <c r="C54" s="38">
        <v>112676</v>
      </c>
      <c r="D54" s="38">
        <v>141199</v>
      </c>
      <c r="E54" s="38">
        <v>16696</v>
      </c>
      <c r="F54" s="38">
        <v>21744</v>
      </c>
      <c r="G54" s="38">
        <v>35301</v>
      </c>
      <c r="H54" s="39">
        <v>9</v>
      </c>
      <c r="I54" s="40">
        <v>154007</v>
      </c>
      <c r="J54" s="41"/>
      <c r="K54" s="41"/>
      <c r="L54" s="41"/>
      <c r="M54" s="41"/>
      <c r="N54" s="41"/>
      <c r="O54" s="41"/>
      <c r="P54" s="41"/>
      <c r="Q54" s="41"/>
      <c r="R54" s="42">
        <f>J53/B54</f>
        <v>2081.8796258049838</v>
      </c>
      <c r="S54" s="43">
        <f t="shared" ref="S54:Y54" si="6">K53/C54</f>
        <v>2843.179464215983</v>
      </c>
      <c r="T54" s="43">
        <f t="shared" si="6"/>
        <v>3206.0473930032649</v>
      </c>
      <c r="U54" s="43">
        <f t="shared" si="6"/>
        <v>55815.167220691663</v>
      </c>
      <c r="V54" s="43">
        <f t="shared" si="6"/>
        <v>95564.239499172181</v>
      </c>
      <c r="W54" s="43">
        <f t="shared" si="6"/>
        <v>85262.141457371399</v>
      </c>
      <c r="X54" s="43">
        <f t="shared" si="6"/>
        <v>1488857.3998666671</v>
      </c>
      <c r="Y54" s="44">
        <f t="shared" si="6"/>
        <v>22569.943301409261</v>
      </c>
      <c r="AA54" s="3"/>
      <c r="AB54" s="3"/>
      <c r="AC54" s="3"/>
      <c r="AD54" s="3"/>
      <c r="AE54" s="3"/>
      <c r="AF54" s="3"/>
      <c r="AG54" s="3"/>
      <c r="AH54" s="3"/>
    </row>
    <row r="55" spans="1:34" ht="10.95" customHeight="1" thickBot="1" x14ac:dyDescent="0.25">
      <c r="A55" s="69" t="s">
        <v>85</v>
      </c>
      <c r="B55" s="70"/>
      <c r="C55" s="70"/>
      <c r="D55" s="70"/>
      <c r="E55" s="70"/>
      <c r="F55" s="70"/>
      <c r="G55" s="70"/>
      <c r="H55" s="71"/>
      <c r="I55" s="44">
        <f>I53-I54</f>
        <v>7079</v>
      </c>
    </row>
    <row r="56" spans="1:34" x14ac:dyDescent="0.2">
      <c r="A56" s="45"/>
      <c r="B56" s="46"/>
      <c r="C56" s="46"/>
      <c r="D56" s="46"/>
      <c r="E56" s="46"/>
    </row>
    <row r="58" spans="1:34" x14ac:dyDescent="0.2">
      <c r="D58" s="47"/>
      <c r="E58" s="47"/>
      <c r="F58" s="48"/>
      <c r="G58" s="48"/>
      <c r="H58" s="48"/>
    </row>
    <row r="59" spans="1:34" x14ac:dyDescent="0.2">
      <c r="D59" s="47"/>
      <c r="G59" s="47"/>
      <c r="H59" s="47"/>
    </row>
  </sheetData>
  <mergeCells count="20">
    <mergeCell ref="A55:H55"/>
    <mergeCell ref="R6:W6"/>
    <mergeCell ref="X6:X8"/>
    <mergeCell ref="Y6:Y8"/>
    <mergeCell ref="B7:D7"/>
    <mergeCell ref="E7:G7"/>
    <mergeCell ref="J7:L7"/>
    <mergeCell ref="M7:O7"/>
    <mergeCell ref="R7:T7"/>
    <mergeCell ref="U7:W7"/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2022-09-09T08:55:48Z</dcterms:created>
  <dcterms:modified xsi:type="dcterms:W3CDTF">2023-03-09T08:32:55Z</dcterms:modified>
</cp:coreProperties>
</file>