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 boli rar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2" i="1" l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11" i="1"/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B54" i="1" l="1"/>
</calcChain>
</file>

<file path=xl/sharedStrings.xml><?xml version="1.0" encoding="utf-8"?>
<sst xmlns="http://schemas.openxmlformats.org/spreadsheetml/2006/main" count="141" uniqueCount="134">
  <si>
    <t>Lei</t>
  </si>
  <si>
    <t>CAS</t>
  </si>
  <si>
    <t>Cheltuieli pentru medicamente/materiale sanitare eliberate prin farmaciile cu circuit  închis, pentru:</t>
  </si>
  <si>
    <t>Cheltuieli cu medicamente eliberate prin farmaciile cu circuit deschis, pentru:</t>
  </si>
  <si>
    <t>Total cheltuieli</t>
  </si>
  <si>
    <t>Boli neurologice degenerative/ inflamator-imune forme cronice</t>
  </si>
  <si>
    <t>Boli neurologice degenerative/ inflamator-imune forme acute</t>
  </si>
  <si>
    <t>Boala Fabry</t>
  </si>
  <si>
    <t>Boala Pompe</t>
  </si>
  <si>
    <t>Tirozinemie</t>
  </si>
  <si>
    <t>Mucopolizaharidoză tip II (sindromul Hunter)</t>
  </si>
  <si>
    <t>Mucopolizaharidoză tip I (sindromul Hurler)</t>
  </si>
  <si>
    <t>Afibrinogenemie congenitală</t>
  </si>
  <si>
    <t>Sindrom de imunodeficienţă primară</t>
  </si>
  <si>
    <t>HTPA</t>
  </si>
  <si>
    <t>Amiloidoză cu transtiretină:</t>
  </si>
  <si>
    <t>Scleroză sistemică şi ulcerele digitale evolutive</t>
  </si>
  <si>
    <t xml:space="preserve">Purpura trombocitopenică imună cronică </t>
  </si>
  <si>
    <t>Hiprerfenilalaninemie la bolnavii diagnosticaţi cu fenilcetonurie sau deficit de tetrahidrobiopterină (BH4)</t>
  </si>
  <si>
    <t>Scleroza tuberoasă</t>
  </si>
  <si>
    <t>Osteogeneză imperfectă</t>
  </si>
  <si>
    <t>Epidermoliză buloasă</t>
  </si>
  <si>
    <t>Atrofie musculară spinală</t>
  </si>
  <si>
    <t>Boala Castelman</t>
  </si>
  <si>
    <t>Mucopolizaharidoza Tip IVA</t>
  </si>
  <si>
    <t>Lipofuscinoza ceroida TIP 2 (TPP1)</t>
  </si>
  <si>
    <t>Sindrom hemolitic uremic atipic (SHUa)</t>
  </si>
  <si>
    <t>Hemoglobinurie paroxistică nocturnă(HPN)</t>
  </si>
  <si>
    <t>Mucoviscidoză copii</t>
  </si>
  <si>
    <t>Mucoviscidoză adulţi</t>
  </si>
  <si>
    <t>Scleroză laterală amiotrofică</t>
  </si>
  <si>
    <t>Sindrom Prader Willi</t>
  </si>
  <si>
    <t>fibroză pulmonară idiopatică</t>
  </si>
  <si>
    <t>distrofie musculară Duchenne</t>
  </si>
  <si>
    <t>angioedem ereditar</t>
  </si>
  <si>
    <t>Neuropatie optică ereditară Leber</t>
  </si>
  <si>
    <t>Limfangioleiomiomatoză</t>
  </si>
  <si>
    <t>afectare neurologică</t>
  </si>
  <si>
    <t xml:space="preserve"> afectare cardiacă sau formă mixtă</t>
  </si>
  <si>
    <t>medicamente</t>
  </si>
  <si>
    <t>materiale sanitare</t>
  </si>
  <si>
    <t>Total</t>
  </si>
  <si>
    <t xml:space="preserve">bolnav adult / copil cu greutate &gt; 40 Kg </t>
  </si>
  <si>
    <t xml:space="preserve">bolnav copil cu greutate &lt; 40 Kg 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</si>
  <si>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</si>
  <si>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</si>
  <si>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</si>
  <si>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</si>
  <si>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</si>
  <si>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</si>
  <si>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</si>
  <si>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</si>
  <si>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</si>
  <si>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</si>
  <si>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</si>
  <si>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</si>
  <si>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</si>
  <si>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</si>
  <si>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</si>
  <si>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</si>
  <si>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</si>
  <si>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</si>
  <si>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</si>
  <si>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C19=C17+C18</t>
  </si>
  <si>
    <t>C20</t>
  </si>
  <si>
    <t>C21</t>
  </si>
  <si>
    <t>C22=C20+C21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</si>
  <si>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</si>
  <si>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</si>
  <si>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</si>
  <si>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</si>
  <si>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</si>
  <si>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</si>
  <si>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</si>
  <si>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</si>
  <si>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</si>
  <si>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</si>
  <si>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</si>
  <si>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</si>
  <si>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</si>
  <si>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</si>
  <si>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</si>
  <si>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</si>
  <si>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</si>
  <si>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</si>
  <si>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</si>
  <si>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</si>
  <si>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</si>
  <si>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</si>
  <si>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</si>
  <si>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</si>
  <si>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</si>
  <si>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</si>
  <si>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</si>
  <si>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</si>
  <si>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</si>
  <si>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</si>
  <si>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</si>
  <si>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</si>
  <si>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</si>
  <si>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</si>
  <si>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</si>
  <si>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</si>
  <si>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</si>
  <si>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</si>
  <si>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</si>
  <si>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</si>
  <si>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</si>
  <si>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</si>
  <si>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</si>
  <si>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</si>
  <si>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</si>
  <si>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</si>
  <si>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</si>
  <si>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</si>
  <si>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</si>
  <si>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</si>
  <si>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</si>
  <si>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</si>
  <si>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</si>
  <si>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</si>
  <si>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</si>
  <si>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</si>
  <si>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</si>
  <si>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</si>
  <si>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</si>
  <si>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</si>
  <si>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</si>
  <si>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</si>
  <si>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</si>
  <si>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 xml:space="preserve">Programul naţional de tratament pentru boli rare </t>
  </si>
  <si>
    <t>Deficit de sfingomielinază acidă (DSMA)</t>
  </si>
  <si>
    <t>C43</t>
  </si>
  <si>
    <r>
      <t xml:space="preserve">Situaţia cheltuielilor pe tip de boală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</si>
</sst>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8"/>
      <color theme="1"/>
      <name val="Arial"/>
      <family val="2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7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 vertical="top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3" fontId="4" fillId="2" borderId="16" xfId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20" xfId="1" applyNumberFormat="1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4" fontId="5" fillId="2" borderId="8" xfId="3" applyNumberFormat="1" applyFont="1" applyFill="1" applyBorder="1"/>
    <xf numFmtId="4" fontId="5" fillId="2" borderId="22" xfId="3" applyNumberFormat="1" applyFont="1" applyFill="1" applyBorder="1"/>
    <xf numFmtId="4" fontId="5" fillId="2" borderId="21" xfId="3" applyNumberFormat="1" applyFont="1" applyFill="1" applyBorder="1"/>
    <xf numFmtId="4" fontId="5" fillId="2" borderId="8" xfId="0" quotePrefix="1" applyNumberFormat="1" applyFont="1" applyFill="1" applyBorder="1"/>
    <xf numFmtId="4" fontId="5" fillId="2" borderId="8" xfId="0" applyNumberFormat="1" applyFont="1" applyFill="1" applyBorder="1"/>
    <xf numFmtId="4" fontId="5" fillId="2" borderId="6" xfId="0" applyNumberFormat="1" applyFont="1" applyFill="1" applyBorder="1"/>
    <xf numFmtId="4" fontId="5" fillId="2" borderId="23" xfId="0" applyNumberFormat="1" applyFont="1" applyFill="1" applyBorder="1" applyAlignment="1">
      <alignment horizontal="right" vertical="center" wrapText="1"/>
    </xf>
    <xf numFmtId="4" fontId="5" fillId="2" borderId="24" xfId="0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/>
    <xf numFmtId="4" fontId="5" fillId="2" borderId="25" xfId="3" applyNumberFormat="1" applyFont="1" applyFill="1" applyBorder="1"/>
    <xf numFmtId="4" fontId="5" fillId="2" borderId="23" xfId="3" applyNumberFormat="1" applyFont="1" applyFill="1" applyBorder="1"/>
    <xf numFmtId="4" fontId="5" fillId="2" borderId="24" xfId="0" quotePrefix="1" applyNumberFormat="1" applyFont="1" applyFill="1" applyBorder="1"/>
    <xf numFmtId="4" fontId="5" fillId="2" borderId="24" xfId="0" applyNumberFormat="1" applyFont="1" applyFill="1" applyBorder="1"/>
    <xf numFmtId="4" fontId="5" fillId="2" borderId="24" xfId="0" applyNumberFormat="1" applyFont="1" applyFill="1" applyBorder="1" applyAlignment="1">
      <alignment horizontal="right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/>
    <xf numFmtId="4" fontId="5" fillId="2" borderId="28" xfId="3" applyNumberFormat="1" applyFont="1" applyFill="1" applyBorder="1"/>
    <xf numFmtId="4" fontId="5" fillId="2" borderId="26" xfId="3" applyNumberFormat="1" applyFont="1" applyFill="1" applyBorder="1"/>
    <xf numFmtId="4" fontId="5" fillId="2" borderId="27" xfId="0" quotePrefix="1" applyNumberFormat="1" applyFont="1" applyFill="1" applyBorder="1"/>
    <xf numFmtId="4" fontId="5" fillId="2" borderId="27" xfId="0" applyNumberFormat="1" applyFont="1" applyFill="1" applyBorder="1"/>
    <xf numFmtId="4" fontId="5" fillId="2" borderId="0" xfId="0" applyNumberFormat="1" applyFont="1" applyFill="1"/>
    <xf numFmtId="4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vertical="center" wrapText="1"/>
    </xf>
    <xf numFmtId="3" fontId="4" fillId="2" borderId="0" xfId="3" applyNumberFormat="1" applyFont="1" applyFill="1" applyBorder="1" applyAlignment="1">
      <alignment horizontal="right" vertical="top" wrapText="1"/>
    </xf>
    <xf numFmtId="3" fontId="4" fillId="2" borderId="0" xfId="0" applyNumberFormat="1" applyFont="1" applyFill="1" applyBorder="1" applyAlignment="1">
      <alignment horizontal="right" vertical="center" wrapText="1"/>
    </xf>
    <xf numFmtId="3" fontId="5" fillId="2" borderId="0" xfId="0" quotePrefix="1" applyNumberFormat="1" applyFont="1" applyFill="1"/>
    <xf numFmtId="3" fontId="3" fillId="2" borderId="0" xfId="0" applyNumberFormat="1" applyFont="1" applyFill="1"/>
    <xf numFmtId="4" fontId="5" fillId="2" borderId="1" xfId="0" applyNumberFormat="1" applyFont="1" applyFill="1" applyBorder="1"/>
    <xf numFmtId="4" fontId="5" fillId="2" borderId="18" xfId="0" applyNumberFormat="1" applyFont="1" applyFill="1" applyBorder="1"/>
    <xf numFmtId="4" fontId="5" fillId="2" borderId="22" xfId="0" applyNumberFormat="1" applyFont="1" applyFill="1" applyBorder="1"/>
    <xf numFmtId="4" fontId="5" fillId="2" borderId="25" xfId="0" applyNumberFormat="1" applyFont="1" applyFill="1" applyBorder="1"/>
    <xf numFmtId="4" fontId="5" fillId="2" borderId="28" xfId="0" applyNumberFormat="1" applyFont="1" applyFill="1" applyBorder="1"/>
    <xf numFmtId="3" fontId="4" fillId="2" borderId="3" xfId="0" applyNumberFormat="1" applyFont="1" applyFill="1" applyBorder="1" applyAlignment="1">
      <alignment horizontal="center" vertical="center" wrapText="1"/>
    </xf>
    <xf numFmtId="4" fontId="5" fillId="2" borderId="29" xfId="3" applyNumberFormat="1" applyFont="1" applyFill="1" applyBorder="1"/>
    <xf numFmtId="4" fontId="5" fillId="2" borderId="30" xfId="3" applyNumberFormat="1" applyFont="1" applyFill="1" applyBorder="1"/>
    <xf numFmtId="4" fontId="5" fillId="2" borderId="31" xfId="3" applyNumberFormat="1" applyFont="1" applyFill="1" applyBorder="1"/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3" fontId="4" fillId="2" borderId="19" xfId="2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8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/>
    <xf numFmtId="4" fontId="4" fillId="2" borderId="33" xfId="0" applyNumberFormat="1" applyFont="1" applyFill="1" applyBorder="1" applyAlignment="1">
      <alignment vertical="center" wrapText="1"/>
    </xf>
    <xf numFmtId="4" fontId="5" fillId="2" borderId="34" xfId="0" applyNumberFormat="1" applyFont="1" applyFill="1" applyBorder="1"/>
    <xf numFmtId="4" fontId="5" fillId="2" borderId="35" xfId="0" applyNumberFormat="1" applyFont="1" applyFill="1" applyBorder="1"/>
    <xf numFmtId="4" fontId="5" fillId="2" borderId="36" xfId="0" applyNumberFormat="1" applyFont="1" applyFill="1" applyBorder="1"/>
  </cellXfs>
  <cellStyles count="4">
    <cellStyle name="Normal" xfId="0" builtinId="0"/>
    <cellStyle name="Normal 2" xfId="2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T59"/>
  <sheetViews>
    <sheetView tabSelected="1" topLeftCell="A4" zoomScaleNormal="100" workbookViewId="0">
      <selection activeCell="A2" sqref="A2:AK2"/>
    </sheetView>
  </sheetViews>
  <sheetFormatPr defaultColWidth="11.5546875" defaultRowHeight="13.2" x14ac:dyDescent="0.25"/>
  <cols>
    <col min="1" max="1" width="11.5546875" style="2"/>
    <col min="2" max="17" width="11.6640625" style="2" bestFit="1" customWidth="1"/>
    <col min="18" max="18" width="10.6640625" style="2" customWidth="1"/>
    <col min="19" max="19" width="10.44140625" style="2" customWidth="1"/>
    <col min="20" max="20" width="11.6640625" style="2" bestFit="1" customWidth="1"/>
    <col min="21" max="22" width="10.88671875" style="2" customWidth="1"/>
    <col min="23" max="23" width="10" style="2" customWidth="1"/>
    <col min="24" max="24" width="12.6640625" style="2" bestFit="1" customWidth="1"/>
    <col min="25" max="30" width="11.6640625" style="2" bestFit="1" customWidth="1"/>
    <col min="31" max="31" width="11.6640625" style="2" customWidth="1"/>
    <col min="32" max="36" width="11.6640625" style="2" bestFit="1" customWidth="1"/>
    <col min="37" max="37" width="12.6640625" style="2" bestFit="1" customWidth="1"/>
    <col min="38" max="38" width="11.6640625" style="2" bestFit="1" customWidth="1"/>
    <col min="39" max="39" width="11.44140625" style="2" customWidth="1"/>
    <col min="40" max="40" width="11.6640625" style="2" bestFit="1" customWidth="1"/>
    <col min="41" max="41" width="12" style="2" bestFit="1" customWidth="1"/>
    <col min="42" max="42" width="10.109375" style="2" customWidth="1"/>
    <col min="43" max="44" width="10.6640625" style="2" customWidth="1"/>
    <col min="45" max="16384" width="11.5546875" style="2"/>
  </cols>
  <sheetData>
    <row r="1" spans="1:44" s="1" customFormat="1" ht="15" x14ac:dyDescent="0.25"/>
    <row r="2" spans="1:44" s="1" customFormat="1" ht="15.6" x14ac:dyDescent="0.3">
      <c r="A2" s="64" t="s">
        <v>130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44" s="1" customFormat="1" ht="15" x14ac:dyDescent="0.25"/>
    <row r="4" spans="1:44" s="1" customFormat="1" ht="15.6" x14ac:dyDescent="0.3">
      <c r="A4" s="65" t="s">
        <v>133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44" x14ac:dyDescent="0.25">
      <c r="AR5" s="3" t="s">
        <v>0</v>
      </c>
    </row>
    <row r="6" spans="1:44" ht="13.8" thickBot="1" x14ac:dyDescent="0.3"/>
    <row r="7" spans="1:44" s="5" customFormat="1" ht="44.4" customHeight="1" thickBot="1" x14ac:dyDescent="0.25">
      <c r="A7" s="66" t="s">
        <v>1</v>
      </c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46"/>
      <c r="AF7" s="69" t="s">
        <v>3</v>
      </c>
      <c r="AG7" s="70"/>
      <c r="AH7" s="70"/>
      <c r="AI7" s="70"/>
      <c r="AJ7" s="70"/>
      <c r="AK7" s="70"/>
      <c r="AL7" s="70"/>
      <c r="AM7" s="70"/>
      <c r="AN7" s="70"/>
      <c r="AO7" s="70"/>
      <c r="AP7" s="4"/>
      <c r="AQ7" s="4"/>
      <c r="AR7" s="50" t="s">
        <v>4</v>
      </c>
    </row>
    <row r="8" spans="1:44" s="5" customFormat="1" ht="34.950000000000003" customHeight="1" thickBot="1" x14ac:dyDescent="0.25">
      <c r="A8" s="67"/>
      <c r="B8" s="53" t="s">
        <v>5</v>
      </c>
      <c r="C8" s="53" t="s">
        <v>6</v>
      </c>
      <c r="D8" s="53" t="s">
        <v>7</v>
      </c>
      <c r="E8" s="53" t="s">
        <v>8</v>
      </c>
      <c r="F8" s="53" t="s">
        <v>9</v>
      </c>
      <c r="G8" s="53" t="s">
        <v>10</v>
      </c>
      <c r="H8" s="53" t="s">
        <v>11</v>
      </c>
      <c r="I8" s="53" t="s">
        <v>12</v>
      </c>
      <c r="J8" s="53" t="s">
        <v>13</v>
      </c>
      <c r="K8" s="53" t="s">
        <v>14</v>
      </c>
      <c r="L8" s="71" t="s">
        <v>15</v>
      </c>
      <c r="M8" s="72"/>
      <c r="N8" s="53" t="s">
        <v>16</v>
      </c>
      <c r="O8" s="53" t="s">
        <v>17</v>
      </c>
      <c r="P8" s="53" t="s">
        <v>18</v>
      </c>
      <c r="Q8" s="53" t="s">
        <v>19</v>
      </c>
      <c r="R8" s="57" t="s">
        <v>20</v>
      </c>
      <c r="S8" s="58"/>
      <c r="T8" s="59"/>
      <c r="U8" s="57" t="s">
        <v>21</v>
      </c>
      <c r="V8" s="58"/>
      <c r="W8" s="59"/>
      <c r="X8" s="53" t="s">
        <v>22</v>
      </c>
      <c r="Y8" s="53" t="s">
        <v>23</v>
      </c>
      <c r="Z8" s="53" t="s">
        <v>24</v>
      </c>
      <c r="AA8" s="53" t="s">
        <v>25</v>
      </c>
      <c r="AB8" s="60" t="s">
        <v>26</v>
      </c>
      <c r="AC8" s="61"/>
      <c r="AD8" s="62" t="s">
        <v>27</v>
      </c>
      <c r="AE8" s="53" t="s">
        <v>131</v>
      </c>
      <c r="AF8" s="55" t="s">
        <v>28</v>
      </c>
      <c r="AG8" s="55" t="s">
        <v>29</v>
      </c>
      <c r="AH8" s="55" t="s">
        <v>30</v>
      </c>
      <c r="AI8" s="55" t="s">
        <v>31</v>
      </c>
      <c r="AJ8" s="55" t="s">
        <v>32</v>
      </c>
      <c r="AK8" s="55" t="s">
        <v>33</v>
      </c>
      <c r="AL8" s="55" t="s">
        <v>34</v>
      </c>
      <c r="AM8" s="55" t="s">
        <v>35</v>
      </c>
      <c r="AN8" s="55" t="s">
        <v>36</v>
      </c>
      <c r="AO8" s="55" t="s">
        <v>17</v>
      </c>
      <c r="AP8" s="55" t="s">
        <v>7</v>
      </c>
      <c r="AQ8" s="55" t="s">
        <v>22</v>
      </c>
      <c r="AR8" s="51"/>
    </row>
    <row r="9" spans="1:44" s="5" customFormat="1" ht="40.799999999999997" customHeight="1" thickBot="1" x14ac:dyDescent="0.25">
      <c r="A9" s="68"/>
      <c r="B9" s="54"/>
      <c r="C9" s="54"/>
      <c r="D9" s="54"/>
      <c r="E9" s="54"/>
      <c r="F9" s="54"/>
      <c r="G9" s="54"/>
      <c r="H9" s="54"/>
      <c r="I9" s="54"/>
      <c r="J9" s="54"/>
      <c r="K9" s="54"/>
      <c r="L9" s="6" t="s">
        <v>37</v>
      </c>
      <c r="M9" s="6" t="s">
        <v>38</v>
      </c>
      <c r="N9" s="54"/>
      <c r="O9" s="54"/>
      <c r="P9" s="54"/>
      <c r="Q9" s="54"/>
      <c r="R9" s="6" t="s">
        <v>39</v>
      </c>
      <c r="S9" s="6" t="s">
        <v>40</v>
      </c>
      <c r="T9" s="6" t="s">
        <v>41</v>
      </c>
      <c r="U9" s="6" t="s">
        <v>39</v>
      </c>
      <c r="V9" s="6" t="s">
        <v>40</v>
      </c>
      <c r="W9" s="6" t="s">
        <v>41</v>
      </c>
      <c r="X9" s="54"/>
      <c r="Y9" s="54"/>
      <c r="Z9" s="54"/>
      <c r="AA9" s="54"/>
      <c r="AB9" s="7" t="s">
        <v>42</v>
      </c>
      <c r="AC9" s="8" t="s">
        <v>43</v>
      </c>
      <c r="AD9" s="63"/>
      <c r="AE9" s="54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2"/>
    </row>
    <row r="10" spans="1:44" s="5" customFormat="1" ht="21" thickBot="1" x14ac:dyDescent="0.25">
      <c r="A10" s="9" t="s">
        <v>44</v>
      </c>
      <c r="B10" s="9" t="s">
        <v>45</v>
      </c>
      <c r="C10" s="9" t="s">
        <v>46</v>
      </c>
      <c r="D10" s="9" t="s">
        <v>47</v>
      </c>
      <c r="E10" s="9" t="s">
        <v>48</v>
      </c>
      <c r="F10" s="9" t="s">
        <v>49</v>
      </c>
      <c r="G10" s="9" t="s">
        <v>50</v>
      </c>
      <c r="H10" s="9" t="s">
        <v>51</v>
      </c>
      <c r="I10" s="9" t="s">
        <v>52</v>
      </c>
      <c r="J10" s="9" t="s">
        <v>53</v>
      </c>
      <c r="K10" s="9" t="s">
        <v>54</v>
      </c>
      <c r="L10" s="9" t="s">
        <v>55</v>
      </c>
      <c r="M10" s="9" t="s">
        <v>56</v>
      </c>
      <c r="N10" s="9" t="s">
        <v>57</v>
      </c>
      <c r="O10" s="9" t="s">
        <v>58</v>
      </c>
      <c r="P10" s="9" t="s">
        <v>59</v>
      </c>
      <c r="Q10" s="9" t="s">
        <v>60</v>
      </c>
      <c r="R10" s="9" t="s">
        <v>61</v>
      </c>
      <c r="S10" s="9" t="s">
        <v>62</v>
      </c>
      <c r="T10" s="9" t="s">
        <v>63</v>
      </c>
      <c r="U10" s="9" t="s">
        <v>64</v>
      </c>
      <c r="V10" s="9" t="s">
        <v>65</v>
      </c>
      <c r="W10" s="9" t="s">
        <v>66</v>
      </c>
      <c r="X10" s="9" t="s">
        <v>67</v>
      </c>
      <c r="Y10" s="9" t="s">
        <v>68</v>
      </c>
      <c r="Z10" s="9" t="s">
        <v>69</v>
      </c>
      <c r="AA10" s="9" t="s">
        <v>70</v>
      </c>
      <c r="AB10" s="9" t="s">
        <v>71</v>
      </c>
      <c r="AC10" s="9" t="s">
        <v>72</v>
      </c>
      <c r="AD10" s="10" t="s">
        <v>73</v>
      </c>
      <c r="AE10" s="9" t="s">
        <v>74</v>
      </c>
      <c r="AF10" s="10" t="s">
        <v>75</v>
      </c>
      <c r="AG10" s="10" t="s">
        <v>76</v>
      </c>
      <c r="AH10" s="10" t="s">
        <v>77</v>
      </c>
      <c r="AI10" s="10" t="s">
        <v>78</v>
      </c>
      <c r="AJ10" s="10" t="s">
        <v>79</v>
      </c>
      <c r="AK10" s="10" t="s">
        <v>80</v>
      </c>
      <c r="AL10" s="10" t="s">
        <v>81</v>
      </c>
      <c r="AM10" s="10" t="s">
        <v>82</v>
      </c>
      <c r="AN10" s="10" t="s">
        <v>83</v>
      </c>
      <c r="AO10" s="10" t="s">
        <v>84</v>
      </c>
      <c r="AP10" s="10" t="s">
        <v>85</v>
      </c>
      <c r="AQ10" s="10" t="s">
        <v>86</v>
      </c>
      <c r="AR10" s="9" t="s">
        <v>132</v>
      </c>
    </row>
    <row r="11" spans="1:44" s="5" customFormat="1" ht="10.199999999999999" x14ac:dyDescent="0.2">
      <c r="A11" s="41" t="s">
        <v>87</v>
      </c>
      <c r="B11" s="11">
        <v>400762.38</v>
      </c>
      <c r="C11" s="12">
        <v>390280.88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3">
        <v>0</v>
      </c>
      <c r="AB11" s="13">
        <v>0</v>
      </c>
      <c r="AC11" s="13">
        <v>0</v>
      </c>
      <c r="AD11" s="14">
        <v>0</v>
      </c>
      <c r="AE11" s="47">
        <v>0</v>
      </c>
      <c r="AF11" s="15">
        <v>1722157.51</v>
      </c>
      <c r="AG11" s="13">
        <v>16652.099999999999</v>
      </c>
      <c r="AH11" s="13">
        <v>34914.660000000003</v>
      </c>
      <c r="AI11" s="13">
        <v>5389.08</v>
      </c>
      <c r="AJ11" s="13">
        <v>148591.44</v>
      </c>
      <c r="AK11" s="12">
        <v>0</v>
      </c>
      <c r="AL11" s="16">
        <v>1066577.1299999999</v>
      </c>
      <c r="AM11" s="17">
        <v>0</v>
      </c>
      <c r="AN11" s="17">
        <v>0</v>
      </c>
      <c r="AO11" s="17">
        <v>60210.96</v>
      </c>
      <c r="AP11" s="17">
        <v>0</v>
      </c>
      <c r="AQ11" s="43">
        <v>1592669.4</v>
      </c>
      <c r="AR11" s="76">
        <f>B11+C11+D11+E11+F11+G11+H11+I11+J11+K11+L11+M11+N11+O11+P11+Q11+R11+S11+U11+V11+X11+Y11+Z11+AA11+AB11+AC11+AD11+AE11+AF11+AG11+AH11+AI11+AJ11+AK11+AL11+AM11+AN11+AO11+AP11+AQ11</f>
        <v>5438205.54</v>
      </c>
    </row>
    <row r="12" spans="1:44" s="5" customFormat="1" ht="10.199999999999999" x14ac:dyDescent="0.2">
      <c r="A12" s="18" t="s">
        <v>88</v>
      </c>
      <c r="B12" s="19">
        <v>0</v>
      </c>
      <c r="C12" s="20">
        <v>0</v>
      </c>
      <c r="D12" s="20">
        <v>0</v>
      </c>
      <c r="E12" s="20">
        <v>0</v>
      </c>
      <c r="F12" s="20">
        <v>0</v>
      </c>
      <c r="G12" s="20">
        <v>1592151.2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28339.48</v>
      </c>
      <c r="O12" s="20">
        <v>185692.22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1">
        <v>0</v>
      </c>
      <c r="AB12" s="21">
        <v>0</v>
      </c>
      <c r="AC12" s="21">
        <v>0</v>
      </c>
      <c r="AD12" s="22">
        <v>780728.09</v>
      </c>
      <c r="AE12" s="48">
        <v>0</v>
      </c>
      <c r="AF12" s="23">
        <v>438189</v>
      </c>
      <c r="AG12" s="21">
        <v>0</v>
      </c>
      <c r="AH12" s="21">
        <v>14906.09</v>
      </c>
      <c r="AI12" s="21">
        <v>0</v>
      </c>
      <c r="AJ12" s="21">
        <v>208281.67</v>
      </c>
      <c r="AK12" s="20">
        <v>406019.14</v>
      </c>
      <c r="AL12" s="24">
        <v>0</v>
      </c>
      <c r="AM12" s="25">
        <v>0</v>
      </c>
      <c r="AN12" s="25">
        <v>6708</v>
      </c>
      <c r="AO12" s="25">
        <v>0</v>
      </c>
      <c r="AP12" s="25">
        <v>0</v>
      </c>
      <c r="AQ12" s="44">
        <v>0</v>
      </c>
      <c r="AR12" s="77">
        <f t="shared" ref="AR12:AR53" si="0">B12+C12+D12+E12+F12+G12+H12+I12+J12+K12+L12+M12+N12+O12+P12+Q12+R12+S12+U12+V12+X12+Y12+Z12+AA12+AB12+AC12+AD12+AE12+AF12+AG12+AH12+AI12+AJ12+AK12+AL12+AM12+AN12+AO12+AP12+AQ12</f>
        <v>3661014.8899999997</v>
      </c>
    </row>
    <row r="13" spans="1:44" s="5" customFormat="1" ht="10.199999999999999" x14ac:dyDescent="0.2">
      <c r="A13" s="18" t="s">
        <v>89</v>
      </c>
      <c r="B13" s="19">
        <v>0</v>
      </c>
      <c r="C13" s="20">
        <v>0</v>
      </c>
      <c r="D13" s="20">
        <v>1104354.77</v>
      </c>
      <c r="E13" s="20">
        <v>0</v>
      </c>
      <c r="F13" s="20">
        <v>73826.14</v>
      </c>
      <c r="G13" s="20">
        <v>799958.84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497462.87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1">
        <v>0</v>
      </c>
      <c r="AB13" s="21">
        <v>0</v>
      </c>
      <c r="AC13" s="21">
        <v>0</v>
      </c>
      <c r="AD13" s="22">
        <v>0</v>
      </c>
      <c r="AE13" s="48">
        <v>0</v>
      </c>
      <c r="AF13" s="23">
        <v>2729954.4</v>
      </c>
      <c r="AG13" s="21">
        <v>733107.61</v>
      </c>
      <c r="AH13" s="21">
        <v>35668.089999999997</v>
      </c>
      <c r="AI13" s="21">
        <v>3219.21</v>
      </c>
      <c r="AJ13" s="21">
        <v>147534.41</v>
      </c>
      <c r="AK13" s="20">
        <v>0</v>
      </c>
      <c r="AL13" s="24">
        <v>869782.83</v>
      </c>
      <c r="AM13" s="25">
        <v>0</v>
      </c>
      <c r="AN13" s="25">
        <v>0</v>
      </c>
      <c r="AO13" s="25">
        <v>48225.35</v>
      </c>
      <c r="AP13" s="25">
        <v>0</v>
      </c>
      <c r="AQ13" s="44">
        <v>2730290.4</v>
      </c>
      <c r="AR13" s="77">
        <f t="shared" si="0"/>
        <v>9773384.9199999999</v>
      </c>
    </row>
    <row r="14" spans="1:44" s="5" customFormat="1" ht="10.199999999999999" x14ac:dyDescent="0.2">
      <c r="A14" s="18" t="s">
        <v>90</v>
      </c>
      <c r="B14" s="19">
        <v>793764.4</v>
      </c>
      <c r="C14" s="20">
        <v>648095.36</v>
      </c>
      <c r="D14" s="20">
        <v>320598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1">
        <v>0</v>
      </c>
      <c r="AB14" s="21">
        <v>0</v>
      </c>
      <c r="AC14" s="21">
        <v>0</v>
      </c>
      <c r="AD14" s="22">
        <v>0</v>
      </c>
      <c r="AE14" s="48">
        <v>671429.17</v>
      </c>
      <c r="AF14" s="23">
        <v>956608.92</v>
      </c>
      <c r="AG14" s="21">
        <v>487009.18</v>
      </c>
      <c r="AH14" s="21">
        <v>36839.32</v>
      </c>
      <c r="AI14" s="21">
        <v>898.18</v>
      </c>
      <c r="AJ14" s="21">
        <v>141745.38</v>
      </c>
      <c r="AK14" s="20">
        <v>0</v>
      </c>
      <c r="AL14" s="24">
        <v>512052.74</v>
      </c>
      <c r="AM14" s="25">
        <v>0</v>
      </c>
      <c r="AN14" s="25">
        <v>0</v>
      </c>
      <c r="AO14" s="25">
        <v>33324.43</v>
      </c>
      <c r="AP14" s="25">
        <v>0</v>
      </c>
      <c r="AQ14" s="44">
        <v>0</v>
      </c>
      <c r="AR14" s="77">
        <f t="shared" si="0"/>
        <v>4602365.08</v>
      </c>
    </row>
    <row r="15" spans="1:44" s="5" customFormat="1" ht="10.199999999999999" x14ac:dyDescent="0.2">
      <c r="A15" s="18" t="s">
        <v>91</v>
      </c>
      <c r="B15" s="19">
        <v>1573169.41</v>
      </c>
      <c r="C15" s="20">
        <v>246130.82</v>
      </c>
      <c r="D15" s="20">
        <v>0</v>
      </c>
      <c r="E15" s="20">
        <v>0</v>
      </c>
      <c r="F15" s="20">
        <v>0</v>
      </c>
      <c r="G15" s="20">
        <v>0</v>
      </c>
      <c r="H15" s="20">
        <v>551864.91</v>
      </c>
      <c r="I15" s="20">
        <v>0</v>
      </c>
      <c r="J15" s="20">
        <v>263229.46999999997</v>
      </c>
      <c r="K15" s="20">
        <v>773344.75</v>
      </c>
      <c r="L15" s="20">
        <v>0</v>
      </c>
      <c r="M15" s="20">
        <v>0</v>
      </c>
      <c r="N15" s="20">
        <v>0</v>
      </c>
      <c r="O15" s="20">
        <v>17804.3</v>
      </c>
      <c r="P15" s="20">
        <v>141334.63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1">
        <v>0</v>
      </c>
      <c r="AB15" s="21">
        <v>430732.03</v>
      </c>
      <c r="AC15" s="21">
        <v>0</v>
      </c>
      <c r="AD15" s="22">
        <v>0</v>
      </c>
      <c r="AE15" s="48">
        <v>0</v>
      </c>
      <c r="AF15" s="23">
        <v>3490038.22</v>
      </c>
      <c r="AG15" s="21">
        <v>1454740.73</v>
      </c>
      <c r="AH15" s="21">
        <v>62283.35</v>
      </c>
      <c r="AI15" s="21">
        <v>0</v>
      </c>
      <c r="AJ15" s="21">
        <v>120386.01</v>
      </c>
      <c r="AK15" s="20">
        <v>499628.16</v>
      </c>
      <c r="AL15" s="24">
        <v>242984</v>
      </c>
      <c r="AM15" s="25">
        <v>0</v>
      </c>
      <c r="AN15" s="25">
        <v>0</v>
      </c>
      <c r="AO15" s="25">
        <v>804365.43</v>
      </c>
      <c r="AP15" s="25">
        <v>0</v>
      </c>
      <c r="AQ15" s="44">
        <v>1023858.9</v>
      </c>
      <c r="AR15" s="77">
        <f t="shared" si="0"/>
        <v>11695895.120000001</v>
      </c>
    </row>
    <row r="16" spans="1:44" s="5" customFormat="1" ht="10.199999999999999" x14ac:dyDescent="0.2">
      <c r="A16" s="18" t="s">
        <v>92</v>
      </c>
      <c r="B16" s="19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290358.84999999998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1">
        <v>0</v>
      </c>
      <c r="AB16" s="21">
        <v>0</v>
      </c>
      <c r="AC16" s="21">
        <v>0</v>
      </c>
      <c r="AD16" s="22">
        <v>0</v>
      </c>
      <c r="AE16" s="48">
        <v>0</v>
      </c>
      <c r="AF16" s="23">
        <v>781450.6</v>
      </c>
      <c r="AG16" s="21">
        <v>0</v>
      </c>
      <c r="AH16" s="21">
        <v>8908.16</v>
      </c>
      <c r="AI16" s="21"/>
      <c r="AJ16" s="21">
        <v>244470.07</v>
      </c>
      <c r="AK16" s="20">
        <v>0</v>
      </c>
      <c r="AL16" s="24">
        <v>0</v>
      </c>
      <c r="AM16" s="25">
        <v>0</v>
      </c>
      <c r="AN16" s="25">
        <v>0</v>
      </c>
      <c r="AO16" s="25">
        <v>54921.64</v>
      </c>
      <c r="AP16" s="25">
        <v>0</v>
      </c>
      <c r="AQ16" s="44">
        <v>0</v>
      </c>
      <c r="AR16" s="77">
        <f t="shared" si="0"/>
        <v>1380109.3199999998</v>
      </c>
    </row>
    <row r="17" spans="1:44" s="5" customFormat="1" ht="10.199999999999999" x14ac:dyDescent="0.2">
      <c r="A17" s="18" t="s">
        <v>93</v>
      </c>
      <c r="B17" s="19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106048.48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1">
        <v>0</v>
      </c>
      <c r="AB17" s="21">
        <v>0</v>
      </c>
      <c r="AC17" s="21">
        <v>0</v>
      </c>
      <c r="AD17" s="22">
        <v>0</v>
      </c>
      <c r="AE17" s="48">
        <v>0</v>
      </c>
      <c r="AF17" s="23">
        <v>1676372.7</v>
      </c>
      <c r="AG17" s="21">
        <v>987584.86</v>
      </c>
      <c r="AH17" s="21">
        <v>6885.17</v>
      </c>
      <c r="AI17" s="21">
        <v>0</v>
      </c>
      <c r="AJ17" s="21">
        <v>131620.71</v>
      </c>
      <c r="AK17" s="20">
        <v>0</v>
      </c>
      <c r="AL17" s="24">
        <v>37433.769999999997</v>
      </c>
      <c r="AM17" s="25">
        <v>0</v>
      </c>
      <c r="AN17" s="25">
        <v>0</v>
      </c>
      <c r="AO17" s="25">
        <v>0</v>
      </c>
      <c r="AP17" s="25">
        <v>0</v>
      </c>
      <c r="AQ17" s="44">
        <v>1137621</v>
      </c>
      <c r="AR17" s="77">
        <f t="shared" si="0"/>
        <v>4083566.69</v>
      </c>
    </row>
    <row r="18" spans="1:44" s="5" customFormat="1" ht="10.199999999999999" x14ac:dyDescent="0.2">
      <c r="A18" s="18" t="s">
        <v>94</v>
      </c>
      <c r="B18" s="19">
        <v>0</v>
      </c>
      <c r="C18" s="20">
        <v>0</v>
      </c>
      <c r="D18" s="20">
        <v>1030068.6</v>
      </c>
      <c r="E18" s="20">
        <v>0</v>
      </c>
      <c r="F18" s="20">
        <v>0</v>
      </c>
      <c r="G18" s="20">
        <v>1447324.89</v>
      </c>
      <c r="H18" s="20">
        <v>0</v>
      </c>
      <c r="I18" s="20">
        <v>0</v>
      </c>
      <c r="J18" s="20">
        <v>698176.18</v>
      </c>
      <c r="K18" s="20">
        <v>0</v>
      </c>
      <c r="L18" s="20">
        <v>0</v>
      </c>
      <c r="M18" s="20">
        <v>0</v>
      </c>
      <c r="N18" s="20">
        <v>0</v>
      </c>
      <c r="O18" s="20">
        <v>75770.8</v>
      </c>
      <c r="P18" s="20">
        <v>0</v>
      </c>
      <c r="Q18" s="20">
        <v>182241.47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196285.93</v>
      </c>
      <c r="Z18" s="20">
        <v>0</v>
      </c>
      <c r="AA18" s="21">
        <v>0</v>
      </c>
      <c r="AB18" s="21">
        <v>0</v>
      </c>
      <c r="AC18" s="21">
        <v>0</v>
      </c>
      <c r="AD18" s="22">
        <v>0</v>
      </c>
      <c r="AE18" s="48">
        <v>0</v>
      </c>
      <c r="AF18" s="23">
        <v>7110004.5</v>
      </c>
      <c r="AG18" s="21">
        <v>2729289.5</v>
      </c>
      <c r="AH18" s="21">
        <v>61150.400000000001</v>
      </c>
      <c r="AI18" s="21">
        <v>0</v>
      </c>
      <c r="AJ18" s="21">
        <v>192368.73</v>
      </c>
      <c r="AK18" s="20">
        <v>0</v>
      </c>
      <c r="AL18" s="24">
        <v>428212.74</v>
      </c>
      <c r="AM18" s="25">
        <v>0</v>
      </c>
      <c r="AN18" s="25">
        <v>0</v>
      </c>
      <c r="AO18" s="25">
        <v>175916.76</v>
      </c>
      <c r="AP18" s="25">
        <v>0</v>
      </c>
      <c r="AQ18" s="44">
        <v>3299100.9</v>
      </c>
      <c r="AR18" s="77">
        <f t="shared" si="0"/>
        <v>17625911.400000002</v>
      </c>
    </row>
    <row r="19" spans="1:44" s="5" customFormat="1" ht="10.199999999999999" x14ac:dyDescent="0.2">
      <c r="A19" s="18" t="s">
        <v>95</v>
      </c>
      <c r="B19" s="19">
        <v>0</v>
      </c>
      <c r="C19" s="20">
        <v>16862.73</v>
      </c>
      <c r="D19" s="20">
        <v>0</v>
      </c>
      <c r="E19" s="20">
        <v>0</v>
      </c>
      <c r="F19" s="20">
        <v>0</v>
      </c>
      <c r="G19" s="20">
        <v>979790.42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6">
        <v>0</v>
      </c>
      <c r="O19" s="20">
        <v>144561.34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1">
        <v>0</v>
      </c>
      <c r="AB19" s="21">
        <v>0</v>
      </c>
      <c r="AC19" s="21">
        <v>0</v>
      </c>
      <c r="AD19" s="22">
        <v>0</v>
      </c>
      <c r="AE19" s="48">
        <v>0</v>
      </c>
      <c r="AF19" s="23">
        <v>3559516.74</v>
      </c>
      <c r="AG19" s="21">
        <v>466283.56</v>
      </c>
      <c r="AH19" s="21">
        <v>20229.68</v>
      </c>
      <c r="AI19" s="21">
        <v>4371.84</v>
      </c>
      <c r="AJ19" s="21">
        <v>0</v>
      </c>
      <c r="AK19" s="20">
        <v>609242.49</v>
      </c>
      <c r="AL19" s="24">
        <v>17015.349999999999</v>
      </c>
      <c r="AM19" s="25">
        <v>124742.52</v>
      </c>
      <c r="AN19" s="25">
        <v>0</v>
      </c>
      <c r="AO19" s="25">
        <v>244883.73</v>
      </c>
      <c r="AP19" s="25">
        <v>0</v>
      </c>
      <c r="AQ19" s="44">
        <v>0</v>
      </c>
      <c r="AR19" s="77">
        <f t="shared" si="0"/>
        <v>6187500.3999999994</v>
      </c>
    </row>
    <row r="20" spans="1:44" s="5" customFormat="1" ht="10.199999999999999" x14ac:dyDescent="0.2">
      <c r="A20" s="18" t="s">
        <v>96</v>
      </c>
      <c r="B20" s="19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53491.31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1">
        <v>0</v>
      </c>
      <c r="AB20" s="21">
        <v>0</v>
      </c>
      <c r="AC20" s="21">
        <v>0</v>
      </c>
      <c r="AD20" s="22">
        <v>0</v>
      </c>
      <c r="AE20" s="48">
        <v>0</v>
      </c>
      <c r="AF20" s="23">
        <v>372016.92</v>
      </c>
      <c r="AG20" s="21">
        <v>332921.14</v>
      </c>
      <c r="AH20" s="21">
        <v>22891.39</v>
      </c>
      <c r="AI20" s="21">
        <v>0</v>
      </c>
      <c r="AJ20" s="21">
        <v>36030.92</v>
      </c>
      <c r="AK20" s="20">
        <v>0</v>
      </c>
      <c r="AL20" s="24">
        <v>0</v>
      </c>
      <c r="AM20" s="25">
        <v>20790.41</v>
      </c>
      <c r="AN20" s="25">
        <v>0</v>
      </c>
      <c r="AO20" s="25">
        <v>95334.02</v>
      </c>
      <c r="AP20" s="25">
        <v>0</v>
      </c>
      <c r="AQ20" s="44">
        <v>0</v>
      </c>
      <c r="AR20" s="77">
        <f t="shared" si="0"/>
        <v>933476.1100000001</v>
      </c>
    </row>
    <row r="21" spans="1:44" s="5" customFormat="1" ht="10.199999999999999" x14ac:dyDescent="0.2">
      <c r="A21" s="18" t="s">
        <v>97</v>
      </c>
      <c r="B21" s="19">
        <v>0</v>
      </c>
      <c r="C21" s="20">
        <v>0</v>
      </c>
      <c r="D21" s="20">
        <v>0</v>
      </c>
      <c r="E21" s="20">
        <v>733088.24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335829.74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1">
        <v>0</v>
      </c>
      <c r="AB21" s="21">
        <v>0</v>
      </c>
      <c r="AC21" s="21">
        <v>0</v>
      </c>
      <c r="AD21" s="22">
        <v>0</v>
      </c>
      <c r="AE21" s="48">
        <v>0</v>
      </c>
      <c r="AF21" s="23">
        <v>0</v>
      </c>
      <c r="AG21" s="21">
        <v>74152.62</v>
      </c>
      <c r="AH21" s="21">
        <v>21826.76</v>
      </c>
      <c r="AI21" s="21">
        <v>0</v>
      </c>
      <c r="AJ21" s="21">
        <v>30374.01</v>
      </c>
      <c r="AK21" s="20">
        <v>843122.52</v>
      </c>
      <c r="AL21" s="24">
        <v>6806.14</v>
      </c>
      <c r="AM21" s="25">
        <v>0</v>
      </c>
      <c r="AN21" s="25">
        <v>0</v>
      </c>
      <c r="AO21" s="25">
        <v>0</v>
      </c>
      <c r="AP21" s="25">
        <v>0</v>
      </c>
      <c r="AQ21" s="44">
        <v>0</v>
      </c>
      <c r="AR21" s="77">
        <f t="shared" si="0"/>
        <v>2045200.03</v>
      </c>
    </row>
    <row r="22" spans="1:44" s="5" customFormat="1" ht="10.199999999999999" x14ac:dyDescent="0.2">
      <c r="A22" s="18" t="s">
        <v>98</v>
      </c>
      <c r="B22" s="19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1">
        <v>0</v>
      </c>
      <c r="AB22" s="21">
        <v>0</v>
      </c>
      <c r="AC22" s="21">
        <v>0</v>
      </c>
      <c r="AD22" s="22">
        <v>0</v>
      </c>
      <c r="AE22" s="48">
        <v>0</v>
      </c>
      <c r="AF22" s="23">
        <v>1694548.28</v>
      </c>
      <c r="AG22" s="21">
        <v>438188.88</v>
      </c>
      <c r="AH22" s="21">
        <v>1597.06</v>
      </c>
      <c r="AI22" s="21">
        <v>0</v>
      </c>
      <c r="AJ22" s="21">
        <v>0</v>
      </c>
      <c r="AK22" s="20">
        <v>0</v>
      </c>
      <c r="AL22" s="24">
        <v>408764.21</v>
      </c>
      <c r="AM22" s="25">
        <v>0</v>
      </c>
      <c r="AN22" s="25">
        <v>0</v>
      </c>
      <c r="AO22" s="25">
        <v>0</v>
      </c>
      <c r="AP22" s="25">
        <v>0</v>
      </c>
      <c r="AQ22" s="44">
        <v>0</v>
      </c>
      <c r="AR22" s="77">
        <f t="shared" si="0"/>
        <v>2543098.4300000002</v>
      </c>
    </row>
    <row r="23" spans="1:44" s="5" customFormat="1" ht="10.199999999999999" x14ac:dyDescent="0.2">
      <c r="A23" s="18" t="s">
        <v>99</v>
      </c>
      <c r="B23" s="19">
        <v>3070087.0240000002</v>
      </c>
      <c r="C23" s="20">
        <v>1348443.5998000002</v>
      </c>
      <c r="D23" s="20">
        <v>1149676.3772999998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3279335.0776059995</v>
      </c>
      <c r="K23" s="20">
        <v>7419199.4009440001</v>
      </c>
      <c r="L23" s="20">
        <v>0</v>
      </c>
      <c r="M23" s="26">
        <v>3401021.9589980002</v>
      </c>
      <c r="N23" s="26">
        <v>195405.69520000002</v>
      </c>
      <c r="O23" s="20">
        <v>3125883.2755049998</v>
      </c>
      <c r="P23" s="20">
        <v>375836.16036500002</v>
      </c>
      <c r="Q23" s="20">
        <v>162608.20559999999</v>
      </c>
      <c r="R23" s="20">
        <v>0</v>
      </c>
      <c r="S23" s="20">
        <v>0</v>
      </c>
      <c r="T23" s="20">
        <v>0</v>
      </c>
      <c r="U23" s="20">
        <v>51964.191099999996</v>
      </c>
      <c r="V23" s="20">
        <v>488084.445121</v>
      </c>
      <c r="W23" s="20">
        <v>540048.63622099999</v>
      </c>
      <c r="X23" s="20">
        <v>2774785.09</v>
      </c>
      <c r="Y23" s="20">
        <v>1195022.425725</v>
      </c>
      <c r="Z23" s="20">
        <v>0</v>
      </c>
      <c r="AA23" s="21">
        <v>0</v>
      </c>
      <c r="AB23" s="21">
        <v>797534.07759999996</v>
      </c>
      <c r="AC23" s="21">
        <v>151604.6556</v>
      </c>
      <c r="AD23" s="22">
        <v>693612.00123000005</v>
      </c>
      <c r="AE23" s="48">
        <v>1801051.2465260001</v>
      </c>
      <c r="AF23" s="23">
        <v>1427617.98</v>
      </c>
      <c r="AG23" s="21">
        <v>2303414.6</v>
      </c>
      <c r="AH23" s="21">
        <v>59091.96</v>
      </c>
      <c r="AI23" s="21">
        <v>31885.39</v>
      </c>
      <c r="AJ23" s="21">
        <v>1147280.29</v>
      </c>
      <c r="AK23" s="20">
        <v>0</v>
      </c>
      <c r="AL23" s="24">
        <v>0</v>
      </c>
      <c r="AM23" s="25">
        <v>561341.34</v>
      </c>
      <c r="AN23" s="25">
        <v>0</v>
      </c>
      <c r="AO23" s="25">
        <v>1003711.77</v>
      </c>
      <c r="AP23" s="25">
        <v>0</v>
      </c>
      <c r="AQ23" s="44">
        <v>2654449</v>
      </c>
      <c r="AR23" s="77">
        <f t="shared" si="0"/>
        <v>40669947.238220014</v>
      </c>
    </row>
    <row r="24" spans="1:44" s="5" customFormat="1" ht="10.199999999999999" x14ac:dyDescent="0.2">
      <c r="A24" s="18" t="s">
        <v>100</v>
      </c>
      <c r="B24" s="19">
        <v>1421827.15</v>
      </c>
      <c r="C24" s="20">
        <v>592373.57999999996</v>
      </c>
      <c r="D24" s="20">
        <v>274302.69</v>
      </c>
      <c r="E24" s="20">
        <v>1116996.6599999999</v>
      </c>
      <c r="F24" s="20">
        <v>78105.259999999995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26500.559999999998</v>
      </c>
      <c r="O24" s="20">
        <v>152125.98000000001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2421887.37</v>
      </c>
      <c r="Y24" s="20">
        <v>0</v>
      </c>
      <c r="Z24" s="20">
        <v>0</v>
      </c>
      <c r="AA24" s="21">
        <v>0</v>
      </c>
      <c r="AB24" s="21">
        <v>0</v>
      </c>
      <c r="AC24" s="21">
        <v>0</v>
      </c>
      <c r="AD24" s="22">
        <v>0</v>
      </c>
      <c r="AE24" s="48">
        <v>0</v>
      </c>
      <c r="AF24" s="23">
        <v>4419151.63</v>
      </c>
      <c r="AG24" s="21">
        <v>222177.39000000007</v>
      </c>
      <c r="AH24" s="21">
        <v>64770.33</v>
      </c>
      <c r="AI24" s="21">
        <v>0</v>
      </c>
      <c r="AJ24" s="21">
        <v>431095.57</v>
      </c>
      <c r="AK24" s="20">
        <v>218658.58</v>
      </c>
      <c r="AL24" s="24">
        <v>492604.15</v>
      </c>
      <c r="AM24" s="25">
        <v>0</v>
      </c>
      <c r="AN24" s="25">
        <v>6708</v>
      </c>
      <c r="AO24" s="25">
        <v>316816.05</v>
      </c>
      <c r="AP24" s="25">
        <v>0</v>
      </c>
      <c r="AQ24" s="44">
        <v>682572.60000000009</v>
      </c>
      <c r="AR24" s="77">
        <f t="shared" si="0"/>
        <v>12938673.550000001</v>
      </c>
    </row>
    <row r="25" spans="1:44" s="5" customFormat="1" ht="10.199999999999999" x14ac:dyDescent="0.2">
      <c r="A25" s="18" t="s">
        <v>101</v>
      </c>
      <c r="B25" s="19">
        <v>0</v>
      </c>
      <c r="C25" s="20">
        <v>0</v>
      </c>
      <c r="D25" s="20">
        <v>0</v>
      </c>
      <c r="E25" s="20">
        <v>0</v>
      </c>
      <c r="F25" s="20">
        <v>0</v>
      </c>
      <c r="G25" s="20">
        <v>768164.16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1">
        <v>0</v>
      </c>
      <c r="AB25" s="21">
        <v>0</v>
      </c>
      <c r="AC25" s="21">
        <v>0</v>
      </c>
      <c r="AD25" s="22">
        <v>0</v>
      </c>
      <c r="AE25" s="48">
        <v>0</v>
      </c>
      <c r="AF25" s="23">
        <v>2685968.78</v>
      </c>
      <c r="AG25" s="21">
        <v>1659766.26</v>
      </c>
      <c r="AH25" s="21">
        <v>28711.9</v>
      </c>
      <c r="AI25" s="21">
        <v>0</v>
      </c>
      <c r="AJ25" s="21">
        <v>94689.48</v>
      </c>
      <c r="AK25" s="20">
        <v>0</v>
      </c>
      <c r="AL25" s="24">
        <v>0</v>
      </c>
      <c r="AM25" s="25">
        <v>0</v>
      </c>
      <c r="AN25" s="25">
        <v>0</v>
      </c>
      <c r="AO25" s="25">
        <v>67177.440000000002</v>
      </c>
      <c r="AP25" s="25">
        <v>0</v>
      </c>
      <c r="AQ25" s="44">
        <v>227524.2</v>
      </c>
      <c r="AR25" s="77">
        <f t="shared" si="0"/>
        <v>5532002.2200000016</v>
      </c>
    </row>
    <row r="26" spans="1:44" s="5" customFormat="1" ht="10.199999999999999" x14ac:dyDescent="0.2">
      <c r="A26" s="18" t="s">
        <v>102</v>
      </c>
      <c r="B26" s="19">
        <v>0</v>
      </c>
      <c r="C26" s="20">
        <v>0</v>
      </c>
      <c r="D26" s="20">
        <v>0</v>
      </c>
      <c r="E26" s="20">
        <v>0</v>
      </c>
      <c r="F26" s="20">
        <v>0</v>
      </c>
      <c r="G26" s="20">
        <v>360791.62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1">
        <v>0</v>
      </c>
      <c r="AB26" s="21">
        <v>0</v>
      </c>
      <c r="AC26" s="21">
        <v>0</v>
      </c>
      <c r="AD26" s="22">
        <v>0</v>
      </c>
      <c r="AE26" s="48">
        <v>0</v>
      </c>
      <c r="AF26" s="23">
        <v>2405433.4</v>
      </c>
      <c r="AG26" s="21">
        <v>985853.85</v>
      </c>
      <c r="AH26" s="21">
        <v>24222.36</v>
      </c>
      <c r="AI26" s="21">
        <v>8689.2000000000007</v>
      </c>
      <c r="AJ26" s="21">
        <v>0</v>
      </c>
      <c r="AK26" s="20">
        <v>0</v>
      </c>
      <c r="AL26" s="24">
        <v>166350.13</v>
      </c>
      <c r="AM26" s="25">
        <v>207904.17</v>
      </c>
      <c r="AN26" s="25">
        <v>0</v>
      </c>
      <c r="AO26" s="25">
        <v>116926.08</v>
      </c>
      <c r="AP26" s="25">
        <v>0</v>
      </c>
      <c r="AQ26" s="44">
        <v>2275242</v>
      </c>
      <c r="AR26" s="77">
        <f t="shared" si="0"/>
        <v>6551412.8099999996</v>
      </c>
    </row>
    <row r="27" spans="1:44" s="5" customFormat="1" ht="10.199999999999999" x14ac:dyDescent="0.2">
      <c r="A27" s="18" t="s">
        <v>103</v>
      </c>
      <c r="B27" s="19">
        <v>0</v>
      </c>
      <c r="C27" s="20">
        <v>0</v>
      </c>
      <c r="D27" s="20">
        <v>467278.82530000003</v>
      </c>
      <c r="E27" s="20">
        <v>630636.11159999995</v>
      </c>
      <c r="F27" s="20">
        <v>0</v>
      </c>
      <c r="G27" s="20">
        <v>634287.17559999996</v>
      </c>
      <c r="H27" s="20">
        <v>0</v>
      </c>
      <c r="I27" s="20">
        <v>0</v>
      </c>
      <c r="J27" s="20">
        <v>124793.55499999999</v>
      </c>
      <c r="K27" s="20">
        <v>0</v>
      </c>
      <c r="L27" s="20">
        <v>0</v>
      </c>
      <c r="M27" s="20">
        <v>0</v>
      </c>
      <c r="N27" s="20">
        <v>57700.24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1">
        <v>0</v>
      </c>
      <c r="AB27" s="21">
        <v>1366660.4101</v>
      </c>
      <c r="AC27" s="21">
        <v>0</v>
      </c>
      <c r="AD27" s="22">
        <v>1738339.1824</v>
      </c>
      <c r="AE27" s="48">
        <v>530112.38760000002</v>
      </c>
      <c r="AF27" s="23">
        <v>2028455.6</v>
      </c>
      <c r="AG27" s="21">
        <v>915942.3</v>
      </c>
      <c r="AH27" s="21">
        <v>30344.52</v>
      </c>
      <c r="AI27" s="21">
        <v>5389.08</v>
      </c>
      <c r="AJ27" s="21">
        <v>139525.31</v>
      </c>
      <c r="AK27" s="20">
        <v>343494.36</v>
      </c>
      <c r="AL27" s="24">
        <v>0</v>
      </c>
      <c r="AM27" s="25">
        <v>0</v>
      </c>
      <c r="AN27" s="25">
        <v>6707.99</v>
      </c>
      <c r="AO27" s="25">
        <v>1014290</v>
      </c>
      <c r="AP27" s="25">
        <v>427737.12</v>
      </c>
      <c r="AQ27" s="44">
        <v>1175541.7</v>
      </c>
      <c r="AR27" s="77">
        <f t="shared" si="0"/>
        <v>11637235.8676</v>
      </c>
    </row>
    <row r="28" spans="1:44" s="5" customFormat="1" ht="10.199999999999999" x14ac:dyDescent="0.2">
      <c r="A28" s="18" t="s">
        <v>104</v>
      </c>
      <c r="B28" s="19">
        <v>91913.18</v>
      </c>
      <c r="C28" s="20">
        <v>233293.75</v>
      </c>
      <c r="D28" s="20">
        <v>0</v>
      </c>
      <c r="E28" s="20">
        <v>0</v>
      </c>
      <c r="F28" s="20">
        <v>0</v>
      </c>
      <c r="G28" s="20">
        <v>202082.15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1">
        <v>0</v>
      </c>
      <c r="AB28" s="21">
        <v>0</v>
      </c>
      <c r="AC28" s="21">
        <v>0</v>
      </c>
      <c r="AD28" s="22">
        <v>0</v>
      </c>
      <c r="AE28" s="48">
        <v>0</v>
      </c>
      <c r="AF28" s="23">
        <v>1176434.3</v>
      </c>
      <c r="AG28" s="21">
        <v>299122.90000000002</v>
      </c>
      <c r="AH28" s="21">
        <v>29811.97</v>
      </c>
      <c r="AI28" s="21">
        <v>0</v>
      </c>
      <c r="AJ28" s="21">
        <v>372523.32</v>
      </c>
      <c r="AK28" s="20">
        <v>281040.84000000003</v>
      </c>
      <c r="AL28" s="24">
        <v>0</v>
      </c>
      <c r="AM28" s="25">
        <v>0</v>
      </c>
      <c r="AN28" s="25">
        <v>0</v>
      </c>
      <c r="AO28" s="25">
        <v>36998.730000000003</v>
      </c>
      <c r="AP28" s="25">
        <v>0</v>
      </c>
      <c r="AQ28" s="44">
        <v>910096.8</v>
      </c>
      <c r="AR28" s="77">
        <f t="shared" si="0"/>
        <v>3633317.9399999995</v>
      </c>
    </row>
    <row r="29" spans="1:44" s="5" customFormat="1" ht="10.199999999999999" x14ac:dyDescent="0.2">
      <c r="A29" s="18" t="s">
        <v>105</v>
      </c>
      <c r="B29" s="19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566173.34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1">
        <v>0</v>
      </c>
      <c r="AB29" s="21">
        <v>0</v>
      </c>
      <c r="AC29" s="21">
        <v>0</v>
      </c>
      <c r="AD29" s="22">
        <v>0</v>
      </c>
      <c r="AE29" s="48">
        <v>952200.54</v>
      </c>
      <c r="AF29" s="23">
        <v>846191.99</v>
      </c>
      <c r="AG29" s="21">
        <v>100222.08</v>
      </c>
      <c r="AH29" s="21">
        <v>1064.72</v>
      </c>
      <c r="AI29" s="21">
        <v>6359.04</v>
      </c>
      <c r="AJ29" s="21">
        <v>0</v>
      </c>
      <c r="AK29" s="20">
        <v>0</v>
      </c>
      <c r="AL29" s="24">
        <v>0</v>
      </c>
      <c r="AM29" s="25">
        <v>0</v>
      </c>
      <c r="AN29" s="25">
        <v>0</v>
      </c>
      <c r="AO29" s="25">
        <v>0</v>
      </c>
      <c r="AP29" s="25">
        <v>0</v>
      </c>
      <c r="AQ29" s="44">
        <v>37920.699999999997</v>
      </c>
      <c r="AR29" s="77">
        <f t="shared" si="0"/>
        <v>2510132.4100000006</v>
      </c>
    </row>
    <row r="30" spans="1:44" s="5" customFormat="1" ht="10.199999999999999" x14ac:dyDescent="0.2">
      <c r="A30" s="18" t="s">
        <v>106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25483.919999999998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1">
        <v>0</v>
      </c>
      <c r="AB30" s="21">
        <v>0</v>
      </c>
      <c r="AC30" s="21">
        <v>0</v>
      </c>
      <c r="AD30" s="22">
        <v>0</v>
      </c>
      <c r="AE30" s="48"/>
      <c r="AF30" s="23">
        <v>1033383.8</v>
      </c>
      <c r="AG30" s="21">
        <v>22400.31</v>
      </c>
      <c r="AH30" s="21">
        <v>22359.11</v>
      </c>
      <c r="AI30" s="21">
        <v>0</v>
      </c>
      <c r="AJ30" s="21">
        <v>111371.37</v>
      </c>
      <c r="AK30" s="20">
        <v>0</v>
      </c>
      <c r="AL30" s="24">
        <v>0</v>
      </c>
      <c r="AM30" s="25">
        <v>0</v>
      </c>
      <c r="AN30" s="25">
        <v>1118</v>
      </c>
      <c r="AO30" s="25">
        <v>48073.06</v>
      </c>
      <c r="AP30" s="25">
        <v>0</v>
      </c>
      <c r="AQ30" s="44">
        <v>2047717.8</v>
      </c>
      <c r="AR30" s="77">
        <f t="shared" si="0"/>
        <v>3311907.37</v>
      </c>
    </row>
    <row r="31" spans="1:44" s="5" customFormat="1" ht="10.199999999999999" x14ac:dyDescent="0.2">
      <c r="A31" s="18" t="s">
        <v>107</v>
      </c>
      <c r="B31" s="19">
        <v>634794.52</v>
      </c>
      <c r="C31" s="20">
        <v>179423.09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74783.81</v>
      </c>
      <c r="K31" s="20">
        <v>0</v>
      </c>
      <c r="L31" s="20">
        <v>0</v>
      </c>
      <c r="M31" s="20">
        <v>0</v>
      </c>
      <c r="N31" s="20">
        <v>45825.47</v>
      </c>
      <c r="O31" s="20">
        <v>292903.42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1">
        <v>0</v>
      </c>
      <c r="AB31" s="21">
        <v>0</v>
      </c>
      <c r="AC31" s="21">
        <v>0</v>
      </c>
      <c r="AD31" s="22">
        <v>0</v>
      </c>
      <c r="AE31" s="48">
        <v>0</v>
      </c>
      <c r="AF31" s="23">
        <v>244260.06</v>
      </c>
      <c r="AG31" s="21">
        <v>878550.96</v>
      </c>
      <c r="AH31" s="21">
        <v>25588.639999999999</v>
      </c>
      <c r="AI31" s="21">
        <v>0</v>
      </c>
      <c r="AJ31" s="21">
        <v>58658.559999999998</v>
      </c>
      <c r="AK31" s="20">
        <v>0</v>
      </c>
      <c r="AL31" s="24">
        <v>387375.9</v>
      </c>
      <c r="AM31" s="25">
        <v>0</v>
      </c>
      <c r="AN31" s="25">
        <v>0</v>
      </c>
      <c r="AO31" s="25">
        <v>60210.96</v>
      </c>
      <c r="AP31" s="25">
        <v>0</v>
      </c>
      <c r="AQ31" s="44">
        <v>341286.3</v>
      </c>
      <c r="AR31" s="77">
        <f t="shared" si="0"/>
        <v>3223661.69</v>
      </c>
    </row>
    <row r="32" spans="1:44" s="5" customFormat="1" ht="10.199999999999999" x14ac:dyDescent="0.2">
      <c r="A32" s="18" t="s">
        <v>108</v>
      </c>
      <c r="B32" s="19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112277.93</v>
      </c>
      <c r="K32" s="20">
        <v>0</v>
      </c>
      <c r="L32" s="20">
        <v>0</v>
      </c>
      <c r="M32" s="26">
        <v>0</v>
      </c>
      <c r="N32" s="26">
        <v>0</v>
      </c>
      <c r="O32" s="20">
        <v>503631.24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1">
        <v>0</v>
      </c>
      <c r="AB32" s="21">
        <v>0</v>
      </c>
      <c r="AC32" s="21">
        <v>0</v>
      </c>
      <c r="AD32" s="22">
        <v>723583.34</v>
      </c>
      <c r="AE32" s="48">
        <v>0</v>
      </c>
      <c r="AF32" s="23">
        <v>1913643</v>
      </c>
      <c r="AG32" s="21">
        <v>438189</v>
      </c>
      <c r="AH32" s="21">
        <v>22412.36</v>
      </c>
      <c r="AI32" s="21">
        <v>0</v>
      </c>
      <c r="AJ32" s="21">
        <v>261151.96</v>
      </c>
      <c r="AK32" s="20">
        <v>0</v>
      </c>
      <c r="AL32" s="24">
        <v>0</v>
      </c>
      <c r="AM32" s="25">
        <v>0</v>
      </c>
      <c r="AN32" s="25">
        <v>4472</v>
      </c>
      <c r="AO32" s="25">
        <v>0</v>
      </c>
      <c r="AP32" s="25">
        <v>0</v>
      </c>
      <c r="AQ32" s="44">
        <v>0</v>
      </c>
      <c r="AR32" s="77">
        <f t="shared" si="0"/>
        <v>3979360.8299999996</v>
      </c>
    </row>
    <row r="33" spans="1:44" s="5" customFormat="1" ht="10.199999999999999" x14ac:dyDescent="0.2">
      <c r="A33" s="18" t="s">
        <v>109</v>
      </c>
      <c r="B33" s="19">
        <v>0</v>
      </c>
      <c r="C33" s="20">
        <v>0</v>
      </c>
      <c r="D33" s="20">
        <v>0</v>
      </c>
      <c r="E33" s="20">
        <v>127655.93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1">
        <v>0</v>
      </c>
      <c r="AB33" s="21">
        <v>0</v>
      </c>
      <c r="AC33" s="21">
        <v>0</v>
      </c>
      <c r="AD33" s="22">
        <v>0</v>
      </c>
      <c r="AE33" s="48">
        <v>0</v>
      </c>
      <c r="AF33" s="23">
        <v>402675.97</v>
      </c>
      <c r="AG33" s="21">
        <v>765296.72</v>
      </c>
      <c r="AH33" s="21">
        <v>3726.52</v>
      </c>
      <c r="AI33" s="21">
        <v>0</v>
      </c>
      <c r="AJ33" s="21">
        <v>67594.080000000002</v>
      </c>
      <c r="AK33" s="20">
        <v>0</v>
      </c>
      <c r="AL33" s="24">
        <v>0</v>
      </c>
      <c r="AM33" s="25">
        <v>103952.1</v>
      </c>
      <c r="AN33" s="25">
        <v>0</v>
      </c>
      <c r="AO33" s="25">
        <v>94352.54</v>
      </c>
      <c r="AP33" s="25">
        <v>0</v>
      </c>
      <c r="AQ33" s="44">
        <v>1592669.4</v>
      </c>
      <c r="AR33" s="77">
        <f t="shared" si="0"/>
        <v>3157923.26</v>
      </c>
    </row>
    <row r="34" spans="1:44" s="5" customFormat="1" ht="10.199999999999999" x14ac:dyDescent="0.2">
      <c r="A34" s="18" t="s">
        <v>110</v>
      </c>
      <c r="B34" s="19">
        <v>1224622.3700000001</v>
      </c>
      <c r="C34" s="20">
        <v>1033505.88</v>
      </c>
      <c r="D34" s="20">
        <v>1339232.8600000003</v>
      </c>
      <c r="E34" s="20">
        <v>739342.55999999994</v>
      </c>
      <c r="F34" s="20">
        <v>0</v>
      </c>
      <c r="G34" s="20">
        <v>0</v>
      </c>
      <c r="H34" s="20">
        <v>0</v>
      </c>
      <c r="I34" s="20">
        <v>0</v>
      </c>
      <c r="J34" s="20">
        <v>996619.85000000009</v>
      </c>
      <c r="K34" s="20">
        <v>762087.44</v>
      </c>
      <c r="L34" s="20">
        <v>0</v>
      </c>
      <c r="M34" s="20">
        <v>5191332.32</v>
      </c>
      <c r="N34" s="20">
        <v>117527.87000000002</v>
      </c>
      <c r="O34" s="20">
        <v>1068838.69</v>
      </c>
      <c r="P34" s="20">
        <v>50885.45</v>
      </c>
      <c r="Q34" s="20">
        <v>369357.3</v>
      </c>
      <c r="R34" s="20">
        <v>0</v>
      </c>
      <c r="S34" s="20">
        <v>11118</v>
      </c>
      <c r="T34" s="20">
        <v>11118</v>
      </c>
      <c r="U34" s="20">
        <v>7737.66</v>
      </c>
      <c r="V34" s="20">
        <v>269220.41000000003</v>
      </c>
      <c r="W34" s="20">
        <v>276958.07</v>
      </c>
      <c r="X34" s="20">
        <v>1044397.74</v>
      </c>
      <c r="Y34" s="20">
        <v>0</v>
      </c>
      <c r="Z34" s="20">
        <v>0</v>
      </c>
      <c r="AA34" s="21">
        <v>0</v>
      </c>
      <c r="AB34" s="21">
        <v>4176191.9800000004</v>
      </c>
      <c r="AC34" s="21">
        <v>4779696.3600000003</v>
      </c>
      <c r="AD34" s="22">
        <v>1928751.65</v>
      </c>
      <c r="AE34" s="48">
        <v>2187794.7600000002</v>
      </c>
      <c r="AF34" s="23">
        <v>6504755.7800000012</v>
      </c>
      <c r="AG34" s="21">
        <v>4231048.97</v>
      </c>
      <c r="AH34" s="21">
        <v>32257.189999999995</v>
      </c>
      <c r="AI34" s="21">
        <v>0</v>
      </c>
      <c r="AJ34" s="21">
        <v>334114.11</v>
      </c>
      <c r="AK34" s="20">
        <v>0</v>
      </c>
      <c r="AL34" s="24">
        <v>0</v>
      </c>
      <c r="AM34" s="25">
        <v>415808.2</v>
      </c>
      <c r="AN34" s="25">
        <v>15651.98</v>
      </c>
      <c r="AO34" s="25">
        <v>407350.33000000007</v>
      </c>
      <c r="AP34" s="25">
        <v>1425790.4000000001</v>
      </c>
      <c r="AQ34" s="44">
        <v>0</v>
      </c>
      <c r="AR34" s="77">
        <f t="shared" si="0"/>
        <v>40665038.109999992</v>
      </c>
    </row>
    <row r="35" spans="1:44" s="5" customFormat="1" ht="10.199999999999999" x14ac:dyDescent="0.2">
      <c r="A35" s="18" t="s">
        <v>111</v>
      </c>
      <c r="B35" s="19">
        <v>826970.12</v>
      </c>
      <c r="C35" s="20">
        <v>169816.81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365576.62</v>
      </c>
      <c r="K35" s="20">
        <v>0</v>
      </c>
      <c r="L35" s="20">
        <v>0</v>
      </c>
      <c r="M35" s="20">
        <v>523967.14</v>
      </c>
      <c r="N35" s="20">
        <v>0</v>
      </c>
      <c r="O35" s="20">
        <v>3103644.96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1">
        <v>0</v>
      </c>
      <c r="AB35" s="21">
        <v>867053.29</v>
      </c>
      <c r="AC35" s="21">
        <v>0</v>
      </c>
      <c r="AD35" s="22">
        <v>0</v>
      </c>
      <c r="AE35" s="48">
        <v>2691764.11</v>
      </c>
      <c r="AF35" s="23">
        <v>1404526</v>
      </c>
      <c r="AG35" s="21">
        <v>135.81</v>
      </c>
      <c r="AH35" s="21">
        <v>31302.77</v>
      </c>
      <c r="AI35" s="21">
        <v>0</v>
      </c>
      <c r="AJ35" s="21">
        <v>466984.46</v>
      </c>
      <c r="AK35" s="20">
        <v>0</v>
      </c>
      <c r="AL35" s="24">
        <v>764676.04</v>
      </c>
      <c r="AM35" s="25">
        <v>103952.1</v>
      </c>
      <c r="AN35" s="25">
        <v>0</v>
      </c>
      <c r="AO35" s="25">
        <v>599844.24</v>
      </c>
      <c r="AP35" s="25">
        <v>0</v>
      </c>
      <c r="AQ35" s="44">
        <v>1137621</v>
      </c>
      <c r="AR35" s="77">
        <f t="shared" si="0"/>
        <v>13057835.470000003</v>
      </c>
    </row>
    <row r="36" spans="1:44" s="5" customFormat="1" ht="10.199999999999999" x14ac:dyDescent="0.2">
      <c r="A36" s="18" t="s">
        <v>112</v>
      </c>
      <c r="B36" s="19">
        <v>207732.74</v>
      </c>
      <c r="C36" s="20">
        <v>266583.92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1">
        <v>0</v>
      </c>
      <c r="AB36" s="21">
        <v>0</v>
      </c>
      <c r="AC36" s="21">
        <v>0</v>
      </c>
      <c r="AD36" s="22">
        <v>0</v>
      </c>
      <c r="AE36" s="48">
        <v>0</v>
      </c>
      <c r="AF36" s="23">
        <v>463045.43</v>
      </c>
      <c r="AG36" s="21">
        <v>0</v>
      </c>
      <c r="AH36" s="21">
        <v>16503.16</v>
      </c>
      <c r="AI36" s="21">
        <v>0</v>
      </c>
      <c r="AJ36" s="21">
        <v>67882.92</v>
      </c>
      <c r="AK36" s="20">
        <v>0</v>
      </c>
      <c r="AL36" s="24">
        <v>0</v>
      </c>
      <c r="AM36" s="25">
        <v>0</v>
      </c>
      <c r="AN36" s="25">
        <v>0</v>
      </c>
      <c r="AO36" s="25">
        <v>155875.39000000001</v>
      </c>
      <c r="AP36" s="25">
        <v>0</v>
      </c>
      <c r="AQ36" s="44">
        <v>1820193.6</v>
      </c>
      <c r="AR36" s="77">
        <f t="shared" si="0"/>
        <v>2997817.16</v>
      </c>
    </row>
    <row r="37" spans="1:44" s="5" customFormat="1" ht="10.199999999999999" x14ac:dyDescent="0.2">
      <c r="A37" s="18" t="s">
        <v>113</v>
      </c>
      <c r="B37" s="19">
        <v>688968.51</v>
      </c>
      <c r="C37" s="20">
        <v>385207.67</v>
      </c>
      <c r="D37" s="20">
        <v>290054.40000000002</v>
      </c>
      <c r="E37" s="20">
        <v>1782421.3</v>
      </c>
      <c r="F37" s="20">
        <v>0</v>
      </c>
      <c r="G37" s="20">
        <v>0</v>
      </c>
      <c r="H37" s="20">
        <v>0</v>
      </c>
      <c r="I37" s="20">
        <v>0</v>
      </c>
      <c r="J37" s="20">
        <v>346405.09</v>
      </c>
      <c r="K37" s="20">
        <v>2059485.21</v>
      </c>
      <c r="L37" s="20">
        <v>0</v>
      </c>
      <c r="M37" s="20">
        <v>248986.65</v>
      </c>
      <c r="N37" s="20">
        <v>41159.550000000003</v>
      </c>
      <c r="O37" s="20">
        <v>233872.33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530.97</v>
      </c>
      <c r="V37" s="20">
        <v>7141.74</v>
      </c>
      <c r="W37" s="20">
        <v>7672.71</v>
      </c>
      <c r="X37" s="20">
        <v>1044575.08</v>
      </c>
      <c r="Y37" s="20">
        <v>0</v>
      </c>
      <c r="Z37" s="20">
        <v>0</v>
      </c>
      <c r="AA37" s="21">
        <v>0</v>
      </c>
      <c r="AB37" s="21">
        <v>638792.64</v>
      </c>
      <c r="AC37" s="21">
        <v>146948.70000000001</v>
      </c>
      <c r="AD37" s="22">
        <v>1535768.7</v>
      </c>
      <c r="AE37" s="48">
        <v>0</v>
      </c>
      <c r="AF37" s="23">
        <v>2597461</v>
      </c>
      <c r="AG37" s="21">
        <v>6857.92</v>
      </c>
      <c r="AH37" s="21">
        <v>57778.75</v>
      </c>
      <c r="AI37" s="21">
        <v>0</v>
      </c>
      <c r="AJ37" s="21">
        <v>255495.05</v>
      </c>
      <c r="AK37" s="20">
        <v>0</v>
      </c>
      <c r="AL37" s="24">
        <v>634961.31999999995</v>
      </c>
      <c r="AM37" s="25">
        <v>0</v>
      </c>
      <c r="AN37" s="25">
        <v>0</v>
      </c>
      <c r="AO37" s="25">
        <v>175042.42</v>
      </c>
      <c r="AP37" s="25">
        <v>0</v>
      </c>
      <c r="AQ37" s="44">
        <v>606731.19999999995</v>
      </c>
      <c r="AR37" s="77">
        <f t="shared" si="0"/>
        <v>13784646.199999999</v>
      </c>
    </row>
    <row r="38" spans="1:44" s="5" customFormat="1" ht="10.199999999999999" x14ac:dyDescent="0.2">
      <c r="A38" s="18" t="s">
        <v>114</v>
      </c>
      <c r="B38" s="19">
        <v>453937.16</v>
      </c>
      <c r="C38" s="20">
        <v>325808.23</v>
      </c>
      <c r="D38" s="20">
        <v>1138305.6200000001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190747.24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1">
        <v>0</v>
      </c>
      <c r="AB38" s="21">
        <v>0</v>
      </c>
      <c r="AC38" s="21">
        <v>0</v>
      </c>
      <c r="AD38" s="22">
        <v>0</v>
      </c>
      <c r="AE38" s="48">
        <v>0</v>
      </c>
      <c r="AF38" s="23">
        <v>986009.62</v>
      </c>
      <c r="AG38" s="21">
        <v>914073.21</v>
      </c>
      <c r="AH38" s="21">
        <v>15701.85</v>
      </c>
      <c r="AI38" s="21">
        <v>0</v>
      </c>
      <c r="AJ38" s="21">
        <v>261955.03</v>
      </c>
      <c r="AK38" s="20">
        <v>0</v>
      </c>
      <c r="AL38" s="24">
        <v>1679276.26</v>
      </c>
      <c r="AM38" s="25">
        <v>0</v>
      </c>
      <c r="AN38" s="25">
        <v>11179.94</v>
      </c>
      <c r="AO38" s="25">
        <v>299489.09999999998</v>
      </c>
      <c r="AP38" s="25">
        <v>0</v>
      </c>
      <c r="AQ38" s="44">
        <v>0</v>
      </c>
      <c r="AR38" s="77">
        <f t="shared" si="0"/>
        <v>6276483.2599999998</v>
      </c>
    </row>
    <row r="39" spans="1:44" s="5" customFormat="1" ht="10.199999999999999" x14ac:dyDescent="0.2">
      <c r="A39" s="18" t="s">
        <v>115</v>
      </c>
      <c r="B39" s="19">
        <v>0</v>
      </c>
      <c r="C39" s="20">
        <v>0</v>
      </c>
      <c r="D39" s="20">
        <v>0</v>
      </c>
      <c r="E39" s="20">
        <v>0</v>
      </c>
      <c r="F39" s="20">
        <v>80892.3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1">
        <v>0</v>
      </c>
      <c r="AB39" s="21">
        <v>0</v>
      </c>
      <c r="AC39" s="21">
        <v>0</v>
      </c>
      <c r="AD39" s="22">
        <v>0</v>
      </c>
      <c r="AE39" s="48">
        <v>0</v>
      </c>
      <c r="AF39" s="23">
        <v>439886.02</v>
      </c>
      <c r="AG39" s="21">
        <v>939274.73</v>
      </c>
      <c r="AH39" s="21">
        <v>10114.84</v>
      </c>
      <c r="AI39" s="21">
        <v>0</v>
      </c>
      <c r="AJ39" s="21">
        <v>121496.04</v>
      </c>
      <c r="AK39" s="20">
        <v>0</v>
      </c>
      <c r="AL39" s="24">
        <v>2448873.06</v>
      </c>
      <c r="AM39" s="25">
        <v>0</v>
      </c>
      <c r="AN39" s="25">
        <v>13416</v>
      </c>
      <c r="AO39" s="25">
        <v>0</v>
      </c>
      <c r="AP39" s="25">
        <v>0</v>
      </c>
      <c r="AQ39" s="44">
        <v>1023858.9</v>
      </c>
      <c r="AR39" s="77">
        <f t="shared" si="0"/>
        <v>5077811.8900000006</v>
      </c>
    </row>
    <row r="40" spans="1:44" s="5" customFormat="1" ht="10.199999999999999" x14ac:dyDescent="0.2">
      <c r="A40" s="18" t="s">
        <v>116</v>
      </c>
      <c r="B40" s="19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755034.97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1">
        <v>0</v>
      </c>
      <c r="AB40" s="21">
        <v>0</v>
      </c>
      <c r="AC40" s="21">
        <v>0</v>
      </c>
      <c r="AD40" s="22">
        <v>0</v>
      </c>
      <c r="AE40" s="48">
        <v>0</v>
      </c>
      <c r="AF40" s="23">
        <v>4142697.6</v>
      </c>
      <c r="AG40" s="21">
        <v>3488180.9</v>
      </c>
      <c r="AH40" s="21">
        <v>54300.71</v>
      </c>
      <c r="AI40" s="21">
        <v>3974</v>
      </c>
      <c r="AJ40" s="21">
        <v>133999.01</v>
      </c>
      <c r="AK40" s="20">
        <v>0</v>
      </c>
      <c r="AL40" s="24">
        <v>31673.02</v>
      </c>
      <c r="AM40" s="25">
        <v>0</v>
      </c>
      <c r="AN40" s="25">
        <v>0</v>
      </c>
      <c r="AO40" s="25">
        <v>911655.99</v>
      </c>
      <c r="AP40" s="25">
        <v>0</v>
      </c>
      <c r="AQ40" s="44">
        <v>0</v>
      </c>
      <c r="AR40" s="77">
        <f t="shared" si="0"/>
        <v>9521516.2000000011</v>
      </c>
    </row>
    <row r="41" spans="1:44" s="5" customFormat="1" ht="10.199999999999999" x14ac:dyDescent="0.2">
      <c r="A41" s="18" t="s">
        <v>117</v>
      </c>
      <c r="B41" s="19">
        <v>139736.73000000001</v>
      </c>
      <c r="C41" s="20">
        <v>64970.34</v>
      </c>
      <c r="D41" s="20">
        <v>283909.46999999997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92975.24</v>
      </c>
      <c r="K41" s="20">
        <v>0</v>
      </c>
      <c r="L41" s="20">
        <v>0</v>
      </c>
      <c r="M41" s="20">
        <v>796653.09</v>
      </c>
      <c r="N41" s="20">
        <v>0</v>
      </c>
      <c r="O41" s="20">
        <v>129106.61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1">
        <v>0</v>
      </c>
      <c r="AB41" s="21">
        <v>0</v>
      </c>
      <c r="AC41" s="21">
        <v>0</v>
      </c>
      <c r="AD41" s="22">
        <v>0</v>
      </c>
      <c r="AE41" s="48">
        <v>0</v>
      </c>
      <c r="AF41" s="23">
        <v>912198.69</v>
      </c>
      <c r="AG41" s="21">
        <v>1441516.44</v>
      </c>
      <c r="AH41" s="21">
        <v>33500.6</v>
      </c>
      <c r="AI41" s="21">
        <v>0</v>
      </c>
      <c r="AJ41" s="21">
        <v>248648.99</v>
      </c>
      <c r="AK41" s="20">
        <v>0</v>
      </c>
      <c r="AL41" s="24">
        <v>11254.61</v>
      </c>
      <c r="AM41" s="25">
        <v>0</v>
      </c>
      <c r="AN41" s="25">
        <v>0</v>
      </c>
      <c r="AO41" s="25">
        <v>53341.8</v>
      </c>
      <c r="AP41" s="25">
        <v>0</v>
      </c>
      <c r="AQ41" s="44">
        <v>0</v>
      </c>
      <c r="AR41" s="77">
        <f t="shared" si="0"/>
        <v>4207812.6100000003</v>
      </c>
    </row>
    <row r="42" spans="1:44" s="5" customFormat="1" ht="10.199999999999999" x14ac:dyDescent="0.2">
      <c r="A42" s="18" t="s">
        <v>118</v>
      </c>
      <c r="B42" s="19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54541.07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1">
        <v>0</v>
      </c>
      <c r="AB42" s="21">
        <v>0</v>
      </c>
      <c r="AC42" s="21">
        <v>0</v>
      </c>
      <c r="AD42" s="22">
        <v>0</v>
      </c>
      <c r="AE42" s="48">
        <v>0</v>
      </c>
      <c r="AF42" s="23">
        <v>0</v>
      </c>
      <c r="AG42" s="21">
        <v>0</v>
      </c>
      <c r="AH42" s="21">
        <v>9050.1200000000008</v>
      </c>
      <c r="AI42" s="21">
        <v>8083.62</v>
      </c>
      <c r="AJ42" s="21">
        <v>177776.3</v>
      </c>
      <c r="AK42" s="20">
        <v>0</v>
      </c>
      <c r="AL42" s="24">
        <v>107867.86</v>
      </c>
      <c r="AM42" s="25">
        <v>0</v>
      </c>
      <c r="AN42" s="25">
        <v>0</v>
      </c>
      <c r="AO42" s="25">
        <v>0</v>
      </c>
      <c r="AP42" s="25">
        <v>0</v>
      </c>
      <c r="AQ42" s="44">
        <v>379207</v>
      </c>
      <c r="AR42" s="77">
        <f t="shared" si="0"/>
        <v>736525.97</v>
      </c>
    </row>
    <row r="43" spans="1:44" s="5" customFormat="1" ht="10.199999999999999" x14ac:dyDescent="0.2">
      <c r="A43" s="18" t="s">
        <v>119</v>
      </c>
      <c r="B43" s="19">
        <v>730582.41</v>
      </c>
      <c r="C43" s="20">
        <v>172160.03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320354.59000000003</v>
      </c>
      <c r="K43" s="20">
        <v>0</v>
      </c>
      <c r="L43" s="20">
        <v>0</v>
      </c>
      <c r="M43" s="20">
        <v>0</v>
      </c>
      <c r="N43" s="20">
        <v>0</v>
      </c>
      <c r="O43" s="20">
        <v>1808384.68</v>
      </c>
      <c r="P43" s="20">
        <v>0</v>
      </c>
      <c r="Q43" s="20">
        <v>268286.78999999998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2441371.0499999998</v>
      </c>
      <c r="Y43" s="20">
        <v>618793.24</v>
      </c>
      <c r="Z43" s="20">
        <v>0</v>
      </c>
      <c r="AA43" s="21">
        <v>0</v>
      </c>
      <c r="AB43" s="21">
        <v>1446559.84</v>
      </c>
      <c r="AC43" s="21">
        <v>0</v>
      </c>
      <c r="AD43" s="22">
        <v>0</v>
      </c>
      <c r="AE43" s="48">
        <v>0</v>
      </c>
      <c r="AF43" s="23">
        <v>2256567.48</v>
      </c>
      <c r="AG43" s="21">
        <v>314360.34999999998</v>
      </c>
      <c r="AH43" s="21">
        <v>12563.7</v>
      </c>
      <c r="AI43" s="21">
        <v>0</v>
      </c>
      <c r="AJ43" s="21">
        <v>212618.07</v>
      </c>
      <c r="AK43" s="20">
        <v>1545831.5</v>
      </c>
      <c r="AL43" s="24">
        <v>0</v>
      </c>
      <c r="AM43" s="25">
        <v>0</v>
      </c>
      <c r="AN43" s="25">
        <v>0</v>
      </c>
      <c r="AO43" s="25">
        <v>65711.210000000006</v>
      </c>
      <c r="AP43" s="25">
        <v>0</v>
      </c>
      <c r="AQ43" s="44">
        <v>75841.399999999994</v>
      </c>
      <c r="AR43" s="77">
        <f t="shared" si="0"/>
        <v>12289986.34</v>
      </c>
    </row>
    <row r="44" spans="1:44" s="5" customFormat="1" ht="10.199999999999999" x14ac:dyDescent="0.2">
      <c r="A44" s="18" t="s">
        <v>120</v>
      </c>
      <c r="B44" s="19">
        <v>404113.61</v>
      </c>
      <c r="C44" s="20">
        <v>711418.02</v>
      </c>
      <c r="D44" s="20">
        <v>751486.1</v>
      </c>
      <c r="E44" s="20">
        <v>0</v>
      </c>
      <c r="F44" s="20">
        <v>0</v>
      </c>
      <c r="G44" s="20">
        <v>783618.6</v>
      </c>
      <c r="H44" s="20">
        <v>0</v>
      </c>
      <c r="I44" s="20">
        <v>0</v>
      </c>
      <c r="J44" s="20">
        <v>0</v>
      </c>
      <c r="K44" s="20">
        <v>0</v>
      </c>
      <c r="L44" s="20">
        <v>15155227.16</v>
      </c>
      <c r="M44" s="20">
        <v>298218.78000000003</v>
      </c>
      <c r="N44" s="20">
        <v>0</v>
      </c>
      <c r="O44" s="20">
        <v>44827.519999999997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1">
        <v>0</v>
      </c>
      <c r="AB44" s="21">
        <v>172664.5</v>
      </c>
      <c r="AC44" s="21">
        <v>0</v>
      </c>
      <c r="AD44" s="22">
        <v>661917.80000000005</v>
      </c>
      <c r="AE44" s="48">
        <v>0</v>
      </c>
      <c r="AF44" s="23">
        <v>3081024.62</v>
      </c>
      <c r="AG44" s="21">
        <v>541807.02</v>
      </c>
      <c r="AH44" s="21">
        <v>59607.59</v>
      </c>
      <c r="AI44" s="21">
        <v>0</v>
      </c>
      <c r="AJ44" s="21">
        <v>333213.8</v>
      </c>
      <c r="AK44" s="20">
        <v>936945.32</v>
      </c>
      <c r="AL44" s="24">
        <v>771653.71</v>
      </c>
      <c r="AM44" s="25">
        <v>0</v>
      </c>
      <c r="AN44" s="25">
        <v>0</v>
      </c>
      <c r="AO44" s="25">
        <v>261793.79</v>
      </c>
      <c r="AP44" s="25">
        <v>0</v>
      </c>
      <c r="AQ44" s="44">
        <v>1023858.9</v>
      </c>
      <c r="AR44" s="77">
        <f t="shared" si="0"/>
        <v>25993396.840000004</v>
      </c>
    </row>
    <row r="45" spans="1:44" s="5" customFormat="1" ht="10.199999999999999" x14ac:dyDescent="0.2">
      <c r="A45" s="18" t="s">
        <v>121</v>
      </c>
      <c r="B45" s="19">
        <v>0</v>
      </c>
      <c r="C45" s="20">
        <v>0</v>
      </c>
      <c r="D45" s="20">
        <v>0</v>
      </c>
      <c r="E45" s="20">
        <v>0</v>
      </c>
      <c r="F45" s="20">
        <v>0</v>
      </c>
      <c r="G45" s="20">
        <v>2403851.7799999998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1">
        <v>0</v>
      </c>
      <c r="AB45" s="21">
        <v>0</v>
      </c>
      <c r="AC45" s="21">
        <v>0</v>
      </c>
      <c r="AD45" s="22">
        <v>0</v>
      </c>
      <c r="AE45" s="48">
        <v>0</v>
      </c>
      <c r="AF45" s="23">
        <v>78750.899999999994</v>
      </c>
      <c r="AG45" s="21">
        <v>81785.53</v>
      </c>
      <c r="AH45" s="21">
        <v>11176.1</v>
      </c>
      <c r="AI45" s="21">
        <v>0</v>
      </c>
      <c r="AJ45" s="21">
        <v>0</v>
      </c>
      <c r="AK45" s="20">
        <v>0</v>
      </c>
      <c r="AL45" s="24">
        <v>0</v>
      </c>
      <c r="AM45" s="25">
        <v>20790.41</v>
      </c>
      <c r="AN45" s="25">
        <v>0</v>
      </c>
      <c r="AO45" s="25">
        <v>22290.95</v>
      </c>
      <c r="AP45" s="25">
        <v>0</v>
      </c>
      <c r="AQ45" s="44">
        <v>1213462.3999999999</v>
      </c>
      <c r="AR45" s="77">
        <f t="shared" si="0"/>
        <v>3832108.07</v>
      </c>
    </row>
    <row r="46" spans="1:44" s="5" customFormat="1" ht="10.199999999999999" x14ac:dyDescent="0.2">
      <c r="A46" s="18" t="s">
        <v>122</v>
      </c>
      <c r="B46" s="19">
        <v>3300674.8899999997</v>
      </c>
      <c r="C46" s="20">
        <v>1771835.1500000001</v>
      </c>
      <c r="D46" s="20">
        <v>292159.40000000002</v>
      </c>
      <c r="E46" s="20">
        <v>0</v>
      </c>
      <c r="F46" s="20">
        <v>89288.709999999992</v>
      </c>
      <c r="G46" s="20">
        <v>1067157.21</v>
      </c>
      <c r="H46" s="20">
        <v>0</v>
      </c>
      <c r="I46" s="20">
        <v>0</v>
      </c>
      <c r="J46" s="20">
        <v>1589936.7000000002</v>
      </c>
      <c r="K46" s="20">
        <v>1794784.4</v>
      </c>
      <c r="L46" s="20">
        <v>0</v>
      </c>
      <c r="M46" s="20">
        <v>2209912.13</v>
      </c>
      <c r="N46" s="20">
        <v>0</v>
      </c>
      <c r="O46" s="20">
        <v>1545044.65</v>
      </c>
      <c r="P46" s="20">
        <v>29990.81</v>
      </c>
      <c r="Q46" s="20">
        <v>303315.52999999997</v>
      </c>
      <c r="R46" s="20">
        <v>0</v>
      </c>
      <c r="S46" s="20">
        <v>0</v>
      </c>
      <c r="T46" s="20">
        <v>0</v>
      </c>
      <c r="U46" s="20">
        <v>8069.9700000000012</v>
      </c>
      <c r="V46" s="20">
        <v>199021.44</v>
      </c>
      <c r="W46" s="20">
        <v>207091.41</v>
      </c>
      <c r="X46" s="20">
        <v>692032.74</v>
      </c>
      <c r="Y46" s="20">
        <v>0</v>
      </c>
      <c r="Z46" s="20">
        <v>1103835.6199999999</v>
      </c>
      <c r="AA46" s="21">
        <v>0</v>
      </c>
      <c r="AB46" s="21">
        <v>848357.47</v>
      </c>
      <c r="AC46" s="21">
        <v>366397.73</v>
      </c>
      <c r="AD46" s="22">
        <v>1965188.5500000003</v>
      </c>
      <c r="AE46" s="48">
        <v>1911875.6400000001</v>
      </c>
      <c r="AF46" s="23">
        <v>2474428.92</v>
      </c>
      <c r="AG46" s="21">
        <v>2776728.45</v>
      </c>
      <c r="AH46" s="21">
        <v>55327.37</v>
      </c>
      <c r="AI46" s="21">
        <v>43561.73</v>
      </c>
      <c r="AJ46" s="21">
        <v>1051180.97</v>
      </c>
      <c r="AK46" s="20">
        <v>0</v>
      </c>
      <c r="AL46" s="24">
        <v>1070641.05</v>
      </c>
      <c r="AM46" s="25">
        <v>0</v>
      </c>
      <c r="AN46" s="25">
        <v>19000.04</v>
      </c>
      <c r="AO46" s="25">
        <v>1003927.49</v>
      </c>
      <c r="AP46" s="25">
        <v>0</v>
      </c>
      <c r="AQ46" s="44">
        <v>4626325.4000000004</v>
      </c>
      <c r="AR46" s="77">
        <f t="shared" si="0"/>
        <v>34210000.160000004</v>
      </c>
    </row>
    <row r="47" spans="1:44" s="5" customFormat="1" ht="10.199999999999999" x14ac:dyDescent="0.2">
      <c r="A47" s="18" t="s">
        <v>123</v>
      </c>
      <c r="B47" s="19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6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1">
        <v>0</v>
      </c>
      <c r="AB47" s="21">
        <v>0</v>
      </c>
      <c r="AC47" s="21">
        <v>0</v>
      </c>
      <c r="AD47" s="22">
        <v>0</v>
      </c>
      <c r="AE47" s="48">
        <v>0</v>
      </c>
      <c r="AF47" s="23">
        <v>1122846.83</v>
      </c>
      <c r="AG47" s="21">
        <v>463449</v>
      </c>
      <c r="AH47" s="21">
        <v>532.35</v>
      </c>
      <c r="AI47" s="21">
        <v>0</v>
      </c>
      <c r="AJ47" s="21">
        <v>0</v>
      </c>
      <c r="AK47" s="20">
        <v>249814.08</v>
      </c>
      <c r="AL47" s="24">
        <v>10209.209999999999</v>
      </c>
      <c r="AM47" s="25">
        <v>0</v>
      </c>
      <c r="AN47" s="25">
        <v>0</v>
      </c>
      <c r="AO47" s="25">
        <v>0</v>
      </c>
      <c r="AP47" s="25">
        <v>0</v>
      </c>
      <c r="AQ47" s="44">
        <v>0</v>
      </c>
      <c r="AR47" s="77">
        <f t="shared" si="0"/>
        <v>1846851.4700000002</v>
      </c>
    </row>
    <row r="48" spans="1:44" s="5" customFormat="1" ht="10.199999999999999" x14ac:dyDescent="0.2">
      <c r="A48" s="18" t="s">
        <v>124</v>
      </c>
      <c r="B48" s="19">
        <v>0</v>
      </c>
      <c r="C48" s="20">
        <v>0</v>
      </c>
      <c r="D48" s="20">
        <v>295921.8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1">
        <v>0</v>
      </c>
      <c r="AB48" s="21">
        <v>0</v>
      </c>
      <c r="AC48" s="21">
        <v>0</v>
      </c>
      <c r="AD48" s="22">
        <v>0</v>
      </c>
      <c r="AE48" s="48">
        <v>0</v>
      </c>
      <c r="AF48" s="23">
        <v>1260748.8</v>
      </c>
      <c r="AG48" s="21">
        <v>0</v>
      </c>
      <c r="AH48" s="21">
        <v>32793.339999999997</v>
      </c>
      <c r="AI48" s="21">
        <v>0</v>
      </c>
      <c r="AJ48" s="21">
        <v>40498.68</v>
      </c>
      <c r="AK48" s="20">
        <v>0</v>
      </c>
      <c r="AL48" s="24">
        <v>0</v>
      </c>
      <c r="AM48" s="25">
        <v>124742.52</v>
      </c>
      <c r="AN48" s="25">
        <v>0</v>
      </c>
      <c r="AO48" s="25">
        <v>110789.22</v>
      </c>
      <c r="AP48" s="25">
        <v>0</v>
      </c>
      <c r="AQ48" s="44">
        <v>985938.2</v>
      </c>
      <c r="AR48" s="77">
        <f t="shared" si="0"/>
        <v>2851432.56</v>
      </c>
    </row>
    <row r="49" spans="1:46" s="5" customFormat="1" ht="10.199999999999999" x14ac:dyDescent="0.2">
      <c r="A49" s="18" t="s">
        <v>125</v>
      </c>
      <c r="B49" s="19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1">
        <v>0</v>
      </c>
      <c r="AB49" s="21">
        <v>0</v>
      </c>
      <c r="AC49" s="21">
        <v>0</v>
      </c>
      <c r="AD49" s="22">
        <v>0</v>
      </c>
      <c r="AE49" s="48">
        <v>0</v>
      </c>
      <c r="AF49" s="23">
        <v>1426768.44</v>
      </c>
      <c r="AG49" s="21">
        <v>493464.48</v>
      </c>
      <c r="AH49" s="21">
        <v>7361.47</v>
      </c>
      <c r="AI49" s="21">
        <v>0</v>
      </c>
      <c r="AJ49" s="21">
        <v>0</v>
      </c>
      <c r="AK49" s="20">
        <v>0</v>
      </c>
      <c r="AL49" s="24">
        <v>0</v>
      </c>
      <c r="AM49" s="25">
        <v>0</v>
      </c>
      <c r="AN49" s="25">
        <v>0</v>
      </c>
      <c r="AO49" s="25">
        <v>0</v>
      </c>
      <c r="AP49" s="25">
        <v>0</v>
      </c>
      <c r="AQ49" s="44">
        <v>0</v>
      </c>
      <c r="AR49" s="77">
        <f t="shared" si="0"/>
        <v>1927594.39</v>
      </c>
    </row>
    <row r="50" spans="1:46" s="5" customFormat="1" ht="10.199999999999999" x14ac:dyDescent="0.2">
      <c r="A50" s="18" t="s">
        <v>126</v>
      </c>
      <c r="B50" s="19">
        <v>0</v>
      </c>
      <c r="C50" s="20">
        <v>0</v>
      </c>
      <c r="D50" s="20">
        <v>1304420.58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316918.76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1">
        <v>0</v>
      </c>
      <c r="AB50" s="21">
        <v>0</v>
      </c>
      <c r="AC50" s="21">
        <v>0</v>
      </c>
      <c r="AD50" s="22">
        <v>484910.39</v>
      </c>
      <c r="AE50" s="48">
        <v>0</v>
      </c>
      <c r="AF50" s="23">
        <v>1416057</v>
      </c>
      <c r="AG50" s="21">
        <v>0</v>
      </c>
      <c r="AH50" s="21">
        <v>29279.78</v>
      </c>
      <c r="AI50" s="21">
        <v>0</v>
      </c>
      <c r="AJ50" s="21">
        <v>101246.7</v>
      </c>
      <c r="AK50" s="20">
        <v>0</v>
      </c>
      <c r="AL50" s="24">
        <v>419771.79</v>
      </c>
      <c r="AM50" s="25">
        <v>0</v>
      </c>
      <c r="AN50" s="25">
        <v>5590</v>
      </c>
      <c r="AO50" s="25">
        <v>11145.48</v>
      </c>
      <c r="AP50" s="25">
        <v>498016.66</v>
      </c>
      <c r="AQ50" s="44">
        <v>568810.5</v>
      </c>
      <c r="AR50" s="77">
        <f t="shared" si="0"/>
        <v>5156167.6399999997</v>
      </c>
    </row>
    <row r="51" spans="1:46" s="5" customFormat="1" ht="10.199999999999999" x14ac:dyDescent="0.2">
      <c r="A51" s="18" t="s">
        <v>127</v>
      </c>
      <c r="B51" s="19">
        <v>8984700.0891999993</v>
      </c>
      <c r="C51" s="20">
        <v>4214344.4748</v>
      </c>
      <c r="D51" s="20">
        <v>4905402.8700999003</v>
      </c>
      <c r="E51" s="20">
        <v>253641.75999999998</v>
      </c>
      <c r="F51" s="20">
        <v>0</v>
      </c>
      <c r="G51" s="20">
        <v>633647.92999999993</v>
      </c>
      <c r="H51" s="20">
        <v>0</v>
      </c>
      <c r="I51" s="20">
        <v>0</v>
      </c>
      <c r="J51" s="20">
        <v>1349145.3593000001</v>
      </c>
      <c r="K51" s="20">
        <v>8700872.2099309992</v>
      </c>
      <c r="L51" s="20">
        <v>1479837.5407999998</v>
      </c>
      <c r="M51" s="20">
        <v>7593618.5535000004</v>
      </c>
      <c r="N51" s="20">
        <v>442791.93599999999</v>
      </c>
      <c r="O51" s="20">
        <v>3737932.6481062402</v>
      </c>
      <c r="P51" s="20">
        <v>370455.07319999998</v>
      </c>
      <c r="Q51" s="20">
        <v>2244046.48912</v>
      </c>
      <c r="R51" s="20">
        <v>1181.78</v>
      </c>
      <c r="S51" s="20">
        <v>71000</v>
      </c>
      <c r="T51" s="20">
        <v>72181.78</v>
      </c>
      <c r="U51" s="20">
        <v>8070.2659999999996</v>
      </c>
      <c r="V51" s="20">
        <v>169634.69999999998</v>
      </c>
      <c r="W51" s="20">
        <v>177704.96599999999</v>
      </c>
      <c r="X51" s="20">
        <v>51469126.703500003</v>
      </c>
      <c r="Y51" s="20">
        <v>1214564.6076</v>
      </c>
      <c r="Z51" s="20">
        <v>1013908.59</v>
      </c>
      <c r="AA51" s="21">
        <v>5097905.3100000005</v>
      </c>
      <c r="AB51" s="21">
        <v>18645219.116199996</v>
      </c>
      <c r="AC51" s="21">
        <v>1264176.2755</v>
      </c>
      <c r="AD51" s="22">
        <v>15113735.995009001</v>
      </c>
      <c r="AE51" s="48">
        <v>3260961.0889979997</v>
      </c>
      <c r="AF51" s="23">
        <v>8574389.2200000007</v>
      </c>
      <c r="AG51" s="21">
        <v>11012683.41</v>
      </c>
      <c r="AH51" s="21">
        <v>140010.21</v>
      </c>
      <c r="AI51" s="21">
        <v>28528.14</v>
      </c>
      <c r="AJ51" s="21">
        <v>2567207.0499999998</v>
      </c>
      <c r="AK51" s="20">
        <v>562224.19999999995</v>
      </c>
      <c r="AL51" s="24">
        <v>2895686.39</v>
      </c>
      <c r="AM51" s="25">
        <v>124742.46</v>
      </c>
      <c r="AN51" s="25">
        <v>13415.91</v>
      </c>
      <c r="AO51" s="25">
        <v>2286391.2599999998</v>
      </c>
      <c r="AP51" s="25">
        <v>0</v>
      </c>
      <c r="AQ51" s="44">
        <v>5195135.9000000004</v>
      </c>
      <c r="AR51" s="77">
        <f t="shared" si="0"/>
        <v>175640335.51686412</v>
      </c>
    </row>
    <row r="52" spans="1:46" s="5" customFormat="1" ht="10.199999999999999" x14ac:dyDescent="0.2">
      <c r="A52" s="18" t="s">
        <v>128</v>
      </c>
      <c r="B52" s="19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1">
        <v>0</v>
      </c>
      <c r="AB52" s="21">
        <v>0</v>
      </c>
      <c r="AC52" s="21">
        <v>0</v>
      </c>
      <c r="AD52" s="22">
        <v>0</v>
      </c>
      <c r="AE52" s="48">
        <v>0</v>
      </c>
      <c r="AF52" s="23">
        <v>711741.25</v>
      </c>
      <c r="AG52" s="21">
        <v>0</v>
      </c>
      <c r="AH52" s="21">
        <v>4790.82</v>
      </c>
      <c r="AI52" s="21">
        <v>0</v>
      </c>
      <c r="AJ52" s="21">
        <v>151627.09</v>
      </c>
      <c r="AK52" s="20">
        <v>0</v>
      </c>
      <c r="AL52" s="24">
        <v>0</v>
      </c>
      <c r="AM52" s="25">
        <v>0</v>
      </c>
      <c r="AN52" s="25">
        <v>0</v>
      </c>
      <c r="AO52" s="25">
        <v>0</v>
      </c>
      <c r="AP52" s="25">
        <v>0</v>
      </c>
      <c r="AQ52" s="44">
        <v>75841.399999999994</v>
      </c>
      <c r="AR52" s="77">
        <f t="shared" si="0"/>
        <v>944000.55999999994</v>
      </c>
    </row>
    <row r="53" spans="1:46" s="5" customFormat="1" ht="10.8" thickBot="1" x14ac:dyDescent="0.25">
      <c r="A53" s="42" t="s">
        <v>129</v>
      </c>
      <c r="B53" s="27">
        <v>436397.11579999997</v>
      </c>
      <c r="C53" s="28">
        <v>241503.125</v>
      </c>
      <c r="D53" s="28">
        <v>0</v>
      </c>
      <c r="E53" s="28">
        <v>930496.78999999992</v>
      </c>
      <c r="F53" s="28">
        <v>0</v>
      </c>
      <c r="G53" s="28">
        <v>0</v>
      </c>
      <c r="H53" s="28">
        <v>0</v>
      </c>
      <c r="I53" s="28">
        <v>0</v>
      </c>
      <c r="J53" s="28">
        <v>3495368.6433999999</v>
      </c>
      <c r="K53" s="28">
        <v>28436.819</v>
      </c>
      <c r="L53" s="28">
        <v>0</v>
      </c>
      <c r="M53" s="28">
        <v>605434.61400000006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1729919.5499999998</v>
      </c>
      <c r="Y53" s="28">
        <v>0</v>
      </c>
      <c r="Z53" s="28">
        <v>0</v>
      </c>
      <c r="AA53" s="29">
        <v>0</v>
      </c>
      <c r="AB53" s="29">
        <v>0</v>
      </c>
      <c r="AC53" s="29">
        <v>0</v>
      </c>
      <c r="AD53" s="30">
        <v>0</v>
      </c>
      <c r="AE53" s="49">
        <v>0</v>
      </c>
      <c r="AF53" s="31">
        <v>21665771.039999999</v>
      </c>
      <c r="AG53" s="29">
        <v>7326953.4800000004</v>
      </c>
      <c r="AH53" s="29">
        <v>306067.88</v>
      </c>
      <c r="AI53" s="29">
        <v>47186.400000000001</v>
      </c>
      <c r="AJ53" s="29">
        <v>2607232.52</v>
      </c>
      <c r="AK53" s="28">
        <v>4856865.71</v>
      </c>
      <c r="AL53" s="32">
        <v>4047777.0600000005</v>
      </c>
      <c r="AM53" s="33">
        <v>540550.91</v>
      </c>
      <c r="AN53" s="33">
        <v>40247.89</v>
      </c>
      <c r="AO53" s="33">
        <v>6201798.4299999997</v>
      </c>
      <c r="AP53" s="33">
        <v>3421896.95</v>
      </c>
      <c r="AQ53" s="45">
        <v>16609266.600000001</v>
      </c>
      <c r="AR53" s="78">
        <f t="shared" si="0"/>
        <v>75139171.527200013</v>
      </c>
    </row>
    <row r="54" spans="1:46" s="5" customFormat="1" ht="10.8" thickBot="1" x14ac:dyDescent="0.25">
      <c r="A54" s="74" t="s">
        <v>41</v>
      </c>
      <c r="B54" s="75">
        <f>SUM(B11:B53)</f>
        <v>25384753.809</v>
      </c>
      <c r="C54" s="75">
        <f t="shared" ref="C54:AR54" si="1">SUM(C11:C53)</f>
        <v>13012057.4596</v>
      </c>
      <c r="D54" s="75">
        <f t="shared" si="1"/>
        <v>14947172.362699902</v>
      </c>
      <c r="E54" s="75">
        <f t="shared" si="1"/>
        <v>6314279.3515999997</v>
      </c>
      <c r="F54" s="75">
        <f t="shared" si="1"/>
        <v>322112.41000000003</v>
      </c>
      <c r="G54" s="75">
        <f t="shared" si="1"/>
        <v>11672825.9756</v>
      </c>
      <c r="H54" s="75">
        <f t="shared" si="1"/>
        <v>1118038.25</v>
      </c>
      <c r="I54" s="75">
        <f t="shared" si="1"/>
        <v>0</v>
      </c>
      <c r="J54" s="75">
        <f t="shared" si="1"/>
        <v>13187953.345306</v>
      </c>
      <c r="K54" s="75">
        <f t="shared" si="1"/>
        <v>21538210.229874998</v>
      </c>
      <c r="L54" s="75">
        <f t="shared" si="1"/>
        <v>16635064.7008</v>
      </c>
      <c r="M54" s="75">
        <f t="shared" si="1"/>
        <v>20869145.236498002</v>
      </c>
      <c r="N54" s="75">
        <f t="shared" si="1"/>
        <v>955250.8012000001</v>
      </c>
      <c r="O54" s="75">
        <f t="shared" si="1"/>
        <v>18716966.643611241</v>
      </c>
      <c r="P54" s="75">
        <f t="shared" si="1"/>
        <v>968502.12356500002</v>
      </c>
      <c r="Q54" s="75">
        <f t="shared" si="1"/>
        <v>3529855.7847199999</v>
      </c>
      <c r="R54" s="75">
        <f t="shared" si="1"/>
        <v>1181.78</v>
      </c>
      <c r="S54" s="75">
        <f t="shared" si="1"/>
        <v>82118</v>
      </c>
      <c r="T54" s="75">
        <f t="shared" si="1"/>
        <v>83299.78</v>
      </c>
      <c r="U54" s="75">
        <f t="shared" si="1"/>
        <v>76373.057100000005</v>
      </c>
      <c r="V54" s="75">
        <f t="shared" si="1"/>
        <v>1133102.7351209999</v>
      </c>
      <c r="W54" s="75">
        <f t="shared" si="1"/>
        <v>1209475.792221</v>
      </c>
      <c r="X54" s="75">
        <f t="shared" si="1"/>
        <v>63618095.3235</v>
      </c>
      <c r="Y54" s="75">
        <f t="shared" si="1"/>
        <v>3224666.2033249997</v>
      </c>
      <c r="Z54" s="75">
        <f t="shared" si="1"/>
        <v>2117744.21</v>
      </c>
      <c r="AA54" s="75">
        <f t="shared" si="1"/>
        <v>5097905.3100000005</v>
      </c>
      <c r="AB54" s="75">
        <f t="shared" si="1"/>
        <v>29389765.353899997</v>
      </c>
      <c r="AC54" s="75">
        <f t="shared" si="1"/>
        <v>6708823.7211000007</v>
      </c>
      <c r="AD54" s="75">
        <f t="shared" si="1"/>
        <v>25626535.698639002</v>
      </c>
      <c r="AE54" s="75">
        <f t="shared" si="1"/>
        <v>14007188.943124</v>
      </c>
      <c r="AF54" s="75">
        <f t="shared" si="1"/>
        <v>104633748.94</v>
      </c>
      <c r="AG54" s="75">
        <f t="shared" si="1"/>
        <v>50343186.250000015</v>
      </c>
      <c r="AH54" s="75">
        <f t="shared" si="1"/>
        <v>1560225.1199999996</v>
      </c>
      <c r="AI54" s="75">
        <f t="shared" si="1"/>
        <v>197534.91</v>
      </c>
      <c r="AJ54" s="75">
        <f t="shared" si="1"/>
        <v>13218470.079999998</v>
      </c>
      <c r="AK54" s="75">
        <f t="shared" si="1"/>
        <v>11352886.9</v>
      </c>
      <c r="AL54" s="75">
        <f t="shared" si="1"/>
        <v>19530280.469999999</v>
      </c>
      <c r="AM54" s="75">
        <f t="shared" si="1"/>
        <v>2349317.14</v>
      </c>
      <c r="AN54" s="75">
        <f t="shared" si="1"/>
        <v>144215.75</v>
      </c>
      <c r="AO54" s="75">
        <f t="shared" si="1"/>
        <v>16842186.049999997</v>
      </c>
      <c r="AP54" s="75">
        <f t="shared" si="1"/>
        <v>5773441.1300000008</v>
      </c>
      <c r="AQ54" s="75">
        <f t="shared" si="1"/>
        <v>57070653.499999993</v>
      </c>
      <c r="AR54" s="73">
        <f t="shared" si="1"/>
        <v>603271835.05988419</v>
      </c>
      <c r="AS54" s="34"/>
      <c r="AT54" s="34"/>
    </row>
    <row r="55" spans="1:46" s="5" customFormat="1" ht="10.199999999999999" x14ac:dyDescent="0.2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8"/>
      <c r="AL55" s="39"/>
    </row>
    <row r="59" spans="1:46" x14ac:dyDescent="0.25">
      <c r="AA59" s="40"/>
      <c r="AB59" s="40"/>
      <c r="AC59" s="40"/>
    </row>
  </sheetData>
  <mergeCells count="42">
    <mergeCell ref="AE8:AE9"/>
    <mergeCell ref="AH8:AH9"/>
    <mergeCell ref="AI8:AI9"/>
    <mergeCell ref="AQ8:AQ9"/>
    <mergeCell ref="AK8:AK9"/>
    <mergeCell ref="AL8:AL9"/>
    <mergeCell ref="AM8:AM9"/>
    <mergeCell ref="AN8:AN9"/>
    <mergeCell ref="AO8:AO9"/>
    <mergeCell ref="AP8:AP9"/>
    <mergeCell ref="A2:AK2"/>
    <mergeCell ref="A4:AK4"/>
    <mergeCell ref="A7:A9"/>
    <mergeCell ref="B7:AD7"/>
    <mergeCell ref="AF7:AO7"/>
    <mergeCell ref="R8:T8"/>
    <mergeCell ref="F8:F9"/>
    <mergeCell ref="G8:G9"/>
    <mergeCell ref="H8:H9"/>
    <mergeCell ref="I8:I9"/>
    <mergeCell ref="J8:J9"/>
    <mergeCell ref="K8:K9"/>
    <mergeCell ref="L8:M8"/>
    <mergeCell ref="N8:N9"/>
    <mergeCell ref="O8:O9"/>
    <mergeCell ref="P8:P9"/>
    <mergeCell ref="AR7:AR9"/>
    <mergeCell ref="B8:B9"/>
    <mergeCell ref="C8:C9"/>
    <mergeCell ref="D8:D9"/>
    <mergeCell ref="E8:E9"/>
    <mergeCell ref="Q8:Q9"/>
    <mergeCell ref="AJ8:AJ9"/>
    <mergeCell ref="U8:W8"/>
    <mergeCell ref="X8:X9"/>
    <mergeCell ref="Y8:Y9"/>
    <mergeCell ref="Z8:Z9"/>
    <mergeCell ref="AA8:AA9"/>
    <mergeCell ref="AB8:AC8"/>
    <mergeCell ref="AD8:AD9"/>
    <mergeCell ref="AF8:AF9"/>
    <mergeCell ref="AG8:AG9"/>
  </mergeCells>
  <pageMargins left="0.15748031496062992" right="0.19685039370078741" top="1.3779527559055118" bottom="0.19685039370078741" header="0.43307086614173229" footer="0.15748031496062992"/>
  <pageSetup paperSize="8" scale="85" orientation="landscape" r:id="rId1"/>
  <headerFooter alignWithMargins="0">
    <oddHeader>&amp;Ltabel 1.2&amp;CProgramul naţional de diagnostic şi tratament pentru boli rare
(medicamnete eliberate prin farmacii cu circuit închis)
Situaţia cheltuielilor pe tip de boală realizate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 boli rare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2022-09-09T08:31:08Z</dcterms:created>
  <dcterms:modified xsi:type="dcterms:W3CDTF">2025-09-17T10:16:19Z</dcterms:modified>
</cp:coreProperties>
</file>