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posttransplan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0" i="1"/>
  <c r="C53" i="1"/>
  <c r="B53" i="1"/>
  <c r="D53" i="1" l="1"/>
  <c r="B55" i="1"/>
  <c r="D54" i="1"/>
</calcChain>
</file>

<file path=xl/sharedStrings.xml><?xml version="1.0" encoding="utf-8"?>
<sst xmlns="http://schemas.openxmlformats.org/spreadsheetml/2006/main" count="56" uniqueCount="56">
  <si>
    <t>Programul naţional de transplant de organe, ţesuturi şi celule de origine umană - Starea postransplant</t>
  </si>
  <si>
    <t>CAS</t>
  </si>
  <si>
    <t>Număr  bolnavi cu transplant cărora li s-au eliberat medicamente pentru starea postransplant</t>
  </si>
  <si>
    <t>Cheltuieli pentru medicamente stare posttransplant (lei)</t>
  </si>
  <si>
    <t>Cost mediu/ bolnav (lei)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</si>
  <si>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</si>
  <si>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</si>
  <si>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</si>
  <si>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</si>
  <si>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</si>
  <si>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</si>
  <si>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</si>
  <si>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</si>
  <si>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</si>
  <si>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</si>
  <si>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</si>
  <si>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</si>
  <si>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</si>
  <si>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</si>
  <si>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</si>
  <si>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</si>
  <si>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</si>
  <si>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</si>
  <si>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</si>
  <si>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</si>
  <si>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</si>
  <si>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</si>
  <si>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</si>
  <si>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</si>
  <si>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</si>
  <si>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</si>
  <si>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</si>
  <si>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</si>
  <si>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</si>
  <si>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</si>
  <si>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</si>
  <si>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</si>
  <si>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</si>
  <si>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</si>
  <si>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</si>
  <si>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</si>
  <si>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</si>
  <si>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</si>
  <si>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</si>
  <si>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</si>
  <si>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</si>
  <si>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</si>
  <si>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</si>
  <si>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</si>
  <si>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</si>
  <si>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</si>
  <si>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</si>
  <si>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</si>
  <si>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</si>
  <si>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>Nr. bolnavi care au beneficiat in 2 unităţi/judeţe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</si>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</sst>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4" fontId="2" fillId="2" borderId="0" xfId="0" applyNumberFormat="1" applyFont="1" applyFill="1"/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3" fontId="2" fillId="2" borderId="8" xfId="1" applyNumberFormat="1" applyFont="1" applyFill="1" applyBorder="1"/>
    <xf numFmtId="3" fontId="2" fillId="2" borderId="9" xfId="0" applyNumberFormat="1" applyFont="1" applyFill="1" applyBorder="1"/>
    <xf numFmtId="4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/>
    <xf numFmtId="3" fontId="2" fillId="2" borderId="11" xfId="1" applyNumberFormat="1" applyFont="1" applyFill="1" applyBorder="1"/>
    <xf numFmtId="3" fontId="2" fillId="2" borderId="12" xfId="1" applyNumberFormat="1" applyFont="1" applyFill="1" applyBorder="1"/>
    <xf numFmtId="3" fontId="2" fillId="2" borderId="13" xfId="0" applyNumberFormat="1" applyFont="1" applyFill="1" applyBorder="1"/>
    <xf numFmtId="4" fontId="2" fillId="2" borderId="13" xfId="0" applyNumberFormat="1" applyFont="1" applyFill="1" applyBorder="1"/>
    <xf numFmtId="4" fontId="5" fillId="2" borderId="14" xfId="1" applyNumberFormat="1" applyFont="1" applyFill="1" applyBorder="1"/>
    <xf numFmtId="3" fontId="5" fillId="2" borderId="14" xfId="0" applyNumberFormat="1" applyFont="1" applyFill="1" applyBorder="1"/>
    <xf numFmtId="3" fontId="5" fillId="2" borderId="15" xfId="0" applyNumberFormat="1" applyFont="1" applyFill="1" applyBorder="1"/>
    <xf numFmtId="3" fontId="7" fillId="0" borderId="15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3" fontId="5" fillId="2" borderId="7" xfId="0" applyNumberFormat="1" applyFont="1" applyFill="1" applyBorder="1"/>
    <xf numFmtId="0" fontId="7" fillId="2" borderId="14" xfId="0" applyFont="1" applyFill="1" applyBorder="1" applyAlignment="1">
      <alignment horizontal="left" vertical="center" wrapText="1"/>
    </xf>
    <xf numFmtId="3" fontId="7" fillId="2" borderId="7" xfId="0" quotePrefix="1" applyNumberFormat="1" applyFont="1" applyFill="1" applyBorder="1"/>
    <xf numFmtId="3" fontId="5" fillId="2" borderId="0" xfId="0" applyNumberFormat="1" applyFont="1" applyFill="1" applyBorder="1"/>
    <xf numFmtId="9" fontId="2" fillId="2" borderId="0" xfId="0" applyNumberFormat="1" applyFont="1" applyFill="1"/>
    <xf numFmtId="3" fontId="2" fillId="2" borderId="16" xfId="0" applyNumberFormat="1" applyFont="1" applyFill="1" applyBorder="1"/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H65"/>
  <sheetViews>
    <sheetView tabSelected="1" zoomScaleNormal="100" workbookViewId="0">
      <selection activeCell="B48" sqref="B48"/>
    </sheetView>
  </sheetViews>
  <sheetFormatPr defaultColWidth="9.109375" defaultRowHeight="10.199999999999999" x14ac:dyDescent="0.2"/>
  <cols>
    <col min="1" max="1" width="18.88671875" style="1" customWidth="1"/>
    <col min="2" max="2" width="16.21875" style="1" customWidth="1"/>
    <col min="3" max="3" width="17" style="1" customWidth="1"/>
    <col min="4" max="4" width="16" style="3" customWidth="1"/>
    <col min="5" max="16384" width="9.109375" style="1"/>
  </cols>
  <sheetData>
    <row r="2" spans="1:8" ht="36.75" customHeight="1" x14ac:dyDescent="0.3">
      <c r="A2" s="26" t="s">
        <v>0</v>
      </c>
      <c r="B2" s="26"/>
      <c r="C2" s="26"/>
      <c r="D2" s="26"/>
    </row>
    <row r="3" spans="1:8" ht="31.2" customHeight="1" x14ac:dyDescent="0.3">
      <c r="A3" s="27" t="s">
        <v>55</v>
      </c>
      <c r="B3" s="27"/>
      <c r="C3" s="27"/>
      <c r="D3" s="27"/>
    </row>
    <row r="4" spans="1:8" ht="13.2" x14ac:dyDescent="0.25">
      <c r="A4" s="2"/>
    </row>
    <row r="5" spans="1:8" ht="13.2" x14ac:dyDescent="0.25">
      <c r="A5" s="2"/>
    </row>
    <row r="6" spans="1:8" ht="10.8" thickBot="1" x14ac:dyDescent="0.25"/>
    <row r="7" spans="1:8" ht="12.75" customHeight="1" x14ac:dyDescent="0.2">
      <c r="A7" s="28" t="s">
        <v>1</v>
      </c>
      <c r="B7" s="30" t="s">
        <v>2</v>
      </c>
      <c r="C7" s="32" t="s">
        <v>3</v>
      </c>
      <c r="D7" s="34" t="s">
        <v>4</v>
      </c>
    </row>
    <row r="8" spans="1:8" ht="48" customHeight="1" thickBot="1" x14ac:dyDescent="0.25">
      <c r="A8" s="29"/>
      <c r="B8" s="31"/>
      <c r="C8" s="33"/>
      <c r="D8" s="35"/>
    </row>
    <row r="9" spans="1:8" s="5" customFormat="1" ht="10.8" thickBot="1" x14ac:dyDescent="0.25">
      <c r="A9" s="4" t="s">
        <v>5</v>
      </c>
      <c r="B9" s="4" t="s">
        <v>6</v>
      </c>
      <c r="C9" s="4" t="s">
        <v>7</v>
      </c>
      <c r="D9" s="4" t="s">
        <v>8</v>
      </c>
    </row>
    <row r="10" spans="1:8" x14ac:dyDescent="0.2">
      <c r="A10" s="6" t="s">
        <v>9</v>
      </c>
      <c r="B10" s="7">
        <v>62</v>
      </c>
      <c r="C10" s="8">
        <v>301431.86</v>
      </c>
      <c r="D10" s="9">
        <f>C10/B10</f>
        <v>4861.804193548387</v>
      </c>
      <c r="H10" s="10"/>
    </row>
    <row r="11" spans="1:8" x14ac:dyDescent="0.2">
      <c r="A11" s="11" t="s">
        <v>10</v>
      </c>
      <c r="B11" s="7">
        <v>35</v>
      </c>
      <c r="C11" s="8">
        <v>175809.63</v>
      </c>
      <c r="D11" s="9">
        <f t="shared" ref="D11:D53" si="0">C11/B11</f>
        <v>5023.1322857142859</v>
      </c>
      <c r="H11" s="10"/>
    </row>
    <row r="12" spans="1:8" x14ac:dyDescent="0.2">
      <c r="A12" s="11" t="s">
        <v>11</v>
      </c>
      <c r="B12" s="7">
        <v>147</v>
      </c>
      <c r="C12" s="8">
        <v>647343.54</v>
      </c>
      <c r="D12" s="9">
        <f t="shared" si="0"/>
        <v>4403.6975510204084</v>
      </c>
      <c r="H12" s="10"/>
    </row>
    <row r="13" spans="1:8" x14ac:dyDescent="0.2">
      <c r="A13" s="11" t="s">
        <v>12</v>
      </c>
      <c r="B13" s="7">
        <v>103</v>
      </c>
      <c r="C13" s="8">
        <v>488578.84</v>
      </c>
      <c r="D13" s="9">
        <f t="shared" si="0"/>
        <v>4743.4838834951461</v>
      </c>
      <c r="H13" s="10"/>
    </row>
    <row r="14" spans="1:8" x14ac:dyDescent="0.2">
      <c r="A14" s="11" t="s">
        <v>13</v>
      </c>
      <c r="B14" s="7">
        <v>104</v>
      </c>
      <c r="C14" s="8">
        <v>468688.86</v>
      </c>
      <c r="D14" s="9">
        <f t="shared" si="0"/>
        <v>4506.6236538461535</v>
      </c>
      <c r="H14" s="10"/>
    </row>
    <row r="15" spans="1:8" x14ac:dyDescent="0.2">
      <c r="A15" s="11" t="s">
        <v>14</v>
      </c>
      <c r="B15" s="7">
        <v>43</v>
      </c>
      <c r="C15" s="8">
        <v>197314.39</v>
      </c>
      <c r="D15" s="9">
        <f t="shared" si="0"/>
        <v>4588.7067441860472</v>
      </c>
      <c r="H15" s="10"/>
    </row>
    <row r="16" spans="1:8" x14ac:dyDescent="0.2">
      <c r="A16" s="11" t="s">
        <v>15</v>
      </c>
      <c r="B16" s="7">
        <v>65</v>
      </c>
      <c r="C16" s="8">
        <v>375497.15</v>
      </c>
      <c r="D16" s="9">
        <f t="shared" si="0"/>
        <v>5776.8792307692311</v>
      </c>
      <c r="H16" s="10"/>
    </row>
    <row r="17" spans="1:8" x14ac:dyDescent="0.2">
      <c r="A17" s="11" t="s">
        <v>16</v>
      </c>
      <c r="B17" s="7">
        <v>132</v>
      </c>
      <c r="C17" s="8">
        <v>614555.29</v>
      </c>
      <c r="D17" s="9">
        <f t="shared" si="0"/>
        <v>4655.7218939393942</v>
      </c>
      <c r="H17" s="10"/>
    </row>
    <row r="18" spans="1:8" x14ac:dyDescent="0.2">
      <c r="A18" s="11" t="s">
        <v>17</v>
      </c>
      <c r="B18" s="7">
        <v>52</v>
      </c>
      <c r="C18" s="8">
        <v>210964.51</v>
      </c>
      <c r="D18" s="9">
        <f t="shared" si="0"/>
        <v>4057.0098076923077</v>
      </c>
      <c r="H18" s="10"/>
    </row>
    <row r="19" spans="1:8" x14ac:dyDescent="0.2">
      <c r="A19" s="11" t="s">
        <v>18</v>
      </c>
      <c r="B19" s="7">
        <v>82</v>
      </c>
      <c r="C19" s="8">
        <v>316924.99</v>
      </c>
      <c r="D19" s="9">
        <f t="shared" si="0"/>
        <v>3864.9389024390243</v>
      </c>
      <c r="H19" s="10"/>
    </row>
    <row r="20" spans="1:8" x14ac:dyDescent="0.2">
      <c r="A20" s="11" t="s">
        <v>19</v>
      </c>
      <c r="B20" s="7">
        <v>45</v>
      </c>
      <c r="C20" s="8">
        <v>244991.81</v>
      </c>
      <c r="D20" s="9">
        <f t="shared" si="0"/>
        <v>5444.2624444444446</v>
      </c>
      <c r="H20" s="10"/>
    </row>
    <row r="21" spans="1:8" x14ac:dyDescent="0.2">
      <c r="A21" s="11" t="s">
        <v>20</v>
      </c>
      <c r="B21" s="7">
        <v>47</v>
      </c>
      <c r="C21" s="8">
        <v>181475.41</v>
      </c>
      <c r="D21" s="9">
        <f t="shared" si="0"/>
        <v>3861.1789361702126</v>
      </c>
      <c r="H21" s="10"/>
    </row>
    <row r="22" spans="1:8" x14ac:dyDescent="0.2">
      <c r="A22" s="11" t="s">
        <v>21</v>
      </c>
      <c r="B22" s="7">
        <v>126</v>
      </c>
      <c r="C22" s="8">
        <v>522220</v>
      </c>
      <c r="D22" s="9">
        <f t="shared" si="0"/>
        <v>4144.6031746031749</v>
      </c>
      <c r="H22" s="10"/>
    </row>
    <row r="23" spans="1:8" x14ac:dyDescent="0.2">
      <c r="A23" s="11" t="s">
        <v>22</v>
      </c>
      <c r="B23" s="7">
        <v>144</v>
      </c>
      <c r="C23" s="8">
        <v>678080.08000000007</v>
      </c>
      <c r="D23" s="9">
        <f t="shared" si="0"/>
        <v>4708.889444444445</v>
      </c>
      <c r="H23" s="10"/>
    </row>
    <row r="24" spans="1:8" x14ac:dyDescent="0.2">
      <c r="A24" s="11" t="s">
        <v>23</v>
      </c>
      <c r="B24" s="7">
        <v>37</v>
      </c>
      <c r="C24" s="8">
        <v>211164</v>
      </c>
      <c r="D24" s="9">
        <f t="shared" si="0"/>
        <v>5707.135135135135</v>
      </c>
      <c r="H24" s="10"/>
    </row>
    <row r="25" spans="1:8" x14ac:dyDescent="0.2">
      <c r="A25" s="11" t="s">
        <v>24</v>
      </c>
      <c r="B25" s="7">
        <v>104</v>
      </c>
      <c r="C25" s="8">
        <v>442338.19</v>
      </c>
      <c r="D25" s="9">
        <f t="shared" si="0"/>
        <v>4253.2518269230768</v>
      </c>
      <c r="H25" s="10"/>
    </row>
    <row r="26" spans="1:8" x14ac:dyDescent="0.2">
      <c r="A26" s="11" t="s">
        <v>25</v>
      </c>
      <c r="B26" s="7">
        <v>112</v>
      </c>
      <c r="C26" s="8">
        <v>494500.45</v>
      </c>
      <c r="D26" s="9">
        <f t="shared" si="0"/>
        <v>4415.1825892857141</v>
      </c>
      <c r="H26" s="10"/>
    </row>
    <row r="27" spans="1:8" x14ac:dyDescent="0.2">
      <c r="A27" s="11" t="s">
        <v>26</v>
      </c>
      <c r="B27" s="7">
        <v>111</v>
      </c>
      <c r="C27" s="8">
        <v>451835.65</v>
      </c>
      <c r="D27" s="9">
        <f t="shared" si="0"/>
        <v>4070.5914414414415</v>
      </c>
      <c r="H27" s="10"/>
    </row>
    <row r="28" spans="1:8" x14ac:dyDescent="0.2">
      <c r="A28" s="11" t="s">
        <v>27</v>
      </c>
      <c r="B28" s="7">
        <v>52</v>
      </c>
      <c r="C28" s="8">
        <v>191822.15</v>
      </c>
      <c r="D28" s="9">
        <f t="shared" si="0"/>
        <v>3688.8874999999998</v>
      </c>
      <c r="H28" s="10"/>
    </row>
    <row r="29" spans="1:8" x14ac:dyDescent="0.2">
      <c r="A29" s="11" t="s">
        <v>28</v>
      </c>
      <c r="B29" s="7">
        <v>67</v>
      </c>
      <c r="C29" s="8">
        <v>368080.22</v>
      </c>
      <c r="D29" s="9">
        <f t="shared" si="0"/>
        <v>5493.7346268656711</v>
      </c>
      <c r="H29" s="10"/>
    </row>
    <row r="30" spans="1:8" x14ac:dyDescent="0.2">
      <c r="A30" s="11" t="s">
        <v>29</v>
      </c>
      <c r="B30" s="7">
        <v>24</v>
      </c>
      <c r="C30" s="8">
        <v>121052.52</v>
      </c>
      <c r="D30" s="9">
        <f t="shared" si="0"/>
        <v>5043.8550000000005</v>
      </c>
      <c r="H30" s="10"/>
    </row>
    <row r="31" spans="1:8" x14ac:dyDescent="0.2">
      <c r="A31" s="11" t="s">
        <v>30</v>
      </c>
      <c r="B31" s="7">
        <v>37</v>
      </c>
      <c r="C31" s="8">
        <v>133739.10999999999</v>
      </c>
      <c r="D31" s="9">
        <f t="shared" si="0"/>
        <v>3614.5705405405402</v>
      </c>
      <c r="H31" s="10"/>
    </row>
    <row r="32" spans="1:8" x14ac:dyDescent="0.2">
      <c r="A32" s="11" t="s">
        <v>31</v>
      </c>
      <c r="B32" s="7">
        <v>44</v>
      </c>
      <c r="C32" s="8">
        <v>182964.5</v>
      </c>
      <c r="D32" s="9">
        <f t="shared" si="0"/>
        <v>4158.284090909091</v>
      </c>
      <c r="H32" s="10"/>
    </row>
    <row r="33" spans="1:8" x14ac:dyDescent="0.2">
      <c r="A33" s="11" t="s">
        <v>32</v>
      </c>
      <c r="B33" s="7">
        <v>315</v>
      </c>
      <c r="C33" s="8">
        <v>2897827.7</v>
      </c>
      <c r="D33" s="9">
        <f t="shared" si="0"/>
        <v>9199.4530158730158</v>
      </c>
      <c r="H33" s="10"/>
    </row>
    <row r="34" spans="1:8" x14ac:dyDescent="0.2">
      <c r="A34" s="11" t="s">
        <v>33</v>
      </c>
      <c r="B34" s="7">
        <v>82</v>
      </c>
      <c r="C34" s="8">
        <v>402729.91</v>
      </c>
      <c r="D34" s="9">
        <f t="shared" si="0"/>
        <v>4911.3403658536581</v>
      </c>
      <c r="H34" s="10"/>
    </row>
    <row r="35" spans="1:8" x14ac:dyDescent="0.2">
      <c r="A35" s="11" t="s">
        <v>34</v>
      </c>
      <c r="B35" s="7">
        <v>25</v>
      </c>
      <c r="C35" s="8">
        <v>129248.58</v>
      </c>
      <c r="D35" s="9">
        <f t="shared" si="0"/>
        <v>5169.9431999999997</v>
      </c>
      <c r="H35" s="10"/>
    </row>
    <row r="36" spans="1:8" x14ac:dyDescent="0.2">
      <c r="A36" s="11" t="s">
        <v>35</v>
      </c>
      <c r="B36" s="7">
        <v>92</v>
      </c>
      <c r="C36" s="8">
        <v>324456.11</v>
      </c>
      <c r="D36" s="9">
        <f t="shared" si="0"/>
        <v>3526.6968478260869</v>
      </c>
      <c r="H36" s="10"/>
    </row>
    <row r="37" spans="1:8" x14ac:dyDescent="0.2">
      <c r="A37" s="11" t="s">
        <v>36</v>
      </c>
      <c r="B37" s="7">
        <v>99</v>
      </c>
      <c r="C37" s="8">
        <v>497013.58</v>
      </c>
      <c r="D37" s="9">
        <f t="shared" si="0"/>
        <v>5020.3391919191918</v>
      </c>
      <c r="H37" s="10"/>
    </row>
    <row r="38" spans="1:8" x14ac:dyDescent="0.2">
      <c r="A38" s="11" t="s">
        <v>37</v>
      </c>
      <c r="B38" s="7">
        <v>80</v>
      </c>
      <c r="C38" s="8">
        <v>355452.8</v>
      </c>
      <c r="D38" s="9">
        <f t="shared" si="0"/>
        <v>4443.16</v>
      </c>
      <c r="H38" s="10"/>
    </row>
    <row r="39" spans="1:8" x14ac:dyDescent="0.2">
      <c r="A39" s="11" t="s">
        <v>38</v>
      </c>
      <c r="B39" s="7">
        <v>144</v>
      </c>
      <c r="C39" s="8">
        <v>604373.28</v>
      </c>
      <c r="D39" s="9">
        <f t="shared" si="0"/>
        <v>4197.0366666666669</v>
      </c>
      <c r="H39" s="10"/>
    </row>
    <row r="40" spans="1:8" x14ac:dyDescent="0.2">
      <c r="A40" s="11" t="s">
        <v>39</v>
      </c>
      <c r="B40" s="7">
        <v>57</v>
      </c>
      <c r="C40" s="8">
        <v>305421.12</v>
      </c>
      <c r="D40" s="9">
        <f t="shared" si="0"/>
        <v>5358.2652631578949</v>
      </c>
      <c r="F40" s="10"/>
      <c r="H40" s="10"/>
    </row>
    <row r="41" spans="1:8" x14ac:dyDescent="0.2">
      <c r="A41" s="11" t="s">
        <v>40</v>
      </c>
      <c r="B41" s="7">
        <v>41</v>
      </c>
      <c r="C41" s="8">
        <v>197735.63</v>
      </c>
      <c r="D41" s="9">
        <f t="shared" si="0"/>
        <v>4822.820243902439</v>
      </c>
      <c r="H41" s="10"/>
    </row>
    <row r="42" spans="1:8" x14ac:dyDescent="0.2">
      <c r="A42" s="11" t="s">
        <v>41</v>
      </c>
      <c r="B42" s="7">
        <v>71</v>
      </c>
      <c r="C42" s="8">
        <v>324607.28999999998</v>
      </c>
      <c r="D42" s="9">
        <f t="shared" si="0"/>
        <v>4571.9336619718306</v>
      </c>
      <c r="H42" s="10"/>
    </row>
    <row r="43" spans="1:8" x14ac:dyDescent="0.2">
      <c r="A43" s="11" t="s">
        <v>42</v>
      </c>
      <c r="B43" s="7">
        <v>125</v>
      </c>
      <c r="C43" s="8">
        <v>675508.15</v>
      </c>
      <c r="D43" s="9">
        <f t="shared" si="0"/>
        <v>5404.0652</v>
      </c>
      <c r="H43" s="10"/>
    </row>
    <row r="44" spans="1:8" x14ac:dyDescent="0.2">
      <c r="A44" s="11" t="s">
        <v>43</v>
      </c>
      <c r="B44" s="7">
        <v>43</v>
      </c>
      <c r="C44" s="8">
        <v>205909.64</v>
      </c>
      <c r="D44" s="9">
        <f t="shared" si="0"/>
        <v>4788.5962790697677</v>
      </c>
      <c r="H44" s="10"/>
    </row>
    <row r="45" spans="1:8" x14ac:dyDescent="0.2">
      <c r="A45" s="11" t="s">
        <v>44</v>
      </c>
      <c r="B45" s="7">
        <v>153</v>
      </c>
      <c r="C45" s="8">
        <v>760328.6</v>
      </c>
      <c r="D45" s="9">
        <f t="shared" si="0"/>
        <v>4969.467973856209</v>
      </c>
      <c r="H45" s="10"/>
    </row>
    <row r="46" spans="1:8" x14ac:dyDescent="0.2">
      <c r="A46" s="11" t="s">
        <v>45</v>
      </c>
      <c r="B46" s="7">
        <v>28</v>
      </c>
      <c r="C46" s="8">
        <v>115458.95</v>
      </c>
      <c r="D46" s="9">
        <f t="shared" si="0"/>
        <v>4123.5339285714281</v>
      </c>
      <c r="H46" s="10"/>
    </row>
    <row r="47" spans="1:8" x14ac:dyDescent="0.2">
      <c r="A47" s="11" t="s">
        <v>46</v>
      </c>
      <c r="B47" s="7">
        <v>76</v>
      </c>
      <c r="C47" s="8">
        <v>376498.52</v>
      </c>
      <c r="D47" s="9">
        <f t="shared" si="0"/>
        <v>4953.9278947368421</v>
      </c>
      <c r="H47" s="10"/>
    </row>
    <row r="48" spans="1:8" x14ac:dyDescent="0.2">
      <c r="A48" s="11" t="s">
        <v>47</v>
      </c>
      <c r="B48" s="7">
        <v>121</v>
      </c>
      <c r="C48" s="8">
        <v>535739.85</v>
      </c>
      <c r="D48" s="9">
        <f t="shared" si="0"/>
        <v>4427.6020661157027</v>
      </c>
      <c r="H48" s="10"/>
    </row>
    <row r="49" spans="1:8" x14ac:dyDescent="0.2">
      <c r="A49" s="12" t="s">
        <v>48</v>
      </c>
      <c r="B49" s="7">
        <v>55</v>
      </c>
      <c r="C49" s="8">
        <v>254341.22</v>
      </c>
      <c r="D49" s="9">
        <f t="shared" si="0"/>
        <v>4624.3858181818186</v>
      </c>
      <c r="H49" s="10"/>
    </row>
    <row r="50" spans="1:8" x14ac:dyDescent="0.2">
      <c r="A50" s="11" t="s">
        <v>49</v>
      </c>
      <c r="B50" s="7">
        <v>546</v>
      </c>
      <c r="C50" s="8">
        <v>1894208.03</v>
      </c>
      <c r="D50" s="9">
        <f t="shared" si="0"/>
        <v>3469.2454761904764</v>
      </c>
      <c r="H50" s="10"/>
    </row>
    <row r="51" spans="1:8" x14ac:dyDescent="0.2">
      <c r="A51" s="11" t="s">
        <v>50</v>
      </c>
      <c r="B51" s="7">
        <v>62</v>
      </c>
      <c r="C51" s="8">
        <v>190716.24</v>
      </c>
      <c r="D51" s="9">
        <f t="shared" si="0"/>
        <v>3076.0683870967741</v>
      </c>
      <c r="H51" s="10"/>
    </row>
    <row r="52" spans="1:8" ht="10.8" thickBot="1" x14ac:dyDescent="0.25">
      <c r="A52" s="12" t="s">
        <v>51</v>
      </c>
      <c r="B52" s="13">
        <v>1217</v>
      </c>
      <c r="C52" s="14">
        <v>8911406.2800000012</v>
      </c>
      <c r="D52" s="25">
        <f t="shared" si="0"/>
        <v>7322.4373705834032</v>
      </c>
      <c r="H52" s="10"/>
    </row>
    <row r="53" spans="1:8" ht="10.8" thickBot="1" x14ac:dyDescent="0.25">
      <c r="A53" s="15" t="s">
        <v>52</v>
      </c>
      <c r="B53" s="16">
        <f>SUM(B10:B52)</f>
        <v>5207</v>
      </c>
      <c r="C53" s="16">
        <f>SUM(C10:C52)</f>
        <v>27980354.629999999</v>
      </c>
      <c r="D53" s="17">
        <f t="shared" si="0"/>
        <v>5373.603731515268</v>
      </c>
      <c r="H53" s="10"/>
    </row>
    <row r="54" spans="1:8" ht="10.8" thickBot="1" x14ac:dyDescent="0.25">
      <c r="A54" s="16" t="s">
        <v>53</v>
      </c>
      <c r="B54" s="18">
        <v>5048</v>
      </c>
      <c r="C54" s="19"/>
      <c r="D54" s="20">
        <f>C53/B54</f>
        <v>5542.8594750396196</v>
      </c>
      <c r="H54" s="10"/>
    </row>
    <row r="55" spans="1:8" ht="31.2" thickBot="1" x14ac:dyDescent="0.25">
      <c r="A55" s="21" t="s">
        <v>54</v>
      </c>
      <c r="B55" s="22">
        <f>B53-B54</f>
        <v>159</v>
      </c>
      <c r="D55" s="23"/>
    </row>
    <row r="56" spans="1:8" x14ac:dyDescent="0.2">
      <c r="C56" s="3"/>
    </row>
    <row r="57" spans="1:8" x14ac:dyDescent="0.2">
      <c r="B57" s="10"/>
      <c r="C57" s="3"/>
    </row>
    <row r="59" spans="1:8" x14ac:dyDescent="0.2">
      <c r="H59" s="10"/>
    </row>
    <row r="62" spans="1:8" x14ac:dyDescent="0.2">
      <c r="C62" s="10"/>
    </row>
    <row r="65" spans="2:2" x14ac:dyDescent="0.2">
      <c r="B65" s="24"/>
    </row>
  </sheetData>
  <mergeCells count="6">
    <mergeCell ref="A2:D2"/>
    <mergeCell ref="A3:D3"/>
    <mergeCell ref="A7:A8"/>
    <mergeCell ref="B7:B8"/>
    <mergeCell ref="C7:C8"/>
    <mergeCell ref="D7:D8"/>
  </mergeCells>
  <printOptions horizontalCentered="1" verticalCentered="1"/>
  <pageMargins left="0.74803149606299213" right="0.74803149606299213" top="1.2204724409448819" bottom="0.4724409448818898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posttransplant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2022-09-09T09:07:48Z</dcterms:created>
  <dcterms:modified xsi:type="dcterms:W3CDTF">2025-09-17T14:21:59Z</dcterms:modified>
</cp:coreProperties>
</file>