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1988" windowHeight="10500"/>
  </bookViews>
  <sheets>
    <sheet name="cheltuieli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3" i="1" l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12" i="1"/>
  <c r="H55" i="1"/>
  <c r="I55" i="1"/>
  <c r="J55" i="1"/>
  <c r="K55" i="1"/>
  <c r="L55" i="1"/>
  <c r="M55" i="1"/>
  <c r="N55" i="1"/>
  <c r="O55" i="1"/>
  <c r="P55" i="1"/>
  <c r="C55" i="1"/>
  <c r="D55" i="1"/>
  <c r="F55" i="1"/>
  <c r="G55" i="1"/>
  <c r="E55" i="1"/>
  <c r="B55" i="1" l="1"/>
  <c r="Q55" i="1" l="1"/>
</calcChain>
</file>

<file path=xl/sharedStrings.xml><?xml version="1.0" encoding="utf-8"?>
<sst xmlns="http://schemas.openxmlformats.org/spreadsheetml/2006/main" count="82" uniqueCount="81">
  <si>
    <t>Programul naţional de diabet zaharat</t>
  </si>
  <si>
    <t>Lei</t>
  </si>
  <si>
    <t>CAS</t>
  </si>
  <si>
    <t xml:space="preserve">Cheltuieli totale cu medicamente </t>
  </si>
  <si>
    <t>Cheltuieli pentru teste de automonitorizare</t>
  </si>
  <si>
    <t xml:space="preserve">Cheltuieli evaluare prin dozarea hemoglobinei glicozilate </t>
  </si>
  <si>
    <t>Cheltuieli pentru bolnavi beneficiari de pompe de insulină</t>
  </si>
  <si>
    <t>Cheltuieli pentru bolnavi cu diabet zaharat beneficiari de sisteme de monitorizare continua a glicemiei</t>
  </si>
  <si>
    <t>Cheltuieli pentru bolnavi cu diabet zaharat beneficiari de sisteme  pompe de insulină cu senzori de monitorizare continuă a glicemiei</t>
  </si>
  <si>
    <t>Cheltuieli pentru bolnavi cu diabet zaharat beneficiari de materiale consumabile pentru pompele de insulină</t>
  </si>
  <si>
    <t>Cheltuieli pentru bolnavi cu diabet zaharat  beneficiari de materiale consumabile pentru sisteme de monitorizare glicemică continuă</t>
  </si>
  <si>
    <t>Cheltuieli pentru bolnavi cu diabet zaharat beneficiari de materiale consumabile pentru pompele de insulină cu senzori de monitorizare continuă a glicemiei</t>
  </si>
  <si>
    <t xml:space="preserve">Cheltuieli totale program </t>
  </si>
  <si>
    <t>copii</t>
  </si>
  <si>
    <t>adulţi</t>
  </si>
  <si>
    <t>Total</t>
  </si>
  <si>
    <t>C0</t>
  </si>
  <si>
    <t>C1</t>
  </si>
  <si>
    <t>C2</t>
  </si>
  <si>
    <t>C3</t>
  </si>
  <si>
    <t>C4=C2+C3</t>
  </si>
  <si>
    <t>C5</t>
  </si>
  <si>
    <t>C6</t>
  </si>
  <si>
    <t>C7</t>
  </si>
  <si>
    <t>C8</t>
  </si>
  <si>
    <t>C9</t>
  </si>
  <si>
    <t>C10</t>
  </si>
  <si>
    <t>C11</t>
  </si>
  <si>
    <t>Alba</t>
  </si>
  <si>
    <t>Arad</t>
  </si>
  <si>
    <t>Arges</t>
  </si>
  <si>
    <t>Bacau</t>
  </si>
  <si>
    <t>Bihor</t>
  </si>
  <si>
    <t>Bistrita-Nasaud</t>
  </si>
  <si>
    <t>Botosani</t>
  </si>
  <si>
    <t>Brasov</t>
  </si>
  <si>
    <t>Braila</t>
  </si>
  <si>
    <t>Buzau</t>
  </si>
  <si>
    <t>Caras-Severin</t>
  </si>
  <si>
    <t>Calarasi</t>
  </si>
  <si>
    <t>Cluj</t>
  </si>
  <si>
    <t>Constanta</t>
  </si>
  <si>
    <t>Covasna</t>
  </si>
  <si>
    <t>Dambovita</t>
  </si>
  <si>
    <t>Dolj</t>
  </si>
  <si>
    <t>Galati</t>
  </si>
  <si>
    <t>Giurgiu</t>
  </si>
  <si>
    <t>Gorj</t>
  </si>
  <si>
    <t>Harghita</t>
  </si>
  <si>
    <t>Hunedoara</t>
  </si>
  <si>
    <t>Ialomita</t>
  </si>
  <si>
    <t>Iasi</t>
  </si>
  <si>
    <t>Maramures</t>
  </si>
  <si>
    <t>Mehedinti</t>
  </si>
  <si>
    <t>Mures</t>
  </si>
  <si>
    <t>Neamt</t>
  </si>
  <si>
    <t>Olt</t>
  </si>
  <si>
    <t>Prahova</t>
  </si>
  <si>
    <t>Satu Mare</t>
  </si>
  <si>
    <t>Salaj</t>
  </si>
  <si>
    <t>Sibiu</t>
  </si>
  <si>
    <t>Suceava</t>
  </si>
  <si>
    <t>Teleorman</t>
  </si>
  <si>
    <t>Timis</t>
  </si>
  <si>
    <t>Tulcea</t>
  </si>
  <si>
    <t>Vaslui</t>
  </si>
  <si>
    <t>Valcea</t>
  </si>
  <si>
    <t>Vrancea</t>
  </si>
  <si>
    <t>Bucuresti</t>
  </si>
  <si>
    <t>Ilfov</t>
  </si>
  <si>
    <t>AOPSNAJ</t>
  </si>
  <si>
    <t>Cheltuieli pentru bolnavi cu diabet zaharat beneficiari de sisteme de pompe de insulină fără tubulatură la exterior cu rezervor, canulă şi cateter încorporate în carcasă ermetică</t>
  </si>
  <si>
    <t>Cheltuieli pentru bolnavi cu diabet zaharat beneficiari de sisteme de pompe de insulină cu senzori de monitorizare continuă a glicemiei capabile de funcţionare în buclă închisă (tip HCL)</t>
  </si>
  <si>
    <t>Cheltuieli pentru bolnavi cu diabet zaharat beneficiari de materiale consumabile pentru sisteme de pompe de insulină fără tubulatură la exterior cu rezervor, canulă şi cateter încorporate în carcasă ermetică</t>
  </si>
  <si>
    <t>Cheltuieli pentru bolnavi cu diabet zaharat beneficiari de materiale consumabile pentru sisteme de pompe de insulină cu senzori de monitorizare continuă a glicemiei capabile de funcţionare în buclă închisă (tip HCL)</t>
  </si>
  <si>
    <t>C12</t>
  </si>
  <si>
    <t>C13</t>
  </si>
  <si>
    <t>C14</t>
  </si>
  <si>
    <t>C15</t>
  </si>
  <si>
    <t>C16=C1+C4+C5+….+C15</t>
  </si>
  <si>
    <r>
      <t xml:space="preserve">Situația cheltuielilor realizate în </t>
    </r>
    <r>
      <rPr>
        <b/>
        <sz val="12"/>
        <rFont val="Arial"/>
        <family val="2"/>
        <charset val="238"/>
      </rPr>
      <t>perioada 01.01.2025-30.06.2025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</si>
</sst>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"/>
    </font>
    <font>
      <b/>
      <sz val="12"/>
      <name val="Arial"/>
      <family val="2"/>
      <charset val="238"/>
    </font>
    <font>
      <sz val="8"/>
      <name val="Arial"/>
      <family val="2"/>
      <charset val="238"/>
    </font>
    <font>
      <sz val="12"/>
      <name val="Arial"/>
      <family val="2"/>
      <charset val="238"/>
    </font>
    <font>
      <sz val="8"/>
      <name val="Arial"/>
      <family val="2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6" fillId="0" borderId="0"/>
  </cellStyleXfs>
  <cellXfs count="52">
    <xf numFmtId="0" fontId="0" fillId="0" borderId="0" xfId="0"/>
    <xf numFmtId="0" fontId="2" fillId="2" borderId="0" xfId="0" applyFont="1" applyFill="1"/>
    <xf numFmtId="2" fontId="2" fillId="2" borderId="0" xfId="0" applyNumberFormat="1" applyFont="1" applyFill="1"/>
    <xf numFmtId="3" fontId="2" fillId="2" borderId="0" xfId="0" applyNumberFormat="1" applyFont="1" applyFill="1"/>
    <xf numFmtId="0" fontId="4" fillId="2" borderId="0" xfId="0" applyFont="1" applyFill="1"/>
    <xf numFmtId="0" fontId="2" fillId="2" borderId="0" xfId="0" applyFont="1" applyFill="1" applyAlignment="1">
      <alignment horizontal="right" vertical="top"/>
    </xf>
    <xf numFmtId="0" fontId="5" fillId="2" borderId="0" xfId="1" applyFont="1" applyFill="1" applyAlignment="1">
      <alignment horizontal="center" vertical="top" wrapText="1"/>
    </xf>
    <xf numFmtId="2" fontId="5" fillId="2" borderId="0" xfId="1" applyNumberFormat="1" applyFont="1" applyFill="1" applyAlignment="1">
      <alignment horizontal="center" vertical="top" wrapText="1"/>
    </xf>
    <xf numFmtId="0" fontId="2" fillId="2" borderId="0" xfId="1" applyFont="1" applyFill="1"/>
    <xf numFmtId="3" fontId="5" fillId="2" borderId="13" xfId="1" applyNumberFormat="1" applyFont="1" applyFill="1" applyBorder="1" applyAlignment="1">
      <alignment horizontal="center" vertical="center" wrapText="1"/>
    </xf>
    <xf numFmtId="0" fontId="5" fillId="2" borderId="0" xfId="1" applyFont="1" applyFill="1" applyAlignment="1">
      <alignment horizontal="center" vertical="center" wrapText="1"/>
    </xf>
    <xf numFmtId="2" fontId="5" fillId="2" borderId="0" xfId="1" applyNumberFormat="1" applyFont="1" applyFill="1" applyAlignment="1">
      <alignment horizontal="center" vertical="center" wrapText="1"/>
    </xf>
    <xf numFmtId="3" fontId="5" fillId="2" borderId="15" xfId="1" applyNumberFormat="1" applyFont="1" applyFill="1" applyBorder="1" applyAlignment="1">
      <alignment horizontal="center" vertical="center" wrapText="1"/>
    </xf>
    <xf numFmtId="3" fontId="2" fillId="2" borderId="16" xfId="1" applyNumberFormat="1" applyFont="1" applyFill="1" applyBorder="1"/>
    <xf numFmtId="4" fontId="2" fillId="2" borderId="17" xfId="0" applyNumberFormat="1" applyFont="1" applyFill="1" applyBorder="1"/>
    <xf numFmtId="4" fontId="4" fillId="2" borderId="17" xfId="0" applyNumberFormat="1" applyFont="1" applyFill="1" applyBorder="1"/>
    <xf numFmtId="4" fontId="4" fillId="2" borderId="18" xfId="0" applyNumberFormat="1" applyFont="1" applyFill="1" applyBorder="1"/>
    <xf numFmtId="4" fontId="2" fillId="2" borderId="19" xfId="0" applyNumberFormat="1" applyFont="1" applyFill="1" applyBorder="1" applyAlignment="1">
      <alignment horizontal="right"/>
    </xf>
    <xf numFmtId="3" fontId="2" fillId="2" borderId="20" xfId="1" applyNumberFormat="1" applyFont="1" applyFill="1" applyBorder="1"/>
    <xf numFmtId="4" fontId="2" fillId="2" borderId="9" xfId="0" applyNumberFormat="1" applyFont="1" applyFill="1" applyBorder="1"/>
    <xf numFmtId="4" fontId="4" fillId="2" borderId="9" xfId="0" applyNumberFormat="1" applyFont="1" applyFill="1" applyBorder="1"/>
    <xf numFmtId="4" fontId="4" fillId="2" borderId="21" xfId="0" applyNumberFormat="1" applyFont="1" applyFill="1" applyBorder="1"/>
    <xf numFmtId="3" fontId="2" fillId="2" borderId="22" xfId="1" applyNumberFormat="1" applyFont="1" applyFill="1" applyBorder="1"/>
    <xf numFmtId="4" fontId="2" fillId="2" borderId="23" xfId="0" applyNumberFormat="1" applyFont="1" applyFill="1" applyBorder="1"/>
    <xf numFmtId="4" fontId="4" fillId="2" borderId="23" xfId="0" applyNumberFormat="1" applyFont="1" applyFill="1" applyBorder="1"/>
    <xf numFmtId="4" fontId="4" fillId="2" borderId="24" xfId="0" applyNumberFormat="1" applyFont="1" applyFill="1" applyBorder="1"/>
    <xf numFmtId="3" fontId="5" fillId="2" borderId="25" xfId="1" applyNumberFormat="1" applyFont="1" applyFill="1" applyBorder="1"/>
    <xf numFmtId="4" fontId="5" fillId="2" borderId="26" xfId="0" applyNumberFormat="1" applyFont="1" applyFill="1" applyBorder="1"/>
    <xf numFmtId="0" fontId="5" fillId="2" borderId="0" xfId="0" applyFont="1" applyFill="1"/>
    <xf numFmtId="3" fontId="5" fillId="2" borderId="0" xfId="0" applyNumberFormat="1" applyFont="1" applyFill="1"/>
    <xf numFmtId="4" fontId="4" fillId="2" borderId="27" xfId="0" applyNumberFormat="1" applyFont="1" applyFill="1" applyBorder="1"/>
    <xf numFmtId="0" fontId="5" fillId="2" borderId="5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3" fontId="5" fillId="2" borderId="2" xfId="1" applyNumberFormat="1" applyFont="1" applyFill="1" applyBorder="1" applyAlignment="1">
      <alignment horizontal="center" vertical="center" wrapText="1"/>
    </xf>
    <xf numFmtId="3" fontId="5" fillId="2" borderId="7" xfId="1" applyNumberFormat="1" applyFont="1" applyFill="1" applyBorder="1" applyAlignment="1">
      <alignment horizontal="center" vertical="center" wrapText="1"/>
    </xf>
    <xf numFmtId="3" fontId="5" fillId="2" borderId="12" xfId="1" applyNumberFormat="1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3" fontId="5" fillId="2" borderId="2" xfId="0" applyNumberFormat="1" applyFont="1" applyFill="1" applyBorder="1" applyAlignment="1">
      <alignment horizontal="center" vertical="center" wrapText="1"/>
    </xf>
    <xf numFmtId="3" fontId="5" fillId="2" borderId="7" xfId="0" applyNumberFormat="1" applyFont="1" applyFill="1" applyBorder="1" applyAlignment="1">
      <alignment horizontal="center" vertical="center" wrapText="1"/>
    </xf>
    <xf numFmtId="3" fontId="5" fillId="2" borderId="12" xfId="0" applyNumberFormat="1" applyFont="1" applyFill="1" applyBorder="1" applyAlignment="1">
      <alignment horizontal="center" vertical="center" wrapText="1"/>
    </xf>
    <xf numFmtId="3" fontId="1" fillId="2" borderId="0" xfId="0" applyNumberFormat="1" applyFont="1" applyFill="1" applyAlignment="1">
      <alignment horizontal="center"/>
    </xf>
    <xf numFmtId="0" fontId="3" fillId="2" borderId="0" xfId="0" applyFont="1" applyFill="1" applyAlignment="1">
      <alignment horizontal="center" vertical="center"/>
    </xf>
    <xf numFmtId="3" fontId="5" fillId="2" borderId="1" xfId="0" applyNumberFormat="1" applyFont="1" applyFill="1" applyBorder="1" applyAlignment="1">
      <alignment horizontal="center" vertical="center" wrapText="1"/>
    </xf>
    <xf numFmtId="3" fontId="5" fillId="2" borderId="6" xfId="0" applyNumberFormat="1" applyFont="1" applyFill="1" applyBorder="1" applyAlignment="1">
      <alignment horizontal="center" vertical="center" wrapText="1"/>
    </xf>
    <xf numFmtId="3" fontId="5" fillId="2" borderId="11" xfId="0" applyNumberFormat="1" applyFont="1" applyFill="1" applyBorder="1" applyAlignment="1">
      <alignment horizontal="center" vertical="center" wrapText="1"/>
    </xf>
    <xf numFmtId="3" fontId="5" fillId="2" borderId="3" xfId="1" applyNumberFormat="1" applyFont="1" applyFill="1" applyBorder="1" applyAlignment="1">
      <alignment horizontal="center" vertical="center" wrapText="1"/>
    </xf>
    <xf numFmtId="3" fontId="5" fillId="2" borderId="4" xfId="1" applyNumberFormat="1" applyFont="1" applyFill="1" applyBorder="1" applyAlignment="1">
      <alignment horizontal="center" vertical="center" wrapText="1"/>
    </xf>
    <xf numFmtId="3" fontId="5" fillId="2" borderId="8" xfId="1" applyNumberFormat="1" applyFont="1" applyFill="1" applyBorder="1" applyAlignment="1">
      <alignment horizontal="center" vertical="center" wrapText="1"/>
    </xf>
    <xf numFmtId="3" fontId="5" fillId="2" borderId="9" xfId="1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_Foaie de lucru din cnas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5"/>
  </sheetPr>
  <dimension ref="A3:BZ55"/>
  <sheetViews>
    <sheetView tabSelected="1" topLeftCell="F1" zoomScaleNormal="100" workbookViewId="0">
      <selection activeCell="Q54" sqref="Q12:Q54"/>
    </sheetView>
  </sheetViews>
  <sheetFormatPr defaultColWidth="9.109375" defaultRowHeight="10.199999999999999" x14ac:dyDescent="0.2"/>
  <cols>
    <col min="1" max="1" width="11.33203125" style="1" customWidth="1"/>
    <col min="2" max="2" width="12.109375" style="3" customWidth="1"/>
    <col min="3" max="3" width="10.44140625" style="1" customWidth="1"/>
    <col min="4" max="4" width="11.33203125" style="1" customWidth="1"/>
    <col min="5" max="5" width="11.109375" style="1" customWidth="1"/>
    <col min="6" max="6" width="11.6640625" style="1" customWidth="1"/>
    <col min="7" max="7" width="11.44140625" style="1" customWidth="1"/>
    <col min="8" max="8" width="14.5546875" style="1" customWidth="1"/>
    <col min="9" max="11" width="15.6640625" style="4" customWidth="1"/>
    <col min="12" max="12" width="13.6640625" style="4" customWidth="1"/>
    <col min="13" max="13" width="14.44140625" style="4" customWidth="1"/>
    <col min="14" max="16" width="17.88671875" style="4" customWidth="1"/>
    <col min="17" max="17" width="16" style="1" customWidth="1"/>
    <col min="18" max="18" width="15.109375" style="1" customWidth="1"/>
    <col min="19" max="19" width="9.5546875" style="1" bestFit="1" customWidth="1"/>
    <col min="20" max="20" width="10.6640625" style="1" customWidth="1"/>
    <col min="21" max="21" width="9.109375" style="2"/>
    <col min="22" max="23" width="9.109375" style="1"/>
    <col min="24" max="24" width="9.5546875" style="1" bestFit="1" customWidth="1"/>
    <col min="25" max="25" width="10.44140625" style="1" customWidth="1"/>
    <col min="26" max="16384" width="9.109375" style="1"/>
  </cols>
  <sheetData>
    <row r="3" spans="1:78" ht="15.6" x14ac:dyDescent="0.3">
      <c r="A3" s="43" t="s">
        <v>0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</row>
    <row r="4" spans="1:78" ht="15.6" x14ac:dyDescent="0.2">
      <c r="A4" s="44" t="s">
        <v>80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</row>
    <row r="7" spans="1:78" ht="10.8" thickBot="1" x14ac:dyDescent="0.25">
      <c r="Q7" s="5" t="s">
        <v>1</v>
      </c>
    </row>
    <row r="8" spans="1:78" s="8" customFormat="1" ht="12.75" customHeight="1" x14ac:dyDescent="0.2">
      <c r="A8" s="45" t="s">
        <v>2</v>
      </c>
      <c r="B8" s="40" t="s">
        <v>3</v>
      </c>
      <c r="C8" s="48" t="s">
        <v>4</v>
      </c>
      <c r="D8" s="49"/>
      <c r="E8" s="49"/>
      <c r="F8" s="45" t="s">
        <v>5</v>
      </c>
      <c r="G8" s="45" t="s">
        <v>6</v>
      </c>
      <c r="H8" s="34" t="s">
        <v>7</v>
      </c>
      <c r="I8" s="34" t="s">
        <v>8</v>
      </c>
      <c r="J8" s="31" t="s">
        <v>71</v>
      </c>
      <c r="K8" s="31" t="s">
        <v>72</v>
      </c>
      <c r="L8" s="34" t="s">
        <v>9</v>
      </c>
      <c r="M8" s="34" t="s">
        <v>10</v>
      </c>
      <c r="N8" s="37" t="s">
        <v>11</v>
      </c>
      <c r="O8" s="31" t="s">
        <v>73</v>
      </c>
      <c r="P8" s="31" t="s">
        <v>74</v>
      </c>
      <c r="Q8" s="40" t="s">
        <v>12</v>
      </c>
      <c r="R8" s="6"/>
      <c r="S8" s="6"/>
      <c r="T8" s="6"/>
      <c r="U8" s="7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</row>
    <row r="9" spans="1:78" s="8" customFormat="1" ht="37.5" customHeight="1" thickBot="1" x14ac:dyDescent="0.25">
      <c r="A9" s="46"/>
      <c r="B9" s="41"/>
      <c r="C9" s="50"/>
      <c r="D9" s="51"/>
      <c r="E9" s="51"/>
      <c r="F9" s="46"/>
      <c r="G9" s="46"/>
      <c r="H9" s="35"/>
      <c r="I9" s="35"/>
      <c r="J9" s="32"/>
      <c r="K9" s="32"/>
      <c r="L9" s="35"/>
      <c r="M9" s="35"/>
      <c r="N9" s="38"/>
      <c r="O9" s="32"/>
      <c r="P9" s="32"/>
      <c r="Q9" s="41"/>
      <c r="R9" s="6"/>
      <c r="S9" s="6"/>
      <c r="T9" s="6"/>
      <c r="U9" s="7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</row>
    <row r="10" spans="1:78" s="8" customFormat="1" ht="39" customHeight="1" thickBot="1" x14ac:dyDescent="0.25">
      <c r="A10" s="47"/>
      <c r="B10" s="42"/>
      <c r="C10" s="9" t="s">
        <v>13</v>
      </c>
      <c r="D10" s="9" t="s">
        <v>14</v>
      </c>
      <c r="E10" s="9" t="s">
        <v>15</v>
      </c>
      <c r="F10" s="47"/>
      <c r="G10" s="47"/>
      <c r="H10" s="36"/>
      <c r="I10" s="36"/>
      <c r="J10" s="33"/>
      <c r="K10" s="33"/>
      <c r="L10" s="36"/>
      <c r="M10" s="36"/>
      <c r="N10" s="39"/>
      <c r="O10" s="33"/>
      <c r="P10" s="33"/>
      <c r="Q10" s="42"/>
      <c r="R10" s="10"/>
      <c r="S10" s="10"/>
      <c r="T10" s="10"/>
      <c r="U10" s="11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  <c r="BO10" s="10"/>
      <c r="BP10" s="10"/>
      <c r="BQ10" s="10"/>
      <c r="BR10" s="10"/>
      <c r="BS10" s="10"/>
      <c r="BT10" s="10"/>
      <c r="BU10" s="10"/>
      <c r="BV10" s="10"/>
      <c r="BW10" s="10"/>
      <c r="BX10" s="10"/>
      <c r="BY10" s="10"/>
      <c r="BZ10" s="10"/>
    </row>
    <row r="11" spans="1:78" s="8" customFormat="1" ht="22.2" customHeight="1" thickBot="1" x14ac:dyDescent="0.25">
      <c r="A11" s="9" t="s">
        <v>16</v>
      </c>
      <c r="B11" s="12" t="s">
        <v>17</v>
      </c>
      <c r="C11" s="9" t="s">
        <v>18</v>
      </c>
      <c r="D11" s="9" t="s">
        <v>19</v>
      </c>
      <c r="E11" s="9" t="s">
        <v>20</v>
      </c>
      <c r="F11" s="9" t="s">
        <v>21</v>
      </c>
      <c r="G11" s="9" t="s">
        <v>22</v>
      </c>
      <c r="H11" s="9" t="s">
        <v>23</v>
      </c>
      <c r="I11" s="9" t="s">
        <v>24</v>
      </c>
      <c r="J11" s="9" t="s">
        <v>25</v>
      </c>
      <c r="K11" s="9" t="s">
        <v>26</v>
      </c>
      <c r="L11" s="9" t="s">
        <v>27</v>
      </c>
      <c r="M11" s="9" t="s">
        <v>75</v>
      </c>
      <c r="N11" s="9" t="s">
        <v>76</v>
      </c>
      <c r="O11" s="9" t="s">
        <v>77</v>
      </c>
      <c r="P11" s="9" t="s">
        <v>78</v>
      </c>
      <c r="Q11" s="9" t="s">
        <v>79</v>
      </c>
      <c r="R11" s="10"/>
      <c r="S11" s="10"/>
      <c r="T11" s="10"/>
      <c r="U11" s="11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  <c r="BO11" s="10"/>
      <c r="BP11" s="10"/>
      <c r="BQ11" s="10"/>
      <c r="BR11" s="10"/>
      <c r="BS11" s="10"/>
      <c r="BT11" s="10"/>
      <c r="BU11" s="10"/>
      <c r="BV11" s="10"/>
      <c r="BW11" s="10"/>
      <c r="BX11" s="10"/>
      <c r="BY11" s="10"/>
      <c r="BZ11" s="10"/>
    </row>
    <row r="12" spans="1:78" x14ac:dyDescent="0.2">
      <c r="A12" s="13" t="s">
        <v>28</v>
      </c>
      <c r="B12" s="14">
        <v>22053150.629999999</v>
      </c>
      <c r="C12" s="14">
        <v>23880</v>
      </c>
      <c r="D12" s="14">
        <v>790355.2</v>
      </c>
      <c r="E12" s="14">
        <v>814235.2</v>
      </c>
      <c r="F12" s="14">
        <v>47880</v>
      </c>
      <c r="G12" s="14">
        <v>0</v>
      </c>
      <c r="H12" s="14">
        <v>0</v>
      </c>
      <c r="I12" s="15">
        <v>0</v>
      </c>
      <c r="J12" s="15">
        <v>0</v>
      </c>
      <c r="K12" s="15">
        <v>0</v>
      </c>
      <c r="L12" s="15">
        <v>91213.85</v>
      </c>
      <c r="M12" s="15">
        <v>945173.81</v>
      </c>
      <c r="N12" s="16">
        <v>114520.84</v>
      </c>
      <c r="O12" s="16">
        <v>43200.04</v>
      </c>
      <c r="P12" s="16">
        <v>10131.66</v>
      </c>
      <c r="Q12" s="17">
        <f>B12+C12+D12+F12+G12+H12+I12+J12+K12+L12+M12+N12+O12+P12</f>
        <v>24119506.029999997</v>
      </c>
      <c r="R12" s="3"/>
      <c r="S12" s="3"/>
      <c r="T12" s="3"/>
      <c r="V12" s="2"/>
      <c r="X12" s="3"/>
      <c r="Y12" s="3"/>
    </row>
    <row r="13" spans="1:78" x14ac:dyDescent="0.2">
      <c r="A13" s="18" t="s">
        <v>29</v>
      </c>
      <c r="B13" s="19">
        <v>23607549.620000001</v>
      </c>
      <c r="C13" s="19">
        <v>39840</v>
      </c>
      <c r="D13" s="19">
        <v>906725.2</v>
      </c>
      <c r="E13" s="14">
        <v>946565.2</v>
      </c>
      <c r="F13" s="19">
        <v>18126</v>
      </c>
      <c r="G13" s="19">
        <v>9780.61</v>
      </c>
      <c r="H13" s="19">
        <v>194422.2</v>
      </c>
      <c r="I13" s="20">
        <v>94947.72</v>
      </c>
      <c r="J13" s="20">
        <v>0</v>
      </c>
      <c r="K13" s="20">
        <v>0</v>
      </c>
      <c r="L13" s="20">
        <v>54522.12</v>
      </c>
      <c r="M13" s="20">
        <v>1222805.92</v>
      </c>
      <c r="N13" s="21">
        <v>182864.92</v>
      </c>
      <c r="O13" s="16">
        <v>0</v>
      </c>
      <c r="P13" s="16">
        <v>8969.0300000000007</v>
      </c>
      <c r="Q13" s="17">
        <f t="shared" ref="Q13:Q54" si="0">B13+C13+D13+F13+G13+H13+I13+J13+K13+L13+M13+N13+O13+P13</f>
        <v>26340553.340000004</v>
      </c>
      <c r="R13" s="3"/>
      <c r="S13" s="3"/>
      <c r="T13" s="3"/>
      <c r="V13" s="2"/>
      <c r="X13" s="3"/>
      <c r="Y13" s="3"/>
    </row>
    <row r="14" spans="1:78" x14ac:dyDescent="0.2">
      <c r="A14" s="18" t="s">
        <v>30</v>
      </c>
      <c r="B14" s="19">
        <v>38493581.989999995</v>
      </c>
      <c r="C14" s="19">
        <v>41160</v>
      </c>
      <c r="D14" s="19">
        <v>1020439.2</v>
      </c>
      <c r="E14" s="14">
        <v>1061599.2</v>
      </c>
      <c r="F14" s="19">
        <v>798</v>
      </c>
      <c r="G14" s="19">
        <v>0</v>
      </c>
      <c r="H14" s="19">
        <v>0</v>
      </c>
      <c r="I14" s="20">
        <v>0</v>
      </c>
      <c r="J14" s="20">
        <v>0</v>
      </c>
      <c r="K14" s="20">
        <v>0</v>
      </c>
      <c r="L14" s="20">
        <v>136306.13</v>
      </c>
      <c r="M14" s="20">
        <v>926416.05</v>
      </c>
      <c r="N14" s="21">
        <v>0</v>
      </c>
      <c r="O14" s="16">
        <v>0</v>
      </c>
      <c r="P14" s="16">
        <v>0</v>
      </c>
      <c r="Q14" s="17">
        <f t="shared" si="0"/>
        <v>40618701.369999997</v>
      </c>
      <c r="R14" s="3"/>
      <c r="S14" s="3"/>
      <c r="T14" s="3"/>
      <c r="V14" s="2"/>
      <c r="X14" s="3"/>
      <c r="Y14" s="3"/>
    </row>
    <row r="15" spans="1:78" x14ac:dyDescent="0.2">
      <c r="A15" s="18" t="s">
        <v>31</v>
      </c>
      <c r="B15" s="19">
        <v>26999878.989999998</v>
      </c>
      <c r="C15" s="19">
        <v>41880</v>
      </c>
      <c r="D15" s="19">
        <v>1147429.2</v>
      </c>
      <c r="E15" s="14">
        <v>1189309.2</v>
      </c>
      <c r="F15" s="19">
        <v>30742</v>
      </c>
      <c r="G15" s="19">
        <v>0</v>
      </c>
      <c r="H15" s="19">
        <v>37800.01</v>
      </c>
      <c r="I15" s="20">
        <v>0</v>
      </c>
      <c r="J15" s="20">
        <v>0</v>
      </c>
      <c r="K15" s="20">
        <v>0</v>
      </c>
      <c r="L15" s="20">
        <v>97306.3</v>
      </c>
      <c r="M15" s="20">
        <v>1402371.17</v>
      </c>
      <c r="N15" s="21">
        <v>0</v>
      </c>
      <c r="O15" s="16">
        <v>0</v>
      </c>
      <c r="P15" s="16">
        <v>0</v>
      </c>
      <c r="Q15" s="17">
        <f t="shared" si="0"/>
        <v>29757407.670000002</v>
      </c>
      <c r="R15" s="3"/>
      <c r="S15" s="3"/>
      <c r="T15" s="3"/>
      <c r="V15" s="2"/>
      <c r="X15" s="3"/>
      <c r="Y15" s="3"/>
    </row>
    <row r="16" spans="1:78" x14ac:dyDescent="0.2">
      <c r="A16" s="18" t="s">
        <v>32</v>
      </c>
      <c r="B16" s="19">
        <v>48553290.810000002</v>
      </c>
      <c r="C16" s="19">
        <v>49560</v>
      </c>
      <c r="D16" s="19">
        <v>2507237.11</v>
      </c>
      <c r="E16" s="14">
        <v>2556797.11</v>
      </c>
      <c r="F16" s="19">
        <v>21736</v>
      </c>
      <c r="G16" s="19">
        <v>0</v>
      </c>
      <c r="H16" s="19">
        <v>492536.24</v>
      </c>
      <c r="I16" s="20">
        <v>47473.86</v>
      </c>
      <c r="J16" s="20">
        <v>0</v>
      </c>
      <c r="K16" s="20">
        <v>0</v>
      </c>
      <c r="L16" s="20">
        <v>47338.2</v>
      </c>
      <c r="M16" s="20">
        <v>2060103.44</v>
      </c>
      <c r="N16" s="21">
        <v>359025.38</v>
      </c>
      <c r="O16" s="16">
        <v>0</v>
      </c>
      <c r="P16" s="16">
        <v>0</v>
      </c>
      <c r="Q16" s="17">
        <f t="shared" si="0"/>
        <v>54138301.040000007</v>
      </c>
      <c r="R16" s="3"/>
      <c r="S16" s="3"/>
      <c r="T16" s="3"/>
      <c r="V16" s="2"/>
      <c r="X16" s="3"/>
      <c r="Y16" s="3"/>
    </row>
    <row r="17" spans="1:25" x14ac:dyDescent="0.2">
      <c r="A17" s="18" t="s">
        <v>33</v>
      </c>
      <c r="B17" s="19">
        <v>14102598.99</v>
      </c>
      <c r="C17" s="19">
        <v>20280</v>
      </c>
      <c r="D17" s="19">
        <v>751500</v>
      </c>
      <c r="E17" s="14">
        <v>771780</v>
      </c>
      <c r="F17" s="19">
        <v>29602</v>
      </c>
      <c r="G17" s="19">
        <v>0</v>
      </c>
      <c r="H17" s="19">
        <v>34650.01</v>
      </c>
      <c r="I17" s="20">
        <v>23516.78</v>
      </c>
      <c r="J17" s="20">
        <v>0</v>
      </c>
      <c r="K17" s="20">
        <v>0</v>
      </c>
      <c r="L17" s="20">
        <v>53649.96</v>
      </c>
      <c r="M17" s="20">
        <v>580599.56999999995</v>
      </c>
      <c r="N17" s="21">
        <v>46220.79</v>
      </c>
      <c r="O17" s="16">
        <v>0</v>
      </c>
      <c r="P17" s="16">
        <v>0</v>
      </c>
      <c r="Q17" s="17">
        <f t="shared" si="0"/>
        <v>15642618.1</v>
      </c>
      <c r="R17" s="3"/>
      <c r="S17" s="3"/>
      <c r="T17" s="3"/>
      <c r="V17" s="2"/>
      <c r="X17" s="3"/>
      <c r="Y17" s="3"/>
    </row>
    <row r="18" spans="1:25" x14ac:dyDescent="0.2">
      <c r="A18" s="18" t="s">
        <v>34</v>
      </c>
      <c r="B18" s="19">
        <v>14135469.739999998</v>
      </c>
      <c r="C18" s="19">
        <v>33360</v>
      </c>
      <c r="D18" s="19">
        <v>744866</v>
      </c>
      <c r="E18" s="14">
        <v>778226</v>
      </c>
      <c r="F18" s="19">
        <v>0</v>
      </c>
      <c r="G18" s="19">
        <v>0</v>
      </c>
      <c r="H18" s="19">
        <v>0</v>
      </c>
      <c r="I18" s="20">
        <v>0</v>
      </c>
      <c r="J18" s="20">
        <v>0</v>
      </c>
      <c r="K18" s="20">
        <v>0</v>
      </c>
      <c r="L18" s="20">
        <v>51982.53</v>
      </c>
      <c r="M18" s="20">
        <v>444674.12</v>
      </c>
      <c r="N18" s="21">
        <v>0</v>
      </c>
      <c r="O18" s="16">
        <v>0</v>
      </c>
      <c r="P18" s="16">
        <v>0</v>
      </c>
      <c r="Q18" s="17">
        <f t="shared" si="0"/>
        <v>15410352.389999997</v>
      </c>
      <c r="R18" s="3"/>
      <c r="S18" s="3"/>
      <c r="T18" s="3"/>
      <c r="V18" s="2"/>
      <c r="X18" s="3"/>
      <c r="Y18" s="3"/>
    </row>
    <row r="19" spans="1:25" x14ac:dyDescent="0.2">
      <c r="A19" s="18" t="s">
        <v>35</v>
      </c>
      <c r="B19" s="19">
        <v>37489749.599999994</v>
      </c>
      <c r="C19" s="19">
        <v>51240</v>
      </c>
      <c r="D19" s="19">
        <v>1934856</v>
      </c>
      <c r="E19" s="14">
        <v>1986096</v>
      </c>
      <c r="F19" s="19">
        <v>62396</v>
      </c>
      <c r="G19" s="19">
        <v>9793.7000000000007</v>
      </c>
      <c r="H19" s="19">
        <v>176653.86</v>
      </c>
      <c r="I19" s="20">
        <v>331256.73</v>
      </c>
      <c r="J19" s="20">
        <v>9000</v>
      </c>
      <c r="K19" s="20">
        <v>54613.86</v>
      </c>
      <c r="L19" s="20">
        <v>71252.66</v>
      </c>
      <c r="M19" s="20">
        <v>1572150.37</v>
      </c>
      <c r="N19" s="21">
        <v>269971.73</v>
      </c>
      <c r="O19" s="16">
        <v>71768.899999999994</v>
      </c>
      <c r="P19" s="16">
        <v>68075.14</v>
      </c>
      <c r="Q19" s="17">
        <f t="shared" si="0"/>
        <v>42172778.549999982</v>
      </c>
      <c r="R19" s="3"/>
      <c r="S19" s="3"/>
      <c r="T19" s="3"/>
      <c r="V19" s="2"/>
      <c r="X19" s="3"/>
      <c r="Y19" s="3"/>
    </row>
    <row r="20" spans="1:25" x14ac:dyDescent="0.2">
      <c r="A20" s="18" t="s">
        <v>36</v>
      </c>
      <c r="B20" s="19">
        <v>15065528.849999998</v>
      </c>
      <c r="C20" s="19">
        <v>17760</v>
      </c>
      <c r="D20" s="19">
        <v>552036</v>
      </c>
      <c r="E20" s="14">
        <v>569796</v>
      </c>
      <c r="F20" s="19">
        <v>17898</v>
      </c>
      <c r="G20" s="19">
        <v>0</v>
      </c>
      <c r="H20" s="19">
        <v>77254.8</v>
      </c>
      <c r="I20" s="20">
        <v>23205</v>
      </c>
      <c r="J20" s="20">
        <v>0</v>
      </c>
      <c r="K20" s="20">
        <v>0</v>
      </c>
      <c r="L20" s="20">
        <v>6925.8</v>
      </c>
      <c r="M20" s="20">
        <v>263015.59000000003</v>
      </c>
      <c r="N20" s="21">
        <v>40412.400000000001</v>
      </c>
      <c r="O20" s="16">
        <v>0</v>
      </c>
      <c r="P20" s="16">
        <v>0</v>
      </c>
      <c r="Q20" s="17">
        <f t="shared" si="0"/>
        <v>16064036.439999999</v>
      </c>
      <c r="R20" s="3"/>
      <c r="S20" s="3"/>
      <c r="T20" s="3"/>
      <c r="V20" s="2"/>
      <c r="X20" s="3"/>
      <c r="Y20" s="3"/>
    </row>
    <row r="21" spans="1:25" x14ac:dyDescent="0.2">
      <c r="A21" s="18" t="s">
        <v>37</v>
      </c>
      <c r="B21" s="19">
        <v>22035052.510000002</v>
      </c>
      <c r="C21" s="19">
        <v>18720</v>
      </c>
      <c r="D21" s="19">
        <v>937656</v>
      </c>
      <c r="E21" s="14">
        <v>956376</v>
      </c>
      <c r="F21" s="19">
        <v>22686</v>
      </c>
      <c r="G21" s="19">
        <v>0</v>
      </c>
      <c r="H21" s="19">
        <v>71068.28</v>
      </c>
      <c r="I21" s="20">
        <v>70550.34</v>
      </c>
      <c r="J21" s="20">
        <v>0</v>
      </c>
      <c r="K21" s="20">
        <v>0</v>
      </c>
      <c r="L21" s="20">
        <v>8555.9</v>
      </c>
      <c r="M21" s="20">
        <v>850329.99</v>
      </c>
      <c r="N21" s="21">
        <v>258830.36</v>
      </c>
      <c r="O21" s="16">
        <v>48600.05</v>
      </c>
      <c r="P21" s="16">
        <v>0</v>
      </c>
      <c r="Q21" s="17">
        <f t="shared" si="0"/>
        <v>24322049.43</v>
      </c>
      <c r="R21" s="3"/>
      <c r="S21" s="3"/>
      <c r="T21" s="3"/>
      <c r="V21" s="2"/>
      <c r="X21" s="3"/>
      <c r="Y21" s="3"/>
    </row>
    <row r="22" spans="1:25" x14ac:dyDescent="0.2">
      <c r="A22" s="18" t="s">
        <v>38</v>
      </c>
      <c r="B22" s="19">
        <v>13691338.870000001</v>
      </c>
      <c r="C22" s="19">
        <v>14640</v>
      </c>
      <c r="D22" s="19">
        <v>554070</v>
      </c>
      <c r="E22" s="14">
        <v>568710</v>
      </c>
      <c r="F22" s="19">
        <v>0</v>
      </c>
      <c r="G22" s="19">
        <v>0</v>
      </c>
      <c r="H22" s="19">
        <v>0</v>
      </c>
      <c r="I22" s="20">
        <v>0</v>
      </c>
      <c r="J22" s="20">
        <v>0</v>
      </c>
      <c r="K22" s="20">
        <v>0</v>
      </c>
      <c r="L22" s="20">
        <v>17337.7</v>
      </c>
      <c r="M22" s="20">
        <v>130722.69</v>
      </c>
      <c r="N22" s="21">
        <v>44246.58</v>
      </c>
      <c r="O22" s="16">
        <v>0</v>
      </c>
      <c r="P22" s="16">
        <v>0</v>
      </c>
      <c r="Q22" s="17">
        <f t="shared" si="0"/>
        <v>14452355.84</v>
      </c>
      <c r="R22" s="3"/>
      <c r="S22" s="3"/>
      <c r="T22" s="3"/>
      <c r="V22" s="2"/>
      <c r="X22" s="3"/>
      <c r="Y22" s="3"/>
    </row>
    <row r="23" spans="1:25" x14ac:dyDescent="0.2">
      <c r="A23" s="18" t="s">
        <v>39</v>
      </c>
      <c r="B23" s="19">
        <v>12094199.860000001</v>
      </c>
      <c r="C23" s="19">
        <v>15008</v>
      </c>
      <c r="D23" s="19">
        <v>436839.2</v>
      </c>
      <c r="E23" s="14">
        <v>451847.2</v>
      </c>
      <c r="F23" s="19">
        <v>0</v>
      </c>
      <c r="G23" s="19">
        <v>0</v>
      </c>
      <c r="H23" s="19">
        <v>0</v>
      </c>
      <c r="I23" s="20">
        <v>0</v>
      </c>
      <c r="J23" s="20">
        <v>0</v>
      </c>
      <c r="K23" s="20">
        <v>0</v>
      </c>
      <c r="L23" s="20">
        <v>0</v>
      </c>
      <c r="M23" s="20">
        <v>0</v>
      </c>
      <c r="N23" s="21">
        <v>0</v>
      </c>
      <c r="O23" s="16">
        <v>0</v>
      </c>
      <c r="P23" s="16">
        <v>0</v>
      </c>
      <c r="Q23" s="17">
        <f t="shared" si="0"/>
        <v>12546047.060000001</v>
      </c>
      <c r="R23" s="3"/>
      <c r="S23" s="3"/>
      <c r="T23" s="3"/>
      <c r="V23" s="2"/>
      <c r="X23" s="3"/>
      <c r="Y23" s="3"/>
    </row>
    <row r="24" spans="1:25" x14ac:dyDescent="0.2">
      <c r="A24" s="18" t="s">
        <v>40</v>
      </c>
      <c r="B24" s="19">
        <v>45262141.23624</v>
      </c>
      <c r="C24" s="19">
        <v>38340</v>
      </c>
      <c r="D24" s="19">
        <v>1957825.2</v>
      </c>
      <c r="E24" s="14">
        <v>1996165.2</v>
      </c>
      <c r="F24" s="19">
        <v>162716</v>
      </c>
      <c r="G24" s="19">
        <v>137111.804</v>
      </c>
      <c r="H24" s="19">
        <v>328908.87344699999</v>
      </c>
      <c r="I24" s="20">
        <v>211651.01988099999</v>
      </c>
      <c r="J24" s="20">
        <v>71999.759999999995</v>
      </c>
      <c r="K24" s="20">
        <v>273069.3</v>
      </c>
      <c r="L24" s="20">
        <v>215378.10000000003</v>
      </c>
      <c r="M24" s="20">
        <v>2624592.3030949999</v>
      </c>
      <c r="N24" s="21">
        <v>653592.03</v>
      </c>
      <c r="O24" s="16">
        <v>53990.299999999996</v>
      </c>
      <c r="P24" s="16">
        <v>6856.78</v>
      </c>
      <c r="Q24" s="17">
        <f t="shared" si="0"/>
        <v>51998172.706662998</v>
      </c>
      <c r="R24" s="3"/>
      <c r="S24" s="3"/>
      <c r="T24" s="3"/>
      <c r="V24" s="2"/>
      <c r="X24" s="3"/>
      <c r="Y24" s="3"/>
    </row>
    <row r="25" spans="1:25" x14ac:dyDescent="0.2">
      <c r="A25" s="18" t="s">
        <v>41</v>
      </c>
      <c r="B25" s="19">
        <v>44516629.769999996</v>
      </c>
      <c r="C25" s="19">
        <v>60470.67</v>
      </c>
      <c r="D25" s="19">
        <v>1710409.6</v>
      </c>
      <c r="E25" s="14">
        <v>1770880.27</v>
      </c>
      <c r="F25" s="19">
        <v>38</v>
      </c>
      <c r="G25" s="19">
        <v>165699.21000000002</v>
      </c>
      <c r="H25" s="19">
        <v>441009.24</v>
      </c>
      <c r="I25" s="20">
        <v>0</v>
      </c>
      <c r="J25" s="20">
        <v>27000.019999999997</v>
      </c>
      <c r="K25" s="20">
        <v>0</v>
      </c>
      <c r="L25" s="20">
        <v>69664.009999999995</v>
      </c>
      <c r="M25" s="20">
        <v>781831.33</v>
      </c>
      <c r="N25" s="21">
        <v>0</v>
      </c>
      <c r="O25" s="16">
        <v>21600.02</v>
      </c>
      <c r="P25" s="16">
        <v>0</v>
      </c>
      <c r="Q25" s="17">
        <f t="shared" si="0"/>
        <v>47794351.870000005</v>
      </c>
      <c r="R25" s="3"/>
      <c r="S25" s="3"/>
      <c r="T25" s="3"/>
      <c r="V25" s="2"/>
      <c r="X25" s="3"/>
      <c r="Y25" s="3"/>
    </row>
    <row r="26" spans="1:25" x14ac:dyDescent="0.2">
      <c r="A26" s="18" t="s">
        <v>42</v>
      </c>
      <c r="B26" s="19">
        <v>10763599.560000001</v>
      </c>
      <c r="C26" s="19">
        <v>27480</v>
      </c>
      <c r="D26" s="19">
        <v>605712</v>
      </c>
      <c r="E26" s="14">
        <v>633192</v>
      </c>
      <c r="F26" s="19">
        <v>0</v>
      </c>
      <c r="G26" s="19">
        <v>0</v>
      </c>
      <c r="H26" s="19">
        <v>78314.52</v>
      </c>
      <c r="I26" s="20">
        <v>0</v>
      </c>
      <c r="J26" s="20">
        <v>0</v>
      </c>
      <c r="K26" s="20">
        <v>0</v>
      </c>
      <c r="L26" s="20">
        <v>127220.76</v>
      </c>
      <c r="M26" s="20">
        <v>831670.48</v>
      </c>
      <c r="N26" s="21">
        <v>0</v>
      </c>
      <c r="O26" s="16">
        <v>0</v>
      </c>
      <c r="P26" s="16">
        <v>0</v>
      </c>
      <c r="Q26" s="17">
        <f t="shared" si="0"/>
        <v>12433997.32</v>
      </c>
      <c r="R26" s="3"/>
      <c r="S26" s="3"/>
      <c r="T26" s="3"/>
      <c r="V26" s="2"/>
      <c r="X26" s="3"/>
      <c r="Y26" s="3"/>
    </row>
    <row r="27" spans="1:25" x14ac:dyDescent="0.2">
      <c r="A27" s="18" t="s">
        <v>43</v>
      </c>
      <c r="B27" s="19">
        <v>25753589.799999997</v>
      </c>
      <c r="C27" s="19">
        <v>26880</v>
      </c>
      <c r="D27" s="19">
        <v>1299266.3999999999</v>
      </c>
      <c r="E27" s="14">
        <v>1326146.3999999999</v>
      </c>
      <c r="F27" s="19">
        <v>0</v>
      </c>
      <c r="G27" s="19">
        <v>0</v>
      </c>
      <c r="H27" s="19">
        <v>167998.25</v>
      </c>
      <c r="I27" s="20">
        <v>0</v>
      </c>
      <c r="J27" s="20">
        <v>32398.94</v>
      </c>
      <c r="K27" s="20">
        <v>0</v>
      </c>
      <c r="L27" s="20">
        <v>4733.82</v>
      </c>
      <c r="M27" s="20">
        <v>459429.25</v>
      </c>
      <c r="N27" s="21">
        <v>0</v>
      </c>
      <c r="O27" s="16">
        <v>5399.03</v>
      </c>
      <c r="P27" s="16">
        <v>0</v>
      </c>
      <c r="Q27" s="17">
        <f t="shared" si="0"/>
        <v>27749695.489999998</v>
      </c>
      <c r="R27" s="3"/>
      <c r="S27" s="3"/>
      <c r="T27" s="3"/>
      <c r="V27" s="2"/>
      <c r="X27" s="3"/>
      <c r="Y27" s="3"/>
    </row>
    <row r="28" spans="1:25" x14ac:dyDescent="0.2">
      <c r="A28" s="18" t="s">
        <v>44</v>
      </c>
      <c r="B28" s="19">
        <v>37480054.263300002</v>
      </c>
      <c r="C28" s="19">
        <v>34320</v>
      </c>
      <c r="D28" s="19">
        <v>1338111.6000000001</v>
      </c>
      <c r="E28" s="14">
        <v>1372431.6</v>
      </c>
      <c r="F28" s="19">
        <v>7638</v>
      </c>
      <c r="G28" s="19">
        <v>0</v>
      </c>
      <c r="H28" s="19">
        <v>252262.12969999999</v>
      </c>
      <c r="I28" s="20">
        <v>528431.4</v>
      </c>
      <c r="J28" s="20">
        <v>44999.85</v>
      </c>
      <c r="K28" s="20">
        <v>464217.81</v>
      </c>
      <c r="L28" s="20">
        <v>14627.96</v>
      </c>
      <c r="M28" s="20">
        <v>961120.13119999995</v>
      </c>
      <c r="N28" s="21">
        <v>1352682.5199999998</v>
      </c>
      <c r="O28" s="16">
        <v>26999.97</v>
      </c>
      <c r="P28" s="16">
        <v>50965.32</v>
      </c>
      <c r="Q28" s="17">
        <f t="shared" si="0"/>
        <v>42556430.954200007</v>
      </c>
      <c r="R28" s="3"/>
      <c r="S28" s="3"/>
      <c r="T28" s="3"/>
      <c r="V28" s="2"/>
      <c r="X28" s="3"/>
      <c r="Y28" s="3"/>
    </row>
    <row r="29" spans="1:25" x14ac:dyDescent="0.2">
      <c r="A29" s="18" t="s">
        <v>45</v>
      </c>
      <c r="B29" s="19">
        <v>32127525.209999997</v>
      </c>
      <c r="C29" s="19">
        <v>43640.4</v>
      </c>
      <c r="D29" s="19">
        <v>1276086.8</v>
      </c>
      <c r="E29" s="14">
        <v>1319727.2</v>
      </c>
      <c r="F29" s="19">
        <v>38</v>
      </c>
      <c r="G29" s="19">
        <v>21957.88</v>
      </c>
      <c r="H29" s="19">
        <v>258942.99</v>
      </c>
      <c r="I29" s="20">
        <v>188599.29</v>
      </c>
      <c r="J29" s="20">
        <v>71999.990000000005</v>
      </c>
      <c r="K29" s="20">
        <v>109227.26</v>
      </c>
      <c r="L29" s="20">
        <v>119007.85</v>
      </c>
      <c r="M29" s="20">
        <v>1986387.44</v>
      </c>
      <c r="N29" s="21">
        <v>487420.91</v>
      </c>
      <c r="O29" s="16">
        <v>59399.99</v>
      </c>
      <c r="P29" s="16">
        <v>10214.959999999999</v>
      </c>
      <c r="Q29" s="17">
        <f t="shared" si="0"/>
        <v>36760448.969999991</v>
      </c>
      <c r="R29" s="3"/>
      <c r="S29" s="3"/>
      <c r="T29" s="3"/>
      <c r="V29" s="2"/>
      <c r="X29" s="3"/>
      <c r="Y29" s="3"/>
    </row>
    <row r="30" spans="1:25" x14ac:dyDescent="0.2">
      <c r="A30" s="18" t="s">
        <v>46</v>
      </c>
      <c r="B30" s="19">
        <v>7042491.9500000002</v>
      </c>
      <c r="C30" s="19">
        <v>3600</v>
      </c>
      <c r="D30" s="19">
        <v>265308</v>
      </c>
      <c r="E30" s="14">
        <v>268908</v>
      </c>
      <c r="F30" s="19">
        <v>0</v>
      </c>
      <c r="G30" s="19">
        <v>0</v>
      </c>
      <c r="H30" s="19">
        <v>0</v>
      </c>
      <c r="I30" s="20">
        <v>0</v>
      </c>
      <c r="J30" s="20">
        <v>0</v>
      </c>
      <c r="K30" s="20">
        <v>0</v>
      </c>
      <c r="L30" s="20">
        <v>0</v>
      </c>
      <c r="M30" s="20">
        <v>0</v>
      </c>
      <c r="N30" s="21">
        <v>0</v>
      </c>
      <c r="O30" s="16">
        <v>0</v>
      </c>
      <c r="P30" s="16">
        <v>0</v>
      </c>
      <c r="Q30" s="17">
        <f t="shared" si="0"/>
        <v>7311399.9500000002</v>
      </c>
      <c r="R30" s="3"/>
      <c r="S30" s="3"/>
      <c r="T30" s="3"/>
      <c r="V30" s="2"/>
      <c r="X30" s="3"/>
      <c r="Y30" s="3"/>
    </row>
    <row r="31" spans="1:25" x14ac:dyDescent="0.2">
      <c r="A31" s="18" t="s">
        <v>47</v>
      </c>
      <c r="B31" s="19">
        <v>17198393.77</v>
      </c>
      <c r="C31" s="19">
        <v>17280</v>
      </c>
      <c r="D31" s="19">
        <v>850981.2</v>
      </c>
      <c r="E31" s="14">
        <v>868261.2</v>
      </c>
      <c r="F31" s="19">
        <v>0</v>
      </c>
      <c r="G31" s="19">
        <v>0</v>
      </c>
      <c r="H31" s="19">
        <v>0</v>
      </c>
      <c r="I31" s="20">
        <v>0</v>
      </c>
      <c r="J31" s="20">
        <v>0</v>
      </c>
      <c r="K31" s="20">
        <v>0</v>
      </c>
      <c r="L31" s="20">
        <v>8610.5400000000009</v>
      </c>
      <c r="M31" s="20">
        <v>309104.62</v>
      </c>
      <c r="N31" s="21">
        <v>151105.01</v>
      </c>
      <c r="O31" s="16">
        <v>0</v>
      </c>
      <c r="P31" s="16">
        <v>0</v>
      </c>
      <c r="Q31" s="17">
        <f t="shared" si="0"/>
        <v>18535475.140000001</v>
      </c>
      <c r="R31" s="3"/>
      <c r="S31" s="3"/>
      <c r="T31" s="3"/>
      <c r="V31" s="2"/>
      <c r="X31" s="3"/>
      <c r="Y31" s="3"/>
    </row>
    <row r="32" spans="1:25" x14ac:dyDescent="0.2">
      <c r="A32" s="18" t="s">
        <v>48</v>
      </c>
      <c r="B32" s="19">
        <v>15960668.659999998</v>
      </c>
      <c r="C32" s="19">
        <v>26160</v>
      </c>
      <c r="D32" s="19">
        <v>918526.8</v>
      </c>
      <c r="E32" s="14">
        <v>944686.8</v>
      </c>
      <c r="F32" s="19">
        <v>9804</v>
      </c>
      <c r="G32" s="19">
        <v>0</v>
      </c>
      <c r="H32" s="19">
        <v>118094.52</v>
      </c>
      <c r="I32" s="20">
        <v>0</v>
      </c>
      <c r="J32" s="20">
        <v>0</v>
      </c>
      <c r="K32" s="20">
        <v>0</v>
      </c>
      <c r="L32" s="20">
        <v>23400.62</v>
      </c>
      <c r="M32" s="20">
        <v>1237847.45</v>
      </c>
      <c r="N32" s="21">
        <v>71964.53</v>
      </c>
      <c r="O32" s="16">
        <v>0</v>
      </c>
      <c r="P32" s="16">
        <v>0</v>
      </c>
      <c r="Q32" s="17">
        <f t="shared" si="0"/>
        <v>18366466.579999998</v>
      </c>
      <c r="R32" s="3"/>
      <c r="S32" s="3"/>
      <c r="T32" s="3"/>
      <c r="V32" s="2"/>
      <c r="X32" s="3"/>
      <c r="Y32" s="3"/>
    </row>
    <row r="33" spans="1:25" x14ac:dyDescent="0.2">
      <c r="A33" s="18" t="s">
        <v>49</v>
      </c>
      <c r="B33" s="19">
        <v>24336911.120000001</v>
      </c>
      <c r="C33" s="19">
        <v>21780</v>
      </c>
      <c r="D33" s="19">
        <v>950583.64</v>
      </c>
      <c r="E33" s="14">
        <v>972363.64</v>
      </c>
      <c r="F33" s="19">
        <v>28690</v>
      </c>
      <c r="G33" s="19">
        <v>0</v>
      </c>
      <c r="H33" s="19">
        <v>69401.42</v>
      </c>
      <c r="I33" s="20">
        <v>142421.57999999999</v>
      </c>
      <c r="J33" s="20">
        <v>18000.009999999998</v>
      </c>
      <c r="K33" s="20">
        <v>136534.65</v>
      </c>
      <c r="L33" s="20">
        <v>24163.599999999999</v>
      </c>
      <c r="M33" s="20">
        <v>681979.79</v>
      </c>
      <c r="N33" s="21">
        <v>148700.01999999999</v>
      </c>
      <c r="O33" s="16">
        <v>5400.01</v>
      </c>
      <c r="P33" s="16">
        <v>42317.59</v>
      </c>
      <c r="Q33" s="17">
        <f t="shared" si="0"/>
        <v>26606883.430000003</v>
      </c>
      <c r="R33" s="3"/>
      <c r="S33" s="3"/>
      <c r="T33" s="3"/>
      <c r="V33" s="2"/>
      <c r="X33" s="3"/>
      <c r="Y33" s="3"/>
    </row>
    <row r="34" spans="1:25" x14ac:dyDescent="0.2">
      <c r="A34" s="18" t="s">
        <v>50</v>
      </c>
      <c r="B34" s="19">
        <v>13014711.859999999</v>
      </c>
      <c r="C34" s="19">
        <v>14520</v>
      </c>
      <c r="D34" s="19">
        <v>419550.6</v>
      </c>
      <c r="E34" s="14">
        <v>434070.6</v>
      </c>
      <c r="F34" s="19">
        <v>88616</v>
      </c>
      <c r="G34" s="19">
        <v>0</v>
      </c>
      <c r="H34" s="19">
        <v>0</v>
      </c>
      <c r="I34" s="20">
        <v>0</v>
      </c>
      <c r="J34" s="20">
        <v>0</v>
      </c>
      <c r="K34" s="20">
        <v>0</v>
      </c>
      <c r="L34" s="20">
        <v>0</v>
      </c>
      <c r="M34" s="20">
        <v>0</v>
      </c>
      <c r="N34" s="21">
        <v>0</v>
      </c>
      <c r="O34" s="16">
        <v>0</v>
      </c>
      <c r="P34" s="16">
        <v>0</v>
      </c>
      <c r="Q34" s="17">
        <f t="shared" si="0"/>
        <v>13537398.459999999</v>
      </c>
      <c r="R34" s="3"/>
      <c r="S34" s="3"/>
      <c r="T34" s="3"/>
      <c r="V34" s="2"/>
      <c r="X34" s="3"/>
      <c r="Y34" s="3"/>
    </row>
    <row r="35" spans="1:25" x14ac:dyDescent="0.2">
      <c r="A35" s="18" t="s">
        <v>51</v>
      </c>
      <c r="B35" s="19">
        <v>31658830.210000001</v>
      </c>
      <c r="C35" s="19">
        <v>56640</v>
      </c>
      <c r="D35" s="19">
        <v>1854900</v>
      </c>
      <c r="E35" s="14">
        <v>1911540</v>
      </c>
      <c r="F35" s="19">
        <v>72922</v>
      </c>
      <c r="G35" s="19">
        <v>31416</v>
      </c>
      <c r="H35" s="19">
        <v>474937.32999999996</v>
      </c>
      <c r="I35" s="20">
        <v>326812.08</v>
      </c>
      <c r="J35" s="20">
        <v>108000.05999999998</v>
      </c>
      <c r="K35" s="20">
        <v>191146.84</v>
      </c>
      <c r="L35" s="20">
        <v>223442.02999999997</v>
      </c>
      <c r="M35" s="20">
        <v>4073712.7199999997</v>
      </c>
      <c r="N35" s="21">
        <v>931616.48999999987</v>
      </c>
      <c r="O35" s="16">
        <v>30599.9</v>
      </c>
      <c r="P35" s="16">
        <v>50109.71</v>
      </c>
      <c r="Q35" s="17">
        <f t="shared" si="0"/>
        <v>40085085.370000005</v>
      </c>
      <c r="R35" s="3"/>
      <c r="S35" s="3"/>
      <c r="T35" s="3"/>
      <c r="V35" s="2"/>
      <c r="X35" s="3"/>
      <c r="Y35" s="3"/>
    </row>
    <row r="36" spans="1:25" x14ac:dyDescent="0.2">
      <c r="A36" s="18" t="s">
        <v>52</v>
      </c>
      <c r="B36" s="19">
        <v>38136640.850000001</v>
      </c>
      <c r="C36" s="19">
        <v>37312.800000000003</v>
      </c>
      <c r="D36" s="19">
        <v>1830760</v>
      </c>
      <c r="E36" s="14">
        <v>1868072.8</v>
      </c>
      <c r="F36" s="19">
        <v>62130</v>
      </c>
      <c r="G36" s="19">
        <v>9793.7000000000007</v>
      </c>
      <c r="H36" s="19">
        <v>94851.9</v>
      </c>
      <c r="I36" s="20">
        <v>94067.12</v>
      </c>
      <c r="J36" s="20">
        <v>0</v>
      </c>
      <c r="K36" s="20">
        <v>0</v>
      </c>
      <c r="L36" s="20">
        <v>69474.36</v>
      </c>
      <c r="M36" s="20">
        <v>1514749.38</v>
      </c>
      <c r="N36" s="21">
        <v>233460.36</v>
      </c>
      <c r="O36" s="16">
        <v>23400.080000000002</v>
      </c>
      <c r="P36" s="16">
        <v>86328.95</v>
      </c>
      <c r="Q36" s="17">
        <f t="shared" si="0"/>
        <v>42192969.5</v>
      </c>
      <c r="R36" s="3"/>
      <c r="S36" s="3"/>
      <c r="T36" s="3"/>
      <c r="V36" s="2"/>
      <c r="X36" s="3"/>
      <c r="Y36" s="3"/>
    </row>
    <row r="37" spans="1:25" x14ac:dyDescent="0.2">
      <c r="A37" s="18" t="s">
        <v>53</v>
      </c>
      <c r="B37" s="19">
        <v>12680077.57</v>
      </c>
      <c r="C37" s="19">
        <v>20199.599999999999</v>
      </c>
      <c r="D37" s="19">
        <v>797347.96</v>
      </c>
      <c r="E37" s="14">
        <v>817547.55999999994</v>
      </c>
      <c r="F37" s="19">
        <v>0</v>
      </c>
      <c r="G37" s="19">
        <v>0</v>
      </c>
      <c r="H37" s="19">
        <v>33600.01</v>
      </c>
      <c r="I37" s="20">
        <v>47473.86</v>
      </c>
      <c r="J37" s="20">
        <v>27000</v>
      </c>
      <c r="K37" s="20">
        <v>54613.86</v>
      </c>
      <c r="L37" s="20">
        <v>0</v>
      </c>
      <c r="M37" s="20">
        <v>200479.23</v>
      </c>
      <c r="N37" s="21">
        <v>149336.67000000001</v>
      </c>
      <c r="O37" s="16">
        <v>27000.03</v>
      </c>
      <c r="P37" s="16">
        <v>10131.66</v>
      </c>
      <c r="Q37" s="17">
        <f t="shared" si="0"/>
        <v>14047260.449999997</v>
      </c>
      <c r="R37" s="3"/>
      <c r="S37" s="3"/>
      <c r="T37" s="3"/>
      <c r="V37" s="2"/>
      <c r="X37" s="3"/>
      <c r="Y37" s="3"/>
    </row>
    <row r="38" spans="1:25" x14ac:dyDescent="0.2">
      <c r="A38" s="18" t="s">
        <v>54</v>
      </c>
      <c r="B38" s="19">
        <v>33576346.299999997</v>
      </c>
      <c r="C38" s="19">
        <v>34800</v>
      </c>
      <c r="D38" s="19">
        <v>1559258</v>
      </c>
      <c r="E38" s="14">
        <v>1594058</v>
      </c>
      <c r="F38" s="19">
        <v>27816</v>
      </c>
      <c r="G38" s="19">
        <v>0</v>
      </c>
      <c r="H38" s="19">
        <v>161935.20000000001</v>
      </c>
      <c r="I38" s="20">
        <v>94067.12</v>
      </c>
      <c r="J38" s="20">
        <v>0</v>
      </c>
      <c r="K38" s="20">
        <v>0</v>
      </c>
      <c r="L38" s="20">
        <v>96543.679999999993</v>
      </c>
      <c r="M38" s="20">
        <v>1853277.3</v>
      </c>
      <c r="N38" s="21">
        <v>302780.36</v>
      </c>
      <c r="O38" s="16">
        <v>0</v>
      </c>
      <c r="P38" s="16">
        <v>0</v>
      </c>
      <c r="Q38" s="17">
        <f t="shared" si="0"/>
        <v>37706823.959999993</v>
      </c>
      <c r="R38" s="3"/>
      <c r="S38" s="3"/>
      <c r="T38" s="3"/>
      <c r="V38" s="2"/>
      <c r="X38" s="3"/>
      <c r="Y38" s="3"/>
    </row>
    <row r="39" spans="1:25" x14ac:dyDescent="0.2">
      <c r="A39" s="18" t="s">
        <v>55</v>
      </c>
      <c r="B39" s="19">
        <v>21550824.719999999</v>
      </c>
      <c r="C39" s="19">
        <v>24360</v>
      </c>
      <c r="D39" s="19">
        <v>1234711.2</v>
      </c>
      <c r="E39" s="14">
        <v>1259071.2</v>
      </c>
      <c r="F39" s="19">
        <v>21090</v>
      </c>
      <c r="G39" s="19">
        <v>0</v>
      </c>
      <c r="H39" s="19">
        <v>0</v>
      </c>
      <c r="I39" s="20">
        <v>0</v>
      </c>
      <c r="J39" s="20">
        <v>0</v>
      </c>
      <c r="K39" s="20">
        <v>0</v>
      </c>
      <c r="L39" s="20">
        <v>44060.53</v>
      </c>
      <c r="M39" s="20">
        <v>856466.82</v>
      </c>
      <c r="N39" s="21">
        <v>54181.31</v>
      </c>
      <c r="O39" s="16">
        <v>0</v>
      </c>
      <c r="P39" s="16">
        <v>0</v>
      </c>
      <c r="Q39" s="17">
        <f t="shared" si="0"/>
        <v>23785694.579999998</v>
      </c>
      <c r="R39" s="3"/>
      <c r="S39" s="3"/>
      <c r="T39" s="3"/>
      <c r="V39" s="2"/>
      <c r="X39" s="3"/>
      <c r="Y39" s="3"/>
    </row>
    <row r="40" spans="1:25" x14ac:dyDescent="0.2">
      <c r="A40" s="18" t="s">
        <v>56</v>
      </c>
      <c r="B40" s="19">
        <v>25773198.089999996</v>
      </c>
      <c r="C40" s="19">
        <v>15480</v>
      </c>
      <c r="D40" s="19">
        <v>898441.2</v>
      </c>
      <c r="E40" s="14">
        <v>913921.2</v>
      </c>
      <c r="F40" s="19">
        <v>26372</v>
      </c>
      <c r="G40" s="19">
        <v>0</v>
      </c>
      <c r="H40" s="19">
        <v>97650</v>
      </c>
      <c r="I40" s="20">
        <v>0</v>
      </c>
      <c r="J40" s="20">
        <v>9000.01</v>
      </c>
      <c r="K40" s="20">
        <v>0</v>
      </c>
      <c r="L40" s="20">
        <v>30575.86</v>
      </c>
      <c r="M40" s="20">
        <v>666322.09</v>
      </c>
      <c r="N40" s="21">
        <v>133903.56</v>
      </c>
      <c r="O40" s="16">
        <v>43200.06</v>
      </c>
      <c r="P40" s="16">
        <v>8443.0499999999993</v>
      </c>
      <c r="Q40" s="17">
        <f t="shared" si="0"/>
        <v>27702585.919999994</v>
      </c>
      <c r="R40" s="3"/>
      <c r="S40" s="3"/>
      <c r="T40" s="3"/>
      <c r="V40" s="2"/>
      <c r="X40" s="3"/>
      <c r="Y40" s="3"/>
    </row>
    <row r="41" spans="1:25" x14ac:dyDescent="0.2">
      <c r="A41" s="18" t="s">
        <v>57</v>
      </c>
      <c r="B41" s="19">
        <v>37194613.619999997</v>
      </c>
      <c r="C41" s="19">
        <v>43080</v>
      </c>
      <c r="D41" s="19">
        <v>1638478.98</v>
      </c>
      <c r="E41" s="14">
        <v>1681558.98</v>
      </c>
      <c r="F41" s="19">
        <v>123614</v>
      </c>
      <c r="G41" s="19">
        <v>34483.699999999997</v>
      </c>
      <c r="H41" s="19">
        <v>380538.2</v>
      </c>
      <c r="I41" s="20">
        <v>94067.12</v>
      </c>
      <c r="J41" s="20">
        <v>0</v>
      </c>
      <c r="K41" s="20">
        <v>81753</v>
      </c>
      <c r="L41" s="20">
        <v>68445.11</v>
      </c>
      <c r="M41" s="20">
        <v>2122550.9300000002</v>
      </c>
      <c r="N41" s="21">
        <v>227453.03</v>
      </c>
      <c r="O41" s="16">
        <v>0</v>
      </c>
      <c r="P41" s="16">
        <v>0</v>
      </c>
      <c r="Q41" s="17">
        <f t="shared" si="0"/>
        <v>42009077.689999998</v>
      </c>
      <c r="R41" s="3"/>
      <c r="S41" s="3"/>
      <c r="T41" s="3"/>
      <c r="V41" s="2"/>
      <c r="X41" s="3"/>
      <c r="Y41" s="3"/>
    </row>
    <row r="42" spans="1:25" x14ac:dyDescent="0.2">
      <c r="A42" s="18" t="s">
        <v>58</v>
      </c>
      <c r="B42" s="19">
        <v>25230489.629999999</v>
      </c>
      <c r="C42" s="19">
        <v>36619.199999999997</v>
      </c>
      <c r="D42" s="19">
        <v>1388756.4</v>
      </c>
      <c r="E42" s="14">
        <v>1425375.5999999999</v>
      </c>
      <c r="F42" s="19">
        <v>0</v>
      </c>
      <c r="G42" s="19">
        <v>0</v>
      </c>
      <c r="H42" s="19">
        <v>0</v>
      </c>
      <c r="I42" s="20">
        <v>0</v>
      </c>
      <c r="J42" s="20">
        <v>0</v>
      </c>
      <c r="K42" s="20">
        <v>0</v>
      </c>
      <c r="L42" s="20">
        <v>23614.89</v>
      </c>
      <c r="M42" s="20">
        <v>647051.36</v>
      </c>
      <c r="N42" s="21">
        <v>27174.7</v>
      </c>
      <c r="O42" s="16">
        <v>5400</v>
      </c>
      <c r="P42" s="16">
        <v>0</v>
      </c>
      <c r="Q42" s="17">
        <f t="shared" si="0"/>
        <v>27359106.179999996</v>
      </c>
      <c r="R42" s="3"/>
      <c r="S42" s="3"/>
      <c r="T42" s="3"/>
      <c r="V42" s="2"/>
      <c r="X42" s="3"/>
      <c r="Y42" s="3"/>
    </row>
    <row r="43" spans="1:25" x14ac:dyDescent="0.2">
      <c r="A43" s="18" t="s">
        <v>59</v>
      </c>
      <c r="B43" s="19">
        <v>17248235.75</v>
      </c>
      <c r="C43" s="19">
        <v>13080</v>
      </c>
      <c r="D43" s="19">
        <v>693302.4</v>
      </c>
      <c r="E43" s="14">
        <v>706382.4</v>
      </c>
      <c r="F43" s="19">
        <v>12008</v>
      </c>
      <c r="G43" s="19">
        <v>0</v>
      </c>
      <c r="H43" s="19">
        <v>25199.439999999999</v>
      </c>
      <c r="I43" s="20">
        <v>0</v>
      </c>
      <c r="J43" s="20">
        <v>0</v>
      </c>
      <c r="K43" s="20">
        <v>0</v>
      </c>
      <c r="L43" s="20">
        <v>32479.15</v>
      </c>
      <c r="M43" s="20">
        <v>549979.92000000004</v>
      </c>
      <c r="N43" s="21">
        <v>30073.68</v>
      </c>
      <c r="O43" s="16">
        <v>0</v>
      </c>
      <c r="P43" s="16">
        <v>0</v>
      </c>
      <c r="Q43" s="17">
        <f t="shared" si="0"/>
        <v>18604358.34</v>
      </c>
      <c r="R43" s="3"/>
      <c r="S43" s="3"/>
      <c r="T43" s="3"/>
      <c r="V43" s="2"/>
      <c r="X43" s="3"/>
      <c r="Y43" s="3"/>
    </row>
    <row r="44" spans="1:25" x14ac:dyDescent="0.2">
      <c r="A44" s="18" t="s">
        <v>60</v>
      </c>
      <c r="B44" s="19">
        <v>25719464.870000001</v>
      </c>
      <c r="C44" s="19">
        <v>22680</v>
      </c>
      <c r="D44" s="19">
        <v>1218907.6000000001</v>
      </c>
      <c r="E44" s="14">
        <v>1241587.6000000001</v>
      </c>
      <c r="F44" s="19">
        <v>68476</v>
      </c>
      <c r="G44" s="19">
        <v>0</v>
      </c>
      <c r="H44" s="19">
        <v>277909.74</v>
      </c>
      <c r="I44" s="20">
        <v>283769.78000000003</v>
      </c>
      <c r="J44" s="20">
        <v>0</v>
      </c>
      <c r="K44" s="20">
        <v>27306.93</v>
      </c>
      <c r="L44" s="20">
        <v>83188.73</v>
      </c>
      <c r="M44" s="20">
        <v>2737771.69</v>
      </c>
      <c r="N44" s="21">
        <v>190679.65</v>
      </c>
      <c r="O44" s="16">
        <v>119402.22</v>
      </c>
      <c r="P44" s="16">
        <v>69830.39</v>
      </c>
      <c r="Q44" s="17">
        <f t="shared" si="0"/>
        <v>30819387.600000001</v>
      </c>
      <c r="R44" s="3"/>
      <c r="S44" s="3"/>
      <c r="T44" s="3"/>
      <c r="V44" s="2"/>
      <c r="X44" s="3"/>
      <c r="Y44" s="3"/>
    </row>
    <row r="45" spans="1:25" x14ac:dyDescent="0.2">
      <c r="A45" s="18" t="s">
        <v>61</v>
      </c>
      <c r="B45" s="19">
        <v>25371892.550000001</v>
      </c>
      <c r="C45" s="19">
        <v>44048</v>
      </c>
      <c r="D45" s="19">
        <v>1595403.4</v>
      </c>
      <c r="E45" s="14">
        <v>1639451.4</v>
      </c>
      <c r="F45" s="19">
        <v>14060</v>
      </c>
      <c r="G45" s="19">
        <v>9788.94</v>
      </c>
      <c r="H45" s="19">
        <v>257414.89</v>
      </c>
      <c r="I45" s="20">
        <v>70300.44</v>
      </c>
      <c r="J45" s="20">
        <v>71999.8</v>
      </c>
      <c r="K45" s="20">
        <v>81920.25</v>
      </c>
      <c r="L45" s="20">
        <v>33022.35</v>
      </c>
      <c r="M45" s="20">
        <v>1765926.34</v>
      </c>
      <c r="N45" s="21">
        <v>216108.85</v>
      </c>
      <c r="O45" s="16">
        <v>91799.679999999993</v>
      </c>
      <c r="P45" s="16">
        <v>30980.46</v>
      </c>
      <c r="Q45" s="17">
        <f t="shared" si="0"/>
        <v>29654665.950000007</v>
      </c>
      <c r="R45" s="3"/>
      <c r="S45" s="3"/>
      <c r="T45" s="3"/>
      <c r="V45" s="2"/>
      <c r="X45" s="3"/>
      <c r="Y45" s="3"/>
    </row>
    <row r="46" spans="1:25" x14ac:dyDescent="0.2">
      <c r="A46" s="18" t="s">
        <v>62</v>
      </c>
      <c r="B46" s="19">
        <v>12564170.720000001</v>
      </c>
      <c r="C46" s="19">
        <v>9600</v>
      </c>
      <c r="D46" s="19">
        <v>360628.8</v>
      </c>
      <c r="E46" s="14">
        <v>370228.8</v>
      </c>
      <c r="F46" s="19">
        <v>0</v>
      </c>
      <c r="G46" s="19">
        <v>0</v>
      </c>
      <c r="H46" s="19">
        <v>0</v>
      </c>
      <c r="I46" s="20">
        <v>0</v>
      </c>
      <c r="J46" s="20">
        <v>0</v>
      </c>
      <c r="K46" s="20">
        <v>0</v>
      </c>
      <c r="L46" s="20">
        <v>0</v>
      </c>
      <c r="M46" s="20">
        <v>0</v>
      </c>
      <c r="N46" s="21">
        <v>0</v>
      </c>
      <c r="O46" s="16">
        <v>0</v>
      </c>
      <c r="P46" s="16">
        <v>0</v>
      </c>
      <c r="Q46" s="17">
        <f t="shared" si="0"/>
        <v>12934399.520000001</v>
      </c>
      <c r="R46" s="3"/>
      <c r="S46" s="3"/>
      <c r="T46" s="3"/>
      <c r="V46" s="2"/>
      <c r="X46" s="3"/>
      <c r="Y46" s="3"/>
    </row>
    <row r="47" spans="1:25" x14ac:dyDescent="0.2">
      <c r="A47" s="18" t="s">
        <v>63</v>
      </c>
      <c r="B47" s="19">
        <v>51824622.739999995</v>
      </c>
      <c r="C47" s="19">
        <v>74932</v>
      </c>
      <c r="D47" s="19">
        <v>1938552.2</v>
      </c>
      <c r="E47" s="14">
        <v>2013484.2</v>
      </c>
      <c r="F47" s="19">
        <v>22686</v>
      </c>
      <c r="G47" s="19">
        <v>48986.35</v>
      </c>
      <c r="H47" s="19">
        <v>337750.66</v>
      </c>
      <c r="I47" s="20">
        <v>403527.81</v>
      </c>
      <c r="J47" s="20">
        <v>71999.759999999995</v>
      </c>
      <c r="K47" s="20">
        <v>163841.57999999999</v>
      </c>
      <c r="L47" s="20">
        <v>226485.13</v>
      </c>
      <c r="M47" s="20">
        <v>1512243.42</v>
      </c>
      <c r="N47" s="21">
        <v>702101.83</v>
      </c>
      <c r="O47" s="16">
        <v>0</v>
      </c>
      <c r="P47" s="16">
        <v>0</v>
      </c>
      <c r="Q47" s="17">
        <f t="shared" si="0"/>
        <v>57327729.479999997</v>
      </c>
      <c r="R47" s="3"/>
      <c r="S47" s="3"/>
      <c r="T47" s="3"/>
      <c r="V47" s="2"/>
      <c r="X47" s="3"/>
      <c r="Y47" s="3"/>
    </row>
    <row r="48" spans="1:25" x14ac:dyDescent="0.2">
      <c r="A48" s="18" t="s">
        <v>64</v>
      </c>
      <c r="B48" s="19">
        <v>7381847.1100000003</v>
      </c>
      <c r="C48" s="19">
        <v>17400</v>
      </c>
      <c r="D48" s="19">
        <v>345900</v>
      </c>
      <c r="E48" s="14">
        <v>363300</v>
      </c>
      <c r="F48" s="19">
        <v>0</v>
      </c>
      <c r="G48" s="19">
        <v>0</v>
      </c>
      <c r="H48" s="19">
        <v>0</v>
      </c>
      <c r="I48" s="20">
        <v>0</v>
      </c>
      <c r="J48" s="20">
        <v>0</v>
      </c>
      <c r="K48" s="20">
        <v>0</v>
      </c>
      <c r="L48" s="20">
        <v>0</v>
      </c>
      <c r="M48" s="20">
        <v>0</v>
      </c>
      <c r="N48" s="21">
        <v>0</v>
      </c>
      <c r="O48" s="16">
        <v>0</v>
      </c>
      <c r="P48" s="16">
        <v>0</v>
      </c>
      <c r="Q48" s="17">
        <f t="shared" si="0"/>
        <v>7745147.1100000003</v>
      </c>
      <c r="R48" s="3"/>
      <c r="S48" s="3"/>
      <c r="T48" s="3"/>
      <c r="V48" s="2"/>
      <c r="X48" s="3"/>
      <c r="Y48" s="3"/>
    </row>
    <row r="49" spans="1:25" x14ac:dyDescent="0.2">
      <c r="A49" s="18" t="s">
        <v>65</v>
      </c>
      <c r="B49" s="19">
        <v>17907305.780000001</v>
      </c>
      <c r="C49" s="19">
        <v>27780</v>
      </c>
      <c r="D49" s="19">
        <v>1023339.6</v>
      </c>
      <c r="E49" s="14">
        <v>1051119.6000000001</v>
      </c>
      <c r="F49" s="19">
        <v>25422</v>
      </c>
      <c r="G49" s="19">
        <v>0</v>
      </c>
      <c r="H49" s="19">
        <v>0</v>
      </c>
      <c r="I49" s="20">
        <v>0</v>
      </c>
      <c r="J49" s="20">
        <v>0</v>
      </c>
      <c r="K49" s="20">
        <v>0</v>
      </c>
      <c r="L49" s="20">
        <v>26541.88</v>
      </c>
      <c r="M49" s="20">
        <v>383692.89</v>
      </c>
      <c r="N49" s="21">
        <v>17201.45</v>
      </c>
      <c r="O49" s="16">
        <v>0</v>
      </c>
      <c r="P49" s="16">
        <v>0</v>
      </c>
      <c r="Q49" s="17">
        <f t="shared" si="0"/>
        <v>19411283.600000001</v>
      </c>
      <c r="R49" s="3"/>
      <c r="S49" s="3"/>
      <c r="T49" s="3"/>
      <c r="V49" s="2"/>
      <c r="X49" s="3"/>
      <c r="Y49" s="3"/>
    </row>
    <row r="50" spans="1:25" x14ac:dyDescent="0.2">
      <c r="A50" s="18" t="s">
        <v>66</v>
      </c>
      <c r="B50" s="19">
        <v>22542188.82</v>
      </c>
      <c r="C50" s="19">
        <v>19740</v>
      </c>
      <c r="D50" s="19">
        <v>774942</v>
      </c>
      <c r="E50" s="14">
        <v>794682</v>
      </c>
      <c r="F50" s="19">
        <v>22192</v>
      </c>
      <c r="G50" s="19">
        <v>0</v>
      </c>
      <c r="H50" s="19">
        <v>0</v>
      </c>
      <c r="I50" s="20">
        <v>0</v>
      </c>
      <c r="J50" s="20">
        <v>0</v>
      </c>
      <c r="K50" s="20">
        <v>0</v>
      </c>
      <c r="L50" s="20">
        <v>12621.6</v>
      </c>
      <c r="M50" s="20">
        <v>474243.99</v>
      </c>
      <c r="N50" s="21">
        <v>50963.7</v>
      </c>
      <c r="O50" s="16">
        <v>0</v>
      </c>
      <c r="P50" s="16">
        <v>0</v>
      </c>
      <c r="Q50" s="17">
        <f t="shared" si="0"/>
        <v>23896892.109999999</v>
      </c>
      <c r="R50" s="3"/>
      <c r="S50" s="3"/>
      <c r="T50" s="3"/>
      <c r="V50" s="2"/>
      <c r="X50" s="3"/>
      <c r="Y50" s="3"/>
    </row>
    <row r="51" spans="1:25" x14ac:dyDescent="0.2">
      <c r="A51" s="18" t="s">
        <v>67</v>
      </c>
      <c r="B51" s="19">
        <v>13708044.48</v>
      </c>
      <c r="C51" s="19">
        <v>37440</v>
      </c>
      <c r="D51" s="19">
        <v>697708.8</v>
      </c>
      <c r="E51" s="14">
        <v>735148.8</v>
      </c>
      <c r="F51" s="19">
        <v>28196</v>
      </c>
      <c r="G51" s="19">
        <v>0</v>
      </c>
      <c r="H51" s="19">
        <v>0</v>
      </c>
      <c r="I51" s="20">
        <v>0</v>
      </c>
      <c r="J51" s="20">
        <v>0</v>
      </c>
      <c r="K51" s="20">
        <v>0</v>
      </c>
      <c r="L51" s="20">
        <v>1577.94</v>
      </c>
      <c r="M51" s="20">
        <v>81132.460000000006</v>
      </c>
      <c r="N51" s="21">
        <v>0</v>
      </c>
      <c r="O51" s="16">
        <v>10800.04</v>
      </c>
      <c r="P51" s="16">
        <v>0</v>
      </c>
      <c r="Q51" s="17">
        <f t="shared" si="0"/>
        <v>14564899.720000001</v>
      </c>
      <c r="R51" s="3"/>
      <c r="S51" s="3"/>
      <c r="T51" s="3"/>
      <c r="V51" s="2"/>
      <c r="X51" s="3"/>
      <c r="Y51" s="3"/>
    </row>
    <row r="52" spans="1:25" x14ac:dyDescent="0.2">
      <c r="A52" s="18" t="s">
        <v>68</v>
      </c>
      <c r="B52" s="19">
        <v>122502168.27133501</v>
      </c>
      <c r="C52" s="19">
        <v>179822.4</v>
      </c>
      <c r="D52" s="19">
        <v>4969369.4000000004</v>
      </c>
      <c r="E52" s="14">
        <v>5149191.8000000007</v>
      </c>
      <c r="F52" s="19">
        <v>278160</v>
      </c>
      <c r="G52" s="19">
        <v>186112.43000000002</v>
      </c>
      <c r="H52" s="19">
        <v>1498331.6532660001</v>
      </c>
      <c r="I52" s="20">
        <v>970352.18</v>
      </c>
      <c r="J52" s="20">
        <v>54000.03</v>
      </c>
      <c r="K52" s="20">
        <v>379238.72</v>
      </c>
      <c r="L52" s="20">
        <v>970462.48080999986</v>
      </c>
      <c r="M52" s="20">
        <v>11938426.330000009</v>
      </c>
      <c r="N52" s="21">
        <v>2205797.42</v>
      </c>
      <c r="O52" s="16">
        <v>547642.19999999995</v>
      </c>
      <c r="P52" s="16">
        <v>359994.04000000004</v>
      </c>
      <c r="Q52" s="17">
        <f t="shared" si="0"/>
        <v>147039877.55541101</v>
      </c>
      <c r="R52" s="3"/>
      <c r="S52" s="3"/>
      <c r="T52" s="3"/>
      <c r="V52" s="2"/>
      <c r="X52" s="3"/>
      <c r="Y52" s="3"/>
    </row>
    <row r="53" spans="1:25" x14ac:dyDescent="0.2">
      <c r="A53" s="18" t="s">
        <v>69</v>
      </c>
      <c r="B53" s="19">
        <v>12674123.43</v>
      </c>
      <c r="C53" s="19">
        <v>8760</v>
      </c>
      <c r="D53" s="19">
        <v>457462.8</v>
      </c>
      <c r="E53" s="14">
        <v>466222.8</v>
      </c>
      <c r="F53" s="19">
        <v>49818</v>
      </c>
      <c r="G53" s="19">
        <v>0</v>
      </c>
      <c r="H53" s="19">
        <v>0</v>
      </c>
      <c r="I53" s="20">
        <v>0</v>
      </c>
      <c r="J53" s="20">
        <v>0</v>
      </c>
      <c r="K53" s="20">
        <v>0</v>
      </c>
      <c r="L53" s="20">
        <v>0</v>
      </c>
      <c r="M53" s="20">
        <v>0</v>
      </c>
      <c r="N53" s="21">
        <v>0</v>
      </c>
      <c r="O53" s="16">
        <v>0</v>
      </c>
      <c r="P53" s="16">
        <v>0</v>
      </c>
      <c r="Q53" s="17">
        <f t="shared" si="0"/>
        <v>13190164.23</v>
      </c>
      <c r="R53" s="3"/>
      <c r="S53" s="3"/>
      <c r="T53" s="3"/>
      <c r="V53" s="2"/>
      <c r="X53" s="3"/>
      <c r="Y53" s="3"/>
    </row>
    <row r="54" spans="1:25" ht="10.8" thickBot="1" x14ac:dyDescent="0.25">
      <c r="A54" s="22" t="s">
        <v>70</v>
      </c>
      <c r="B54" s="23">
        <v>264238999.90869999</v>
      </c>
      <c r="C54" s="23">
        <v>378525.36</v>
      </c>
      <c r="D54" s="23">
        <v>11302780.309999999</v>
      </c>
      <c r="E54" s="14">
        <v>11681305.669999998</v>
      </c>
      <c r="F54" s="23">
        <v>148732</v>
      </c>
      <c r="G54" s="23">
        <v>0</v>
      </c>
      <c r="H54" s="23">
        <v>16043.579999999998</v>
      </c>
      <c r="I54" s="24">
        <v>212067.52000000002</v>
      </c>
      <c r="J54" s="24">
        <v>0</v>
      </c>
      <c r="K54" s="24">
        <v>0</v>
      </c>
      <c r="L54" s="24">
        <v>15779.400000000001</v>
      </c>
      <c r="M54" s="24">
        <v>181414.31</v>
      </c>
      <c r="N54" s="25">
        <v>82032.649999999994</v>
      </c>
      <c r="O54" s="30">
        <v>0</v>
      </c>
      <c r="P54" s="30">
        <v>46217.22</v>
      </c>
      <c r="Q54" s="17">
        <f t="shared" si="0"/>
        <v>276622592.25869995</v>
      </c>
      <c r="R54" s="3"/>
      <c r="S54" s="3"/>
      <c r="T54" s="3"/>
      <c r="V54" s="2"/>
      <c r="X54" s="3"/>
      <c r="Y54" s="3"/>
    </row>
    <row r="55" spans="1:25" s="28" customFormat="1" ht="10.8" thickBot="1" x14ac:dyDescent="0.25">
      <c r="A55" s="26" t="s">
        <v>15</v>
      </c>
      <c r="B55" s="27">
        <f>SUM(B12:B54)</f>
        <v>1381262193.0795753</v>
      </c>
      <c r="C55" s="27">
        <f t="shared" ref="C55:G55" si="1">SUM(C12:C54)</f>
        <v>1784098.4299999997</v>
      </c>
      <c r="D55" s="27">
        <f t="shared" si="1"/>
        <v>60457321.999999985</v>
      </c>
      <c r="E55" s="27">
        <f t="shared" si="1"/>
        <v>62241420.429999992</v>
      </c>
      <c r="F55" s="27">
        <f t="shared" si="1"/>
        <v>1553098</v>
      </c>
      <c r="G55" s="27">
        <f t="shared" si="1"/>
        <v>664924.32400000002</v>
      </c>
      <c r="H55" s="27">
        <f t="shared" ref="H55" si="2">SUM(H12:H54)</f>
        <v>6455479.9464129992</v>
      </c>
      <c r="I55" s="27">
        <f t="shared" ref="I55" si="3">SUM(I12:I54)</f>
        <v>4258558.7498810003</v>
      </c>
      <c r="J55" s="27">
        <f t="shared" ref="J55" si="4">SUM(J12:J54)</f>
        <v>617398.23</v>
      </c>
      <c r="K55" s="27">
        <f t="shared" ref="K55" si="5">SUM(K12:K54)</f>
        <v>2017484.06</v>
      </c>
      <c r="L55" s="27">
        <f t="shared" ref="L55" si="6">SUM(L12:L54)</f>
        <v>3201513.5308099999</v>
      </c>
      <c r="M55" s="27">
        <f t="shared" ref="M55" si="7">SUM(M12:M54)</f>
        <v>51831766.694295019</v>
      </c>
      <c r="N55" s="27">
        <f t="shared" ref="N55" si="8">SUM(N12:N54)</f>
        <v>9736423.7300000004</v>
      </c>
      <c r="O55" s="27">
        <f t="shared" ref="O55" si="9">SUM(O12:O54)</f>
        <v>1235602.52</v>
      </c>
      <c r="P55" s="27">
        <f t="shared" ref="P55" si="10">SUM(P12:P54)</f>
        <v>859565.96</v>
      </c>
      <c r="Q55" s="27">
        <f t="shared" ref="Q55" si="11">SUM(Q12:Q54)</f>
        <v>1525935429.2549741</v>
      </c>
      <c r="R55" s="3"/>
      <c r="S55" s="3"/>
      <c r="T55" s="3"/>
      <c r="U55" s="2"/>
      <c r="V55" s="2"/>
      <c r="X55" s="29"/>
      <c r="Y55" s="29"/>
    </row>
  </sheetData>
  <mergeCells count="17">
    <mergeCell ref="A3:Q3"/>
    <mergeCell ref="A4:Q4"/>
    <mergeCell ref="A8:A10"/>
    <mergeCell ref="B8:B10"/>
    <mergeCell ref="C8:E9"/>
    <mergeCell ref="F8:F10"/>
    <mergeCell ref="G8:G10"/>
    <mergeCell ref="H8:H10"/>
    <mergeCell ref="I8:I10"/>
    <mergeCell ref="L8:L10"/>
    <mergeCell ref="J8:J10"/>
    <mergeCell ref="K8:K10"/>
    <mergeCell ref="O8:O10"/>
    <mergeCell ref="P8:P10"/>
    <mergeCell ref="M8:M10"/>
    <mergeCell ref="N8:N10"/>
    <mergeCell ref="Q8:Q10"/>
  </mergeCells>
  <printOptions verticalCentered="1"/>
  <pageMargins left="1.1811023622047245" right="0.78740157480314965" top="0.9055118110236221" bottom="0.59055118110236227" header="0.27559055118110237" footer="0.51181102362204722"/>
  <pageSetup paperSize="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cheltuieli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DUMITRASCU</dc:creator>
  <cp:lastModifiedBy>Rodica BANCAN</cp:lastModifiedBy>
  <dcterms:created xsi:type="dcterms:W3CDTF">2022-09-09T08:39:41Z</dcterms:created>
  <dcterms:modified xsi:type="dcterms:W3CDTF">2025-09-17T11:02:02Z</dcterms:modified>
</cp:coreProperties>
</file>