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76" i="1"/>
  <c r="D80" i="1" s="1"/>
  <c r="D75" i="1"/>
  <c r="D70" i="1"/>
  <c r="D65" i="1"/>
  <c r="D60" i="1"/>
  <c r="D55" i="1"/>
  <c r="D50" i="1"/>
  <c r="D46" i="1"/>
  <c r="D41" i="1"/>
  <c r="D37" i="1"/>
  <c r="D34" i="1"/>
  <c r="D33" i="1"/>
  <c r="D29" i="1"/>
  <c r="D26" i="1"/>
  <c r="D21" i="1"/>
  <c r="D25" i="1" s="1"/>
  <c r="D20" i="1"/>
  <c r="D16" i="1"/>
  <c r="D11" i="1"/>
  <c r="D15" i="1" s="1"/>
  <c r="D82" i="1" l="1"/>
</calcChain>
</file>

<file path=xl/sharedStrings.xml><?xml version="1.0" encoding="utf-8"?>
<sst xmlns="http://schemas.openxmlformats.org/spreadsheetml/2006/main" count="89" uniqueCount="67">
  <si>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</si>
  <si>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</si>
  <si>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</si>
  <si>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</si>
  <si>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</si>
  <si>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perioada 01.05.2019 - 31.05.2019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</si>
  <si>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</si>
  <si>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</si>
  <si>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</si>
  <si>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</si>
  <si>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</si>
  <si>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</si>
  <si>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</si>
  <si>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mai</t>
  </si>
  <si>
    <t>alim card sal luna decembrie,pt impozit,contributii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</si>
  <si>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</si>
  <si>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</si>
  <si>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</si>
  <si>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</si>
  <si>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</si>
  <si>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</si>
  <si>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</si>
  <si>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</si>
  <si>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</si>
  <si>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</si>
  <si>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</si>
  <si>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</si>
  <si>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</si>
  <si>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</si>
  <si>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</si>
  <si>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</si>
  <si>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</si>
  <si>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</si>
  <si>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decontare chirie locuinta personal asimilat magistratilor conf OUG 27/2007</t>
  </si>
  <si>
    <t>Total 10.01.16</t>
  </si>
  <si>
    <t>SUBTOTAL 10.01.17</t>
  </si>
  <si>
    <t>10.01.17</t>
  </si>
  <si>
    <t>indemnizatia de hrana</t>
  </si>
  <si>
    <t>SUBTOTAL 10.01.30</t>
  </si>
  <si>
    <t>10.01.30</t>
  </si>
  <si>
    <t>Total 10.01.30</t>
  </si>
  <si>
    <t>SUBTOTAL 10.02.30</t>
  </si>
  <si>
    <t>10.02.30</t>
  </si>
  <si>
    <t xml:space="preserve">deconturi medicamente conf.HG.762/2010, </t>
  </si>
  <si>
    <t>Total 10.02.30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</si>
  <si>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</si>
  <si>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</si>
  <si>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</si>
  <si>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</si>
  <si>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</si>
  <si>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</si>
  <si>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</si>
  <si>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</si>
  <si>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</si>
  <si>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</si>
  <si>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</si>
  <si>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</si>
  <si>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</si>
  <si>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</si>
  <si>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</si>
  <si>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</si>
  <si>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</si>
  <si>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contributie asiguratorie pentru munca 2019</t>
  </si>
  <si>
    <t>Total 10.03.07</t>
  </si>
  <si>
    <t>TOTAL PLATII MAI 2019</t>
  </si>
  <si>
    <t>TOTAL PLATII   TITLUL I 2019</t>
  </si>
  <si>
    <t>PERIOADA IAN -MAI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</si>
</sst>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Font="1" applyBorder="1"/>
    <xf numFmtId="4" fontId="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0" borderId="12" xfId="0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4" fontId="0" fillId="2" borderId="16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5" xfId="0" applyBorder="1"/>
    <xf numFmtId="4" fontId="0" fillId="0" borderId="1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/>
    <xf numFmtId="4" fontId="1" fillId="2" borderId="10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left" vertical="center" wrapText="1" readingOrder="1"/>
    </xf>
    <xf numFmtId="0" fontId="0" fillId="0" borderId="29" xfId="0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workbookViewId="0">
      <selection activeCell="M75" sqref="M75"/>
    </sheetView>
  </sheetViews>
  <sheetFormatPr defaultRowHeight="15" x14ac:dyDescent="0.25"/>
  <cols>
    <col min="1" max="1" width="27.140625" customWidth="1"/>
    <col min="5" max="5" width="15.140625" customWidth="1"/>
    <col min="6" max="6" width="85.140625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C7" s="2" t="s">
        <v>5</v>
      </c>
      <c r="D7" s="2"/>
      <c r="E7" s="2"/>
      <c r="F7" s="2"/>
    </row>
    <row r="9" spans="1:7" ht="15.75" thickBot="1" x14ac:dyDescent="0.3"/>
    <row r="10" spans="1:7" ht="15.75" thickBot="1" x14ac:dyDescent="0.3">
      <c r="A10" s="3" t="s">
        <v>6</v>
      </c>
      <c r="B10" s="4" t="s">
        <v>7</v>
      </c>
      <c r="C10" s="5" t="s">
        <v>8</v>
      </c>
      <c r="D10" s="6" t="s">
        <v>9</v>
      </c>
      <c r="E10" s="7"/>
      <c r="F10" s="8" t="s">
        <v>10</v>
      </c>
      <c r="G10" s="7"/>
    </row>
    <row r="11" spans="1:7" x14ac:dyDescent="0.25">
      <c r="A11" s="9" t="s">
        <v>11</v>
      </c>
      <c r="B11" s="10"/>
      <c r="C11" s="10"/>
      <c r="D11" s="11">
        <f>3751830-90+3833295+3879067+3897386</f>
        <v>15361488</v>
      </c>
      <c r="E11" s="11"/>
      <c r="F11" s="12"/>
      <c r="G11" s="13"/>
    </row>
    <row r="12" spans="1:7" x14ac:dyDescent="0.25">
      <c r="A12" s="14" t="s">
        <v>12</v>
      </c>
      <c r="B12" s="15" t="s">
        <v>13</v>
      </c>
      <c r="C12" s="15">
        <v>9</v>
      </c>
      <c r="D12" s="16">
        <v>3811016</v>
      </c>
      <c r="E12" s="16"/>
      <c r="F12" s="17" t="s">
        <v>14</v>
      </c>
      <c r="G12" s="18"/>
    </row>
    <row r="13" spans="1:7" x14ac:dyDescent="0.25">
      <c r="A13" s="14"/>
      <c r="B13" s="15"/>
      <c r="C13" s="15"/>
      <c r="D13" s="19"/>
      <c r="E13" s="20"/>
      <c r="F13" s="21"/>
      <c r="G13" s="22"/>
    </row>
    <row r="14" spans="1:7" x14ac:dyDescent="0.25">
      <c r="A14" s="23"/>
      <c r="B14" s="24"/>
      <c r="C14" s="24"/>
      <c r="D14" s="19"/>
      <c r="E14" s="20"/>
      <c r="F14" s="21"/>
      <c r="G14" s="22"/>
    </row>
    <row r="15" spans="1:7" ht="15.75" thickBot="1" x14ac:dyDescent="0.3">
      <c r="A15" s="25" t="s">
        <v>15</v>
      </c>
      <c r="B15" s="26"/>
      <c r="C15" s="26"/>
      <c r="D15" s="27">
        <f>D12+D13+D11</f>
        <v>19172504</v>
      </c>
      <c r="E15" s="27"/>
      <c r="F15" s="28"/>
      <c r="G15" s="29"/>
    </row>
    <row r="16" spans="1:7" x14ac:dyDescent="0.25">
      <c r="A16" s="30" t="s">
        <v>16</v>
      </c>
      <c r="B16" s="31"/>
      <c r="C16" s="31"/>
      <c r="D16" s="32">
        <f>42853+35759+42616+44970</f>
        <v>166198</v>
      </c>
      <c r="E16" s="32"/>
      <c r="F16" s="33"/>
      <c r="G16" s="34"/>
    </row>
    <row r="17" spans="1:7" x14ac:dyDescent="0.25">
      <c r="A17" s="14" t="s">
        <v>17</v>
      </c>
      <c r="B17" s="15" t="s">
        <v>13</v>
      </c>
      <c r="C17" s="15">
        <v>9</v>
      </c>
      <c r="D17" s="16">
        <v>37378</v>
      </c>
      <c r="E17" s="16"/>
      <c r="F17" s="17" t="s">
        <v>14</v>
      </c>
      <c r="G17" s="18"/>
    </row>
    <row r="18" spans="1:7" x14ac:dyDescent="0.25">
      <c r="A18" s="23"/>
      <c r="B18" s="24"/>
      <c r="C18" s="24"/>
      <c r="D18" s="35"/>
      <c r="E18" s="35"/>
      <c r="F18" s="21"/>
      <c r="G18" s="22"/>
    </row>
    <row r="19" spans="1:7" x14ac:dyDescent="0.25">
      <c r="A19" s="36"/>
      <c r="B19" s="37"/>
      <c r="C19" s="37"/>
      <c r="D19" s="38"/>
      <c r="E19" s="39"/>
      <c r="F19" s="38"/>
      <c r="G19" s="40"/>
    </row>
    <row r="20" spans="1:7" ht="15.75" thickBot="1" x14ac:dyDescent="0.3">
      <c r="A20" s="25" t="s">
        <v>18</v>
      </c>
      <c r="B20" s="26"/>
      <c r="C20" s="26"/>
      <c r="D20" s="27">
        <f>D17+D16</f>
        <v>203576</v>
      </c>
      <c r="E20" s="27"/>
      <c r="F20" s="41"/>
      <c r="G20" s="42"/>
    </row>
    <row r="21" spans="1:7" x14ac:dyDescent="0.25">
      <c r="A21" s="30" t="s">
        <v>19</v>
      </c>
      <c r="B21" s="31"/>
      <c r="C21" s="31"/>
      <c r="D21" s="32">
        <f>880872+881385+877475+853456</f>
        <v>3493188</v>
      </c>
      <c r="E21" s="32"/>
      <c r="F21" s="33"/>
      <c r="G21" s="34"/>
    </row>
    <row r="22" spans="1:7" x14ac:dyDescent="0.25">
      <c r="A22" s="14" t="s">
        <v>20</v>
      </c>
      <c r="B22" s="15" t="s">
        <v>13</v>
      </c>
      <c r="C22" s="15">
        <v>9</v>
      </c>
      <c r="D22" s="16">
        <v>936775</v>
      </c>
      <c r="E22" s="16"/>
      <c r="F22" s="21" t="s">
        <v>14</v>
      </c>
      <c r="G22" s="22"/>
    </row>
    <row r="23" spans="1:7" x14ac:dyDescent="0.25">
      <c r="A23" s="14"/>
      <c r="B23" s="15"/>
      <c r="C23" s="24"/>
      <c r="D23" s="19"/>
      <c r="E23" s="20"/>
      <c r="F23" s="21"/>
      <c r="G23" s="22"/>
    </row>
    <row r="24" spans="1:7" x14ac:dyDescent="0.25">
      <c r="A24" s="23"/>
      <c r="B24" s="24"/>
      <c r="C24" s="24"/>
      <c r="D24" s="43"/>
      <c r="E24" s="43"/>
      <c r="F24" s="43"/>
      <c r="G24" s="44"/>
    </row>
    <row r="25" spans="1:7" ht="15.75" thickBot="1" x14ac:dyDescent="0.3">
      <c r="A25" s="25" t="s">
        <v>21</v>
      </c>
      <c r="B25" s="26"/>
      <c r="C25" s="26"/>
      <c r="D25" s="27">
        <f>D22+D21</f>
        <v>4429963</v>
      </c>
      <c r="E25" s="27"/>
      <c r="F25" s="41"/>
      <c r="G25" s="42"/>
    </row>
    <row r="26" spans="1:7" ht="15.75" thickBot="1" x14ac:dyDescent="0.3">
      <c r="A26" s="30" t="s">
        <v>22</v>
      </c>
      <c r="B26" s="31"/>
      <c r="C26" s="31"/>
      <c r="D26" s="32">
        <f>40+159.88+22.56+40+0.06+690+655.52+560.9+641.04+456.6+290+4896.3+4483.56</f>
        <v>12936.420000000002</v>
      </c>
      <c r="E26" s="32"/>
      <c r="F26" s="33"/>
      <c r="G26" s="34"/>
    </row>
    <row r="27" spans="1:7" ht="15.75" thickBot="1" x14ac:dyDescent="0.3">
      <c r="A27" s="14" t="s">
        <v>23</v>
      </c>
      <c r="B27" s="15" t="s">
        <v>13</v>
      </c>
      <c r="C27" s="15">
        <v>9</v>
      </c>
      <c r="D27" s="45">
        <v>12668.07</v>
      </c>
      <c r="E27" s="45"/>
      <c r="F27" s="46" t="s">
        <v>24</v>
      </c>
      <c r="G27" s="47"/>
    </row>
    <row r="28" spans="1:7" x14ac:dyDescent="0.25">
      <c r="A28" s="14"/>
      <c r="B28" s="15"/>
      <c r="C28" s="48"/>
      <c r="D28" s="45"/>
      <c r="E28" s="45"/>
      <c r="F28" s="46"/>
      <c r="G28" s="47"/>
    </row>
    <row r="29" spans="1:7" ht="15.75" thickBot="1" x14ac:dyDescent="0.3">
      <c r="A29" s="25" t="s">
        <v>25</v>
      </c>
      <c r="B29" s="26"/>
      <c r="C29" s="26"/>
      <c r="D29" s="49">
        <f>+D26+D27</f>
        <v>25604.49</v>
      </c>
      <c r="E29" s="49"/>
      <c r="F29" s="46"/>
      <c r="G29" s="47"/>
    </row>
    <row r="30" spans="1:7" ht="15.75" thickBot="1" x14ac:dyDescent="0.3">
      <c r="A30" s="30" t="s">
        <v>26</v>
      </c>
      <c r="B30" s="31"/>
      <c r="C30" s="31"/>
      <c r="D30" s="49"/>
      <c r="E30" s="49"/>
      <c r="F30" s="33"/>
      <c r="G30" s="34"/>
    </row>
    <row r="31" spans="1:7" x14ac:dyDescent="0.25">
      <c r="A31" s="14" t="s">
        <v>27</v>
      </c>
      <c r="B31" s="15" t="s">
        <v>13</v>
      </c>
      <c r="C31" s="15">
        <v>9</v>
      </c>
      <c r="D31" s="16">
        <v>0</v>
      </c>
      <c r="E31" s="16"/>
      <c r="F31" s="17" t="s">
        <v>28</v>
      </c>
      <c r="G31" s="18"/>
    </row>
    <row r="32" spans="1:7" x14ac:dyDescent="0.25">
      <c r="A32" s="23"/>
      <c r="B32" s="15"/>
      <c r="C32" s="24"/>
      <c r="D32" s="43"/>
      <c r="E32" s="43"/>
      <c r="F32" s="43"/>
      <c r="G32" s="44"/>
    </row>
    <row r="33" spans="1:7" ht="15.75" thickBot="1" x14ac:dyDescent="0.3">
      <c r="A33" s="25" t="s">
        <v>29</v>
      </c>
      <c r="B33" s="26"/>
      <c r="C33" s="26"/>
      <c r="D33" s="49">
        <f>+D30+D31</f>
        <v>0</v>
      </c>
      <c r="E33" s="49"/>
      <c r="F33" s="41"/>
      <c r="G33" s="42"/>
    </row>
    <row r="34" spans="1:7" x14ac:dyDescent="0.25">
      <c r="A34" s="30" t="s">
        <v>30</v>
      </c>
      <c r="B34" s="31"/>
      <c r="C34" s="31"/>
      <c r="D34" s="32">
        <f>5295.66+5305.3+10712.32</f>
        <v>21313.279999999999</v>
      </c>
      <c r="E34" s="32"/>
      <c r="F34" s="33"/>
      <c r="G34" s="34"/>
    </row>
    <row r="35" spans="1:7" x14ac:dyDescent="0.25">
      <c r="A35" s="14" t="s">
        <v>31</v>
      </c>
      <c r="B35" s="15" t="s">
        <v>13</v>
      </c>
      <c r="C35" s="15">
        <v>9</v>
      </c>
      <c r="D35" s="16">
        <v>8118.53</v>
      </c>
      <c r="E35" s="16"/>
      <c r="F35" s="17" t="s">
        <v>32</v>
      </c>
      <c r="G35" s="18"/>
    </row>
    <row r="36" spans="1:7" x14ac:dyDescent="0.25">
      <c r="A36" s="14"/>
      <c r="B36" s="15"/>
      <c r="C36" s="24"/>
      <c r="D36" s="19"/>
      <c r="E36" s="20"/>
      <c r="F36" s="17" t="s">
        <v>33</v>
      </c>
      <c r="G36" s="18"/>
    </row>
    <row r="37" spans="1:7" ht="15.75" thickBot="1" x14ac:dyDescent="0.3">
      <c r="A37" s="25" t="s">
        <v>34</v>
      </c>
      <c r="B37" s="26"/>
      <c r="C37" s="26"/>
      <c r="D37" s="49">
        <f>+D34+D35+D36</f>
        <v>29431.809999999998</v>
      </c>
      <c r="E37" s="49"/>
      <c r="F37" s="41"/>
      <c r="G37" s="42"/>
    </row>
    <row r="38" spans="1:7" x14ac:dyDescent="0.25">
      <c r="A38" s="30" t="s">
        <v>35</v>
      </c>
      <c r="B38" s="31"/>
      <c r="C38" s="31"/>
      <c r="D38" s="32">
        <v>7796</v>
      </c>
      <c r="E38" s="32"/>
      <c r="F38" s="33"/>
      <c r="G38" s="34"/>
    </row>
    <row r="39" spans="1:7" x14ac:dyDescent="0.25">
      <c r="A39" s="14" t="s">
        <v>36</v>
      </c>
      <c r="B39" s="15" t="s">
        <v>13</v>
      </c>
      <c r="C39" s="15">
        <v>9</v>
      </c>
      <c r="D39" s="16">
        <v>22976</v>
      </c>
      <c r="E39" s="16"/>
      <c r="F39" s="17" t="s">
        <v>37</v>
      </c>
      <c r="G39" s="18"/>
    </row>
    <row r="40" spans="1:7" x14ac:dyDescent="0.25">
      <c r="A40" s="14"/>
      <c r="B40" s="15"/>
      <c r="C40" s="24"/>
      <c r="D40" s="19"/>
      <c r="E40" s="20"/>
      <c r="F40" s="17" t="s">
        <v>37</v>
      </c>
      <c r="G40" s="18"/>
    </row>
    <row r="41" spans="1:7" ht="15.75" thickBot="1" x14ac:dyDescent="0.3">
      <c r="A41" s="50"/>
      <c r="B41" s="51"/>
      <c r="C41" s="51"/>
      <c r="D41" s="19">
        <f>D39+D38</f>
        <v>30772</v>
      </c>
      <c r="E41" s="20"/>
      <c r="F41" s="41"/>
      <c r="G41" s="42"/>
    </row>
    <row r="42" spans="1:7" x14ac:dyDescent="0.25">
      <c r="A42" s="30" t="s">
        <v>38</v>
      </c>
      <c r="B42" s="31"/>
      <c r="C42" s="31"/>
      <c r="D42" s="32">
        <v>17347</v>
      </c>
      <c r="E42" s="32"/>
      <c r="F42" s="33"/>
      <c r="G42" s="34"/>
    </row>
    <row r="43" spans="1:7" x14ac:dyDescent="0.25">
      <c r="A43" s="14" t="s">
        <v>39</v>
      </c>
      <c r="B43" s="15" t="s">
        <v>13</v>
      </c>
      <c r="C43" s="15">
        <v>9</v>
      </c>
      <c r="D43" s="16">
        <v>-14966.25</v>
      </c>
      <c r="E43" s="16"/>
      <c r="F43" s="17" t="s">
        <v>14</v>
      </c>
      <c r="G43" s="18"/>
    </row>
    <row r="44" spans="1:7" x14ac:dyDescent="0.25">
      <c r="A44" s="23"/>
      <c r="B44" s="24"/>
      <c r="C44" s="24"/>
      <c r="D44" s="52"/>
      <c r="E44" s="52"/>
      <c r="F44" s="46"/>
      <c r="G44" s="47"/>
    </row>
    <row r="45" spans="1:7" x14ac:dyDescent="0.25">
      <c r="A45" s="36"/>
      <c r="B45" s="37"/>
      <c r="C45" s="37"/>
      <c r="D45" s="53"/>
      <c r="E45" s="54"/>
      <c r="F45" s="38"/>
      <c r="G45" s="40"/>
    </row>
    <row r="46" spans="1:7" ht="15.75" thickBot="1" x14ac:dyDescent="0.3">
      <c r="A46" s="25" t="s">
        <v>40</v>
      </c>
      <c r="B46" s="26"/>
      <c r="C46" s="26"/>
      <c r="D46" s="27">
        <f>+D43+D42</f>
        <v>2380.75</v>
      </c>
      <c r="E46" s="27"/>
      <c r="F46" s="41"/>
      <c r="G46" s="42"/>
    </row>
    <row r="47" spans="1:7" x14ac:dyDescent="0.25">
      <c r="A47" s="30" t="s">
        <v>41</v>
      </c>
      <c r="B47" s="31"/>
      <c r="C47" s="31"/>
      <c r="D47" s="32"/>
      <c r="E47" s="32"/>
      <c r="F47" s="33"/>
      <c r="G47" s="34"/>
    </row>
    <row r="48" spans="1:7" x14ac:dyDescent="0.25">
      <c r="A48" s="14" t="s">
        <v>42</v>
      </c>
      <c r="B48" s="15" t="s">
        <v>13</v>
      </c>
      <c r="C48" s="15">
        <v>9</v>
      </c>
      <c r="D48" s="16">
        <v>0</v>
      </c>
      <c r="E48" s="16"/>
      <c r="F48" s="17" t="s">
        <v>43</v>
      </c>
      <c r="G48" s="18"/>
    </row>
    <row r="49" spans="1:7" x14ac:dyDescent="0.25">
      <c r="A49" s="23"/>
      <c r="B49" s="24"/>
      <c r="C49" s="24"/>
      <c r="D49" s="55"/>
      <c r="E49" s="55"/>
      <c r="F49" s="17"/>
      <c r="G49" s="18"/>
    </row>
    <row r="50" spans="1:7" ht="15.75" thickBot="1" x14ac:dyDescent="0.3">
      <c r="A50" s="25" t="s">
        <v>44</v>
      </c>
      <c r="B50" s="26"/>
      <c r="C50" s="26"/>
      <c r="D50" s="27">
        <f>+D48+D47</f>
        <v>0</v>
      </c>
      <c r="E50" s="27"/>
      <c r="F50" s="41"/>
      <c r="G50" s="42"/>
    </row>
    <row r="51" spans="1:7" x14ac:dyDescent="0.25">
      <c r="A51" s="30" t="s">
        <v>45</v>
      </c>
      <c r="B51" s="31"/>
      <c r="C51" s="31"/>
      <c r="D51" s="32"/>
      <c r="E51" s="32"/>
      <c r="F51" s="33"/>
      <c r="G51" s="34"/>
    </row>
    <row r="52" spans="1:7" x14ac:dyDescent="0.25">
      <c r="A52" s="14" t="s">
        <v>46</v>
      </c>
      <c r="B52" s="15" t="s">
        <v>13</v>
      </c>
      <c r="C52" s="15">
        <v>9</v>
      </c>
      <c r="D52" s="16">
        <v>0</v>
      </c>
      <c r="E52" s="16"/>
      <c r="F52" s="17" t="s">
        <v>47</v>
      </c>
      <c r="G52" s="18"/>
    </row>
    <row r="53" spans="1:7" x14ac:dyDescent="0.25">
      <c r="A53" s="23"/>
      <c r="B53" s="24"/>
      <c r="C53" s="24"/>
      <c r="D53" s="16"/>
      <c r="E53" s="16"/>
      <c r="F53" s="17"/>
      <c r="G53" s="18"/>
    </row>
    <row r="54" spans="1:7" x14ac:dyDescent="0.25">
      <c r="A54" s="36"/>
      <c r="B54" s="37"/>
      <c r="C54" s="37"/>
      <c r="D54" s="38"/>
      <c r="E54" s="39"/>
      <c r="F54" s="38"/>
      <c r="G54" s="40"/>
    </row>
    <row r="55" spans="1:7" ht="15.75" thickBot="1" x14ac:dyDescent="0.3">
      <c r="A55" s="25" t="s">
        <v>48</v>
      </c>
      <c r="B55" s="26"/>
      <c r="C55" s="26"/>
      <c r="D55" s="27">
        <f>+D52+D51</f>
        <v>0</v>
      </c>
      <c r="E55" s="27"/>
      <c r="F55" s="41"/>
      <c r="G55" s="42"/>
    </row>
    <row r="56" spans="1:7" x14ac:dyDescent="0.25">
      <c r="A56" s="30" t="s">
        <v>49</v>
      </c>
      <c r="B56" s="31"/>
      <c r="C56" s="31"/>
      <c r="D56" s="32"/>
      <c r="E56" s="32"/>
      <c r="F56" s="33"/>
      <c r="G56" s="34"/>
    </row>
    <row r="57" spans="1:7" x14ac:dyDescent="0.25">
      <c r="A57" s="14" t="s">
        <v>50</v>
      </c>
      <c r="B57" s="15" t="s">
        <v>13</v>
      </c>
      <c r="C57" s="15">
        <v>9</v>
      </c>
      <c r="D57" s="16">
        <v>0</v>
      </c>
      <c r="E57" s="16"/>
      <c r="F57" s="17" t="s">
        <v>47</v>
      </c>
      <c r="G57" s="18"/>
    </row>
    <row r="58" spans="1:7" x14ac:dyDescent="0.25">
      <c r="A58" s="23"/>
      <c r="B58" s="24"/>
      <c r="C58" s="24"/>
      <c r="D58" s="35"/>
      <c r="E58" s="35"/>
      <c r="F58" s="17"/>
      <c r="G58" s="18"/>
    </row>
    <row r="59" spans="1:7" x14ac:dyDescent="0.25">
      <c r="A59" s="36"/>
      <c r="B59" s="37"/>
      <c r="C59" s="37"/>
      <c r="D59" s="38"/>
      <c r="E59" s="39"/>
      <c r="F59" s="38"/>
      <c r="G59" s="40"/>
    </row>
    <row r="60" spans="1:7" ht="15.75" thickBot="1" x14ac:dyDescent="0.3">
      <c r="A60" s="25" t="s">
        <v>51</v>
      </c>
      <c r="B60" s="26"/>
      <c r="C60" s="26"/>
      <c r="D60" s="27">
        <f>+D57+D56</f>
        <v>0</v>
      </c>
      <c r="E60" s="27"/>
      <c r="F60" s="41"/>
      <c r="G60" s="42"/>
    </row>
    <row r="61" spans="1:7" x14ac:dyDescent="0.25">
      <c r="A61" s="30" t="s">
        <v>52</v>
      </c>
      <c r="B61" s="31"/>
      <c r="C61" s="31"/>
      <c r="D61" s="32"/>
      <c r="E61" s="32"/>
      <c r="F61" s="33"/>
      <c r="G61" s="34"/>
    </row>
    <row r="62" spans="1:7" x14ac:dyDescent="0.25">
      <c r="A62" s="14" t="s">
        <v>53</v>
      </c>
      <c r="B62" s="15" t="s">
        <v>13</v>
      </c>
      <c r="C62" s="15">
        <v>9</v>
      </c>
      <c r="D62" s="16">
        <v>0</v>
      </c>
      <c r="E62" s="16"/>
      <c r="F62" s="17" t="s">
        <v>54</v>
      </c>
      <c r="G62" s="18"/>
    </row>
    <row r="63" spans="1:7" x14ac:dyDescent="0.25">
      <c r="A63" s="23"/>
      <c r="B63" s="24"/>
      <c r="C63" s="24"/>
      <c r="D63" s="35"/>
      <c r="E63" s="35"/>
      <c r="F63" s="17"/>
      <c r="G63" s="18"/>
    </row>
    <row r="64" spans="1:7" x14ac:dyDescent="0.25">
      <c r="A64" s="36"/>
      <c r="B64" s="37"/>
      <c r="C64" s="37"/>
      <c r="D64" s="38"/>
      <c r="E64" s="39"/>
      <c r="F64" s="38"/>
      <c r="G64" s="40"/>
    </row>
    <row r="65" spans="1:7" ht="15.75" thickBot="1" x14ac:dyDescent="0.3">
      <c r="A65" s="25" t="s">
        <v>55</v>
      </c>
      <c r="B65" s="26"/>
      <c r="C65" s="26"/>
      <c r="D65" s="27">
        <f>+D62+D61</f>
        <v>0</v>
      </c>
      <c r="E65" s="27"/>
      <c r="F65" s="41"/>
      <c r="G65" s="42"/>
    </row>
    <row r="66" spans="1:7" x14ac:dyDescent="0.25">
      <c r="A66" s="30" t="s">
        <v>56</v>
      </c>
      <c r="B66" s="31"/>
      <c r="C66" s="31"/>
      <c r="D66" s="32"/>
      <c r="E66" s="32"/>
      <c r="F66" s="33"/>
      <c r="G66" s="34"/>
    </row>
    <row r="67" spans="1:7" x14ac:dyDescent="0.25">
      <c r="A67" s="23" t="s">
        <v>57</v>
      </c>
      <c r="B67" s="15" t="s">
        <v>13</v>
      </c>
      <c r="C67" s="15">
        <v>9</v>
      </c>
      <c r="D67" s="16">
        <v>0</v>
      </c>
      <c r="E67" s="16"/>
      <c r="F67" s="17" t="s">
        <v>54</v>
      </c>
      <c r="G67" s="18"/>
    </row>
    <row r="68" spans="1:7" x14ac:dyDescent="0.25">
      <c r="A68" s="23"/>
      <c r="B68" s="24"/>
      <c r="C68" s="24"/>
      <c r="D68" s="16"/>
      <c r="E68" s="16"/>
      <c r="F68" s="17"/>
      <c r="G68" s="18"/>
    </row>
    <row r="69" spans="1:7" x14ac:dyDescent="0.25">
      <c r="A69" s="36"/>
      <c r="B69" s="37"/>
      <c r="C69" s="37"/>
      <c r="D69" s="56"/>
      <c r="E69" s="57"/>
      <c r="F69" s="58"/>
      <c r="G69" s="59"/>
    </row>
    <row r="70" spans="1:7" ht="15.75" thickBot="1" x14ac:dyDescent="0.3">
      <c r="A70" s="60" t="s">
        <v>58</v>
      </c>
      <c r="B70" s="26"/>
      <c r="C70" s="26"/>
      <c r="D70" s="27">
        <f>+D67+D66</f>
        <v>0</v>
      </c>
      <c r="E70" s="27"/>
      <c r="F70" s="41"/>
      <c r="G70" s="42"/>
    </row>
    <row r="71" spans="1:7" x14ac:dyDescent="0.25">
      <c r="A71" s="30" t="s">
        <v>59</v>
      </c>
      <c r="B71" s="31"/>
      <c r="C71" s="31"/>
      <c r="D71" s="32"/>
      <c r="E71" s="32"/>
      <c r="F71" s="33"/>
      <c r="G71" s="34"/>
    </row>
    <row r="72" spans="1:7" x14ac:dyDescent="0.25">
      <c r="A72" s="61">
        <v>38786</v>
      </c>
      <c r="B72" s="15" t="s">
        <v>13</v>
      </c>
      <c r="C72" s="15">
        <v>9</v>
      </c>
      <c r="D72" s="16">
        <v>0</v>
      </c>
      <c r="E72" s="16"/>
      <c r="F72" s="17" t="s">
        <v>54</v>
      </c>
      <c r="G72" s="18"/>
    </row>
    <row r="73" spans="1:7" x14ac:dyDescent="0.25">
      <c r="A73" s="23"/>
      <c r="B73" s="24"/>
      <c r="C73" s="24"/>
      <c r="D73" s="43"/>
      <c r="E73" s="43"/>
      <c r="F73" s="17"/>
      <c r="G73" s="18"/>
    </row>
    <row r="74" spans="1:7" x14ac:dyDescent="0.25">
      <c r="A74" s="36"/>
      <c r="B74" s="37"/>
      <c r="C74" s="37"/>
      <c r="D74" s="38"/>
      <c r="E74" s="39"/>
      <c r="F74" s="38"/>
      <c r="G74" s="40"/>
    </row>
    <row r="75" spans="1:7" ht="15.75" thickBot="1" x14ac:dyDescent="0.3">
      <c r="A75" s="25" t="s">
        <v>60</v>
      </c>
      <c r="B75" s="26"/>
      <c r="C75" s="26"/>
      <c r="D75" s="27">
        <f>+D72+D71</f>
        <v>0</v>
      </c>
      <c r="E75" s="62"/>
      <c r="F75" s="41"/>
      <c r="G75" s="42"/>
    </row>
    <row r="76" spans="1:7" x14ac:dyDescent="0.25">
      <c r="A76" s="30" t="s">
        <v>59</v>
      </c>
      <c r="B76" s="51"/>
      <c r="C76" s="51"/>
      <c r="D76" s="38">
        <f>102877+104740+105614+105924</f>
        <v>419155</v>
      </c>
      <c r="E76" s="39"/>
      <c r="F76" s="63"/>
      <c r="G76" s="64"/>
    </row>
    <row r="77" spans="1:7" x14ac:dyDescent="0.25">
      <c r="A77" s="61" t="s">
        <v>61</v>
      </c>
      <c r="B77" s="15" t="s">
        <v>13</v>
      </c>
      <c r="C77" s="15">
        <v>9</v>
      </c>
      <c r="D77" s="16">
        <v>105600</v>
      </c>
      <c r="E77" s="16"/>
      <c r="F77" s="21" t="s">
        <v>62</v>
      </c>
      <c r="G77" s="22"/>
    </row>
    <row r="78" spans="1:7" x14ac:dyDescent="0.25">
      <c r="A78" s="23"/>
      <c r="B78" s="15"/>
      <c r="C78" s="37"/>
      <c r="D78" s="38"/>
      <c r="E78" s="39"/>
      <c r="F78" s="21"/>
      <c r="G78" s="22"/>
    </row>
    <row r="79" spans="1:7" x14ac:dyDescent="0.25">
      <c r="A79" s="36"/>
      <c r="B79" s="37"/>
      <c r="C79" s="37"/>
      <c r="D79" s="38"/>
      <c r="E79" s="39"/>
      <c r="F79" s="38"/>
      <c r="G79" s="40"/>
    </row>
    <row r="80" spans="1:7" ht="15.75" thickBot="1" x14ac:dyDescent="0.3">
      <c r="A80" s="25" t="s">
        <v>63</v>
      </c>
      <c r="B80" s="37"/>
      <c r="C80" s="37"/>
      <c r="D80" s="56">
        <f>+D77+D76</f>
        <v>524755</v>
      </c>
      <c r="E80" s="39"/>
      <c r="F80" s="28"/>
      <c r="G80" s="29"/>
    </row>
    <row r="81" spans="1:7" x14ac:dyDescent="0.25">
      <c r="A81" s="65" t="s">
        <v>64</v>
      </c>
      <c r="B81" s="24"/>
      <c r="C81" s="24"/>
      <c r="D81" s="56">
        <f>D12+D17+D22+D27+D31+D35+D39+D43+D77</f>
        <v>4919565.3500000006</v>
      </c>
      <c r="E81" s="39"/>
      <c r="F81" s="66"/>
      <c r="G81" s="67"/>
    </row>
    <row r="82" spans="1:7" x14ac:dyDescent="0.25">
      <c r="A82" s="65" t="s">
        <v>65</v>
      </c>
      <c r="B82" s="24"/>
      <c r="C82" s="24"/>
      <c r="D82" s="56">
        <f>+D15+D20+D25+D29+D33+D37+D46++D50+D55+D60+D65+D70+D75+D80+D41</f>
        <v>24418987.049999997</v>
      </c>
      <c r="E82" s="39"/>
      <c r="F82" s="21" t="s">
        <v>66</v>
      </c>
      <c r="G82" s="22"/>
    </row>
  </sheetData>
  <mergeCells count="147">
    <mergeCell ref="D82:E82"/>
    <mergeCell ref="F82:G82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7:E67"/>
    <mergeCell ref="F67:G67"/>
    <mergeCell ref="D68:E68"/>
    <mergeCell ref="F68:G68"/>
    <mergeCell ref="D69:E69"/>
    <mergeCell ref="F69:G69"/>
    <mergeCell ref="D64:E64"/>
    <mergeCell ref="F64:G64"/>
    <mergeCell ref="D65:E65"/>
    <mergeCell ref="F65:G65"/>
    <mergeCell ref="D66:E66"/>
    <mergeCell ref="F66:G66"/>
    <mergeCell ref="D61:E61"/>
    <mergeCell ref="F61:G61"/>
    <mergeCell ref="D62:E62"/>
    <mergeCell ref="F62:G62"/>
    <mergeCell ref="D63:E63"/>
    <mergeCell ref="F63:G63"/>
    <mergeCell ref="D58:E58"/>
    <mergeCell ref="F58:G58"/>
    <mergeCell ref="D59:E59"/>
    <mergeCell ref="F59:G59"/>
    <mergeCell ref="D60:E60"/>
    <mergeCell ref="F60:G60"/>
    <mergeCell ref="D55:E55"/>
    <mergeCell ref="F55:G55"/>
    <mergeCell ref="D56:E56"/>
    <mergeCell ref="F56:G56"/>
    <mergeCell ref="D57:E57"/>
    <mergeCell ref="F57:G57"/>
    <mergeCell ref="D52:E52"/>
    <mergeCell ref="F52:G52"/>
    <mergeCell ref="D53:E53"/>
    <mergeCell ref="F53:G53"/>
    <mergeCell ref="D54:E54"/>
    <mergeCell ref="F54:G54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C7:F7"/>
    <mergeCell ref="D10:E10"/>
    <mergeCell ref="F10:G10"/>
    <mergeCell ref="D11:E11"/>
    <mergeCell ref="F11:G11"/>
    <mergeCell ref="D12:E12"/>
    <mergeCell ref="F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dcterms:created xsi:type="dcterms:W3CDTF">2019-06-05T08:43:54Z</dcterms:created>
  <dcterms:modified xsi:type="dcterms:W3CDTF">2019-06-05T08:44:40Z</dcterms:modified>
</cp:coreProperties>
</file>