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GabrielaG\Desktop\"/>
    </mc:Choice>
  </mc:AlternateContent>
  <xr:revisionPtr revIDLastSave="0" documentId="13_ncr:1_{94CBEE49-413F-4E38-BF61-72A2F1CE3B0E}" xr6:coauthVersionLast="37" xr6:coauthVersionMax="37" xr10:uidLastSave="{00000000-0000-0000-0000-000000000000}"/>
  <bookViews>
    <workbookView xWindow="0" yWindow="0" windowWidth="20730" windowHeight="9735" xr2:uid="{00000000-000D-0000-FFFF-FFFF00000000}"/>
  </bookViews>
  <sheets>
    <sheet name="Situatie FEDR" sheetId="2" r:id="rId1"/>
  </sheets>
  <definedNames>
    <definedName name="_xlnm._FilterDatabase" localSheetId="0" hidden="1">'Situatie FEDR'!$B$4:$I$44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8" i="2"/>
  <c r="H11" i="2"/>
  <c r="H13" i="2"/>
  <c r="H15" i="2"/>
  <c r="H23" i="2"/>
  <c r="H20" i="2"/>
  <c r="H25" i="2"/>
  <c r="H29" i="2"/>
  <c r="H33" i="2"/>
  <c r="H37" i="2"/>
  <c r="H39" i="2"/>
  <c r="H42" i="2"/>
  <c r="H44" i="2"/>
  <c r="H4" i="2"/>
</calcChain>
</file>

<file path=xl/sharedStrings.xml><?xml version="1.0" encoding="utf-8"?>
<sst xmlns="http://schemas.openxmlformats.org/spreadsheetml/2006/main" count="155" uniqueCount="148">
  <si>
    <t>Acronym</t>
  </si>
  <si>
    <t>PI</t>
  </si>
  <si>
    <t>5b</t>
  </si>
  <si>
    <t>6c</t>
  </si>
  <si>
    <t>ROHU10</t>
  </si>
  <si>
    <t>ROHU84</t>
  </si>
  <si>
    <t>ROHU41</t>
  </si>
  <si>
    <t>ROHU80</t>
  </si>
  <si>
    <t>ROHU102</t>
  </si>
  <si>
    <t>ROHU11</t>
  </si>
  <si>
    <t>Mitigating the negative effects of hail in Satu Mare county</t>
  </si>
  <si>
    <t>SILVER</t>
  </si>
  <si>
    <t>Consiliul Judetean Satu Mare</t>
  </si>
  <si>
    <t>Flood risk management improvement on the Mures River in the cross border area</t>
  </si>
  <si>
    <t>FORMURES</t>
  </si>
  <si>
    <t>Administratia Bazinala de Apa Mures</t>
  </si>
  <si>
    <t>Joint development of the voluntary emergency response and disaster management capacity in the eligible border area</t>
  </si>
  <si>
    <t xml:space="preserve">Integrated cross-border approach for improving the cooperation and joint preparedness on risk prevention and disaster management at the level of Bihor Hajdu-Bihar Euroregion </t>
  </si>
  <si>
    <t>Safer communities in the cross border area by improved disaster management</t>
  </si>
  <si>
    <t>VOLUNTEER</t>
  </si>
  <si>
    <t>CROSSRISKS</t>
  </si>
  <si>
    <t>SafeArea</t>
  </si>
  <si>
    <t>JOINTRESCUE</t>
  </si>
  <si>
    <t xml:space="preserve">Comuna Odoreu </t>
  </si>
  <si>
    <t xml:space="preserve">Comuna Valcani </t>
  </si>
  <si>
    <t>ROHU68</t>
  </si>
  <si>
    <t>ROHU103</t>
  </si>
  <si>
    <t>ROHU29</t>
  </si>
  <si>
    <t>ROHU14</t>
  </si>
  <si>
    <t>ROHU53</t>
  </si>
  <si>
    <t>ROHU79</t>
  </si>
  <si>
    <t>ROHU7</t>
  </si>
  <si>
    <t>ROHU115</t>
  </si>
  <si>
    <t>ROHU62</t>
  </si>
  <si>
    <t xml:space="preserve">Comuna Lugașu de Jos </t>
  </si>
  <si>
    <t>Municipiul Carei</t>
  </si>
  <si>
    <t>Municipiul Salonta</t>
  </si>
  <si>
    <t xml:space="preserve">Comuna Sinmartin </t>
  </si>
  <si>
    <t xml:space="preserve">Comuna Sălacea </t>
  </si>
  <si>
    <t>Societatea de Binefacere „Don Orione”</t>
  </si>
  <si>
    <t>Creating a joint tourist destination in the cross-border area of Lugașu de Jos and Komádi, through cross-border protection of natural heritage values along the Crișul Repede Valley</t>
  </si>
  <si>
    <t>Joint protection of cross-border natural values Carei-Nyiradony</t>
  </si>
  <si>
    <t>Conservation and protection of ecosystems endangered by lack of thermal and freshwater in crossborder area</t>
  </si>
  <si>
    <t>Conservation, protection and promotion of the natural values from the Salonta-Békéscsaba crossborder area</t>
  </si>
  <si>
    <t>Conservation and protection of the cross border natural heritage of Bihor - Hajdú-Bihar counties</t>
  </si>
  <si>
    <t>Joint Conservation Management and Development of Information Infrastructure of Protected Areas along the Romanian and Hungarian Course of Tur River</t>
  </si>
  <si>
    <t>Joint Challenge and Joint Cooperation for the Management of Cross-Border Natural Heritage</t>
  </si>
  <si>
    <t>PRO-CRV</t>
  </si>
  <si>
    <t>IRIS</t>
  </si>
  <si>
    <t>AQUARES</t>
  </si>
  <si>
    <t>The nature corner</t>
  </si>
  <si>
    <t>Na-Tu-Re</t>
  </si>
  <si>
    <t>ROHU TURRIVER</t>
  </si>
  <si>
    <t>JCJCMCBNH</t>
  </si>
  <si>
    <t>FOBTA</t>
  </si>
  <si>
    <t>JOINTGREENCORR</t>
  </si>
  <si>
    <t>Asociatia Pentru Promovarea Afacerilor în România</t>
  </si>
  <si>
    <t>ROHU28</t>
  </si>
  <si>
    <t xml:space="preserve">Development of flood protection centre of Szanazug and rehabilitation of the penstock and hydro-mechanical equipment in Tulca         </t>
  </si>
  <si>
    <t>SZANAZUG-TULCA</t>
  </si>
  <si>
    <t>Administratia Nationala Apele Romane - Administratia Bazinala de Apa Crisuri</t>
  </si>
  <si>
    <t>ROHU126</t>
  </si>
  <si>
    <t>ROHU35</t>
  </si>
  <si>
    <t>Consiliul Judetean Bihor</t>
  </si>
  <si>
    <t>Szent István University - Arboretum of Szarvas</t>
  </si>
  <si>
    <t>PRONATURE</t>
  </si>
  <si>
    <t>GREEFOP</t>
  </si>
  <si>
    <t>Nature preservation, protection and promotion on both sides of the Romainian-Hungarian border</t>
  </si>
  <si>
    <t>Greening Footprints</t>
  </si>
  <si>
    <t>Cross-border integrated monitoring, risk prevention and disaster management centre</t>
  </si>
  <si>
    <t>eMS code</t>
  </si>
  <si>
    <t xml:space="preserve">Asociatia de Dezvoltare Intercomunitara- Zona Metropolitana Oradea </t>
  </si>
  <si>
    <t>From One Bridge to another - De la un pod la altul – Hídtól hídig</t>
  </si>
  <si>
    <t>Borderless green corridor</t>
  </si>
  <si>
    <t>Országos Meteorológiai Szolgálat</t>
  </si>
  <si>
    <t>Euro</t>
  </si>
  <si>
    <t>Comuna Diosig</t>
  </si>
  <si>
    <t>Hajdú Bihar Megyei Tűzoltószövetség</t>
  </si>
  <si>
    <t>Komádi Városi Önkormányzat</t>
  </si>
  <si>
    <t>Asociația ”Pro Valea Crișului Repede – Pro Sebes Koros Volgy”</t>
  </si>
  <si>
    <t>Gúth-Keled Idegenforgalmi és Természetvédelmi Közhasznú Egyesület</t>
  </si>
  <si>
    <t>Körösök Völgye Natúrpark Egyesület</t>
  </si>
  <si>
    <t>Asociația Milvus Transilvania Vest</t>
  </si>
  <si>
    <t>Békés Város Önkormányzata</t>
  </si>
  <si>
    <t>Földeák Község Önkormányzata</t>
  </si>
  <si>
    <t>Hortobágy Község Önkormányzata</t>
  </si>
  <si>
    <t>Bekes County Chamber of Commerce and Industry   /Békés Megyei Kereskedelmi és Iparkamara</t>
  </si>
  <si>
    <t xml:space="preserve"> Koros-Maros National Park Directorate /Körös-Maros Nemzeti Park Igazgatóság</t>
  </si>
  <si>
    <t>Hortobágy National Park Directorate/ Hortobágyi Nemzeti Park Igazgatóság</t>
  </si>
  <si>
    <t>Asociatia Pescarilor Sportivi Aqua Crisius</t>
  </si>
  <si>
    <t>Fundatia pentru cultura si educatie ecologista Ecotop</t>
  </si>
  <si>
    <t>Zold Kor -a Fold Baratai Magyarorszag Tagja</t>
  </si>
  <si>
    <t>Universitatea Oradea</t>
  </si>
  <si>
    <t>MTA Atommagkutató Intézet</t>
  </si>
  <si>
    <t>Tyukodi Önkéntes Tűzoltó Egyesület</t>
  </si>
  <si>
    <t>Comuna Halmeu</t>
  </si>
  <si>
    <t>Comuna Viile Satu Mare</t>
  </si>
  <si>
    <t>Comuna Paulesti</t>
  </si>
  <si>
    <t>Alsó-Tisza-vidéki Vízügyi Igazgatóság</t>
  </si>
  <si>
    <t>Asociatia Serviciul pentru Asistenta in Situatii Speciale - SARTISS</t>
  </si>
  <si>
    <t>Csenger Város Önkormányzata</t>
  </si>
  <si>
    <t>Asociatia Interaction 2050</t>
  </si>
  <si>
    <t>HAJDU-BIHAR MEGYEI KATASZTROFAVEDELMI IGAZGATOSAG</t>
  </si>
  <si>
    <t>Societatea Carpatina Ardeleana - Satu Mare</t>
  </si>
  <si>
    <t>Körös-vidéki Vízügyi Igazgatóság</t>
  </si>
  <si>
    <t xml:space="preserve">Episcopia Romano-Catolică Oradea </t>
  </si>
  <si>
    <t>Primaria Vadu Crisului</t>
  </si>
  <si>
    <t>Asociația Centrul pentru arii protejate și dezvoltare durabilă Bihor</t>
  </si>
  <si>
    <t>Körösszegapáti Nagyközségi Önkormányzat</t>
  </si>
  <si>
    <t>Project title</t>
  </si>
  <si>
    <t>Lead beneficiary</t>
  </si>
  <si>
    <t>Partners</t>
  </si>
  <si>
    <t>Total budget
Euro</t>
  </si>
  <si>
    <t>Total ERDF 
Euro</t>
  </si>
  <si>
    <t>ERDF per partner</t>
  </si>
  <si>
    <t>Overcontracted</t>
  </si>
  <si>
    <t>Contracted projects</t>
  </si>
  <si>
    <t>ROHU-131</t>
  </si>
  <si>
    <t>TA-FLC RO</t>
  </si>
  <si>
    <t>TA</t>
  </si>
  <si>
    <t>ROHU-153</t>
  </si>
  <si>
    <t>TA-JS</t>
  </si>
  <si>
    <t>ROHU-195</t>
  </si>
  <si>
    <t>ROHU IPs</t>
  </si>
  <si>
    <t>ROHU-257</t>
  </si>
  <si>
    <t>ROHU-272</t>
  </si>
  <si>
    <t>ROHU-440</t>
  </si>
  <si>
    <t>TA 2 MA</t>
  </si>
  <si>
    <t>AT AA</t>
  </si>
  <si>
    <t>TA 1 MA</t>
  </si>
  <si>
    <t>Technical Assistance - Joint Secretariat for Interreg V-A Romania-Hungary Programme</t>
  </si>
  <si>
    <t>BRECO - CPN</t>
  </si>
  <si>
    <t>BRECO - SC</t>
  </si>
  <si>
    <t>Technical Assistance - First Level Control in Romania for Interreg V-A Romania-Hungary Programme</t>
  </si>
  <si>
    <t>Széchenyi Programme Office - IP</t>
  </si>
  <si>
    <t>ROHU Info Points</t>
  </si>
  <si>
    <t xml:space="preserve">Decizie globală de finanțare - Sprijin pentru AM pentru Programul Interreg V-A România-Ungaria în vederea implementării pentru perioada 2016-2017 </t>
  </si>
  <si>
    <t>MDRAP</t>
  </si>
  <si>
    <t>Asistență tehnică-suport pentru Autoritaea de Audit pentru Programul Interreg V-A România-Ungaria</t>
  </si>
  <si>
    <t>Curtea de Conturi a României -Autoritatea de Audit</t>
  </si>
  <si>
    <t>TECHNICAL ASSISTANCE</t>
  </si>
  <si>
    <t>ROHU-438</t>
  </si>
  <si>
    <t>ROHU-439</t>
  </si>
  <si>
    <t>TA 3 MA</t>
  </si>
  <si>
    <t>TA 4 MA</t>
  </si>
  <si>
    <t>Decizie globală de finanțare - Sprijin pentru AM pentru Programul Interreg V-A România-Ungaria în vederea implementării pentru perioada 2014-2015</t>
  </si>
  <si>
    <t>Decizie globală de finanțare - Sprijin pentru AM pentru Programul Interreg V-A România-Ungaria în vederea implementării pentru perioada 2018-2020</t>
  </si>
  <si>
    <t xml:space="preserve">Decizie globală de finanțare - Sprijin pentru AM pentru Programul Interreg V-A România-Ungaria în vederea implementării pentru perioada 2021-2023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</si>
</sst>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2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7">
    <cellStyle name="Comma 2" xfId="4" xr:uid="{00000000-0005-0000-0000-000000000000}"/>
    <cellStyle name="Comma 3" xfId="6" xr:uid="{00000000-0005-0000-0000-000001000000}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colors>
    <mruColors>
      <color rgb="FFCC99FF"/>
      <color rgb="FF9999FF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5"/>
  <sheetViews>
    <sheetView tabSelected="1" zoomScaleNormal="10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C63" sqref="C63"/>
    </sheetView>
  </sheetViews>
  <sheetFormatPr defaultColWidth="9.140625" defaultRowHeight="12.75" x14ac:dyDescent="0.25"/>
  <cols>
    <col min="1" max="1" width="4.28515625" style="1" customWidth="1"/>
    <col min="2" max="2" width="9.7109375" style="2" customWidth="1"/>
    <col min="3" max="3" width="24.28515625" style="2" customWidth="1"/>
    <col min="4" max="4" width="12.28515625" style="2" customWidth="1"/>
    <col min="5" max="5" width="20.7109375" style="2" customWidth="1"/>
    <col min="6" max="6" width="24.85546875" style="2" bestFit="1" customWidth="1"/>
    <col min="7" max="7" width="15.28515625" style="2" customWidth="1"/>
    <col min="8" max="8" width="17.140625" style="10" customWidth="1"/>
    <col min="9" max="9" width="18.42578125" style="2" customWidth="1"/>
    <col min="10" max="16384" width="9.140625" style="1"/>
  </cols>
  <sheetData>
    <row r="1" spans="1:12" ht="43.15" customHeight="1" x14ac:dyDescent="0.25">
      <c r="A1" s="58" t="s">
        <v>116</v>
      </c>
      <c r="B1" s="58"/>
      <c r="C1" s="58"/>
      <c r="D1" s="58"/>
      <c r="E1" s="58"/>
      <c r="F1" s="58"/>
      <c r="G1" s="58"/>
      <c r="H1" s="58"/>
      <c r="I1" s="58"/>
    </row>
    <row r="2" spans="1:12" ht="26.45" customHeight="1" x14ac:dyDescent="0.25">
      <c r="A2" s="33" t="s">
        <v>1</v>
      </c>
      <c r="B2" s="33" t="s">
        <v>70</v>
      </c>
      <c r="C2" s="33" t="s">
        <v>109</v>
      </c>
      <c r="D2" s="33" t="s">
        <v>0</v>
      </c>
      <c r="E2" s="33" t="s">
        <v>110</v>
      </c>
      <c r="F2" s="33" t="s">
        <v>111</v>
      </c>
      <c r="G2" s="33" t="s">
        <v>112</v>
      </c>
      <c r="H2" s="33" t="s">
        <v>113</v>
      </c>
      <c r="I2" s="17" t="s">
        <v>114</v>
      </c>
    </row>
    <row r="3" spans="1:12" ht="39.6" customHeight="1" x14ac:dyDescent="0.25">
      <c r="A3" s="33"/>
      <c r="B3" s="33"/>
      <c r="C3" s="33"/>
      <c r="D3" s="33"/>
      <c r="E3" s="33"/>
      <c r="F3" s="33"/>
      <c r="G3" s="33"/>
      <c r="H3" s="33"/>
      <c r="I3" s="17" t="s">
        <v>75</v>
      </c>
    </row>
    <row r="4" spans="1:12" ht="34.15" customHeight="1" x14ac:dyDescent="0.25">
      <c r="A4" s="52" t="s">
        <v>2</v>
      </c>
      <c r="B4" s="37" t="s">
        <v>8</v>
      </c>
      <c r="C4" s="39" t="s">
        <v>10</v>
      </c>
      <c r="D4" s="39" t="s">
        <v>11</v>
      </c>
      <c r="E4" s="7" t="s">
        <v>12</v>
      </c>
      <c r="F4" s="7"/>
      <c r="G4" s="38">
        <v>1544205</v>
      </c>
      <c r="H4" s="38">
        <f>I4+I5</f>
        <v>1312574.25</v>
      </c>
      <c r="I4" s="8">
        <v>736713.7</v>
      </c>
    </row>
    <row r="5" spans="1:12" ht="34.9" customHeight="1" x14ac:dyDescent="0.25">
      <c r="A5" s="52"/>
      <c r="B5" s="37"/>
      <c r="C5" s="39"/>
      <c r="D5" s="39"/>
      <c r="E5" s="7"/>
      <c r="F5" s="7" t="s">
        <v>74</v>
      </c>
      <c r="G5" s="37"/>
      <c r="H5" s="38"/>
      <c r="I5" s="8">
        <v>575860.55000000005</v>
      </c>
    </row>
    <row r="6" spans="1:12" ht="31.5" customHeight="1" x14ac:dyDescent="0.25">
      <c r="A6" s="52"/>
      <c r="B6" s="37" t="s">
        <v>9</v>
      </c>
      <c r="C6" s="39" t="s">
        <v>13</v>
      </c>
      <c r="D6" s="39" t="s">
        <v>14</v>
      </c>
      <c r="E6" s="7" t="s">
        <v>15</v>
      </c>
      <c r="F6" s="7"/>
      <c r="G6" s="38">
        <v>2685559</v>
      </c>
      <c r="H6" s="38">
        <f>I6+I7</f>
        <v>2282725.15</v>
      </c>
      <c r="I6" s="8">
        <v>1641593.95</v>
      </c>
    </row>
    <row r="7" spans="1:12" ht="30.4" customHeight="1" x14ac:dyDescent="0.25">
      <c r="A7" s="52"/>
      <c r="B7" s="37"/>
      <c r="C7" s="39"/>
      <c r="D7" s="39"/>
      <c r="E7" s="7"/>
      <c r="F7" s="7" t="s">
        <v>98</v>
      </c>
      <c r="G7" s="37"/>
      <c r="H7" s="38"/>
      <c r="I7" s="8">
        <v>641131.19999999995</v>
      </c>
    </row>
    <row r="8" spans="1:12" ht="37.9" customHeight="1" x14ac:dyDescent="0.25">
      <c r="A8" s="52"/>
      <c r="B8" s="34" t="s">
        <v>4</v>
      </c>
      <c r="C8" s="35" t="s">
        <v>16</v>
      </c>
      <c r="D8" s="35" t="s">
        <v>19</v>
      </c>
      <c r="E8" s="12" t="s">
        <v>56</v>
      </c>
      <c r="F8" s="11"/>
      <c r="G8" s="36">
        <v>1406367</v>
      </c>
      <c r="H8" s="36">
        <f>I8+I9+I10</f>
        <v>1195411.95</v>
      </c>
      <c r="I8" s="6">
        <v>611687.19999999995</v>
      </c>
    </row>
    <row r="9" spans="1:12" ht="25.15" customHeight="1" x14ac:dyDescent="0.25">
      <c r="A9" s="52"/>
      <c r="B9" s="34"/>
      <c r="C9" s="35"/>
      <c r="D9" s="35"/>
      <c r="E9" s="11"/>
      <c r="F9" s="12" t="s">
        <v>76</v>
      </c>
      <c r="G9" s="34"/>
      <c r="H9" s="36"/>
      <c r="I9" s="6">
        <v>296012.5</v>
      </c>
    </row>
    <row r="10" spans="1:12" ht="34.9" customHeight="1" x14ac:dyDescent="0.25">
      <c r="A10" s="52"/>
      <c r="B10" s="34"/>
      <c r="C10" s="35"/>
      <c r="D10" s="35"/>
      <c r="E10" s="11"/>
      <c r="F10" s="12" t="s">
        <v>77</v>
      </c>
      <c r="G10" s="34"/>
      <c r="H10" s="36"/>
      <c r="I10" s="6">
        <v>287712.25</v>
      </c>
    </row>
    <row r="11" spans="1:12" ht="48.4" customHeight="1" x14ac:dyDescent="0.25">
      <c r="A11" s="52"/>
      <c r="B11" s="40" t="s">
        <v>5</v>
      </c>
      <c r="C11" s="35" t="s">
        <v>17</v>
      </c>
      <c r="D11" s="35" t="s">
        <v>20</v>
      </c>
      <c r="E11" s="12" t="s">
        <v>99</v>
      </c>
      <c r="F11" s="24"/>
      <c r="G11" s="41">
        <v>1207339</v>
      </c>
      <c r="H11" s="36">
        <f>I11+I12</f>
        <v>1026238.15</v>
      </c>
      <c r="I11" s="6">
        <v>559469.15</v>
      </c>
    </row>
    <row r="12" spans="1:12" ht="38.65" customHeight="1" x14ac:dyDescent="0.25">
      <c r="A12" s="52"/>
      <c r="B12" s="40"/>
      <c r="C12" s="35"/>
      <c r="D12" s="35"/>
      <c r="E12" s="12"/>
      <c r="F12" s="12" t="s">
        <v>102</v>
      </c>
      <c r="G12" s="41"/>
      <c r="H12" s="36"/>
      <c r="I12" s="6">
        <v>466769</v>
      </c>
    </row>
    <row r="13" spans="1:12" s="2" customFormat="1" ht="31.9" customHeight="1" x14ac:dyDescent="0.25">
      <c r="A13" s="52"/>
      <c r="B13" s="34" t="s">
        <v>6</v>
      </c>
      <c r="C13" s="35" t="s">
        <v>18</v>
      </c>
      <c r="D13" s="35" t="s">
        <v>21</v>
      </c>
      <c r="E13" s="12" t="s">
        <v>24</v>
      </c>
      <c r="F13" s="3"/>
      <c r="G13" s="44">
        <v>434151.6</v>
      </c>
      <c r="H13" s="44">
        <f>I13+I14</f>
        <v>369028.86</v>
      </c>
      <c r="I13" s="6">
        <v>170715.36</v>
      </c>
      <c r="J13" s="1"/>
      <c r="K13" s="1"/>
      <c r="L13" s="1"/>
    </row>
    <row r="14" spans="1:12" s="2" customFormat="1" ht="36" customHeight="1" x14ac:dyDescent="0.25">
      <c r="A14" s="52"/>
      <c r="B14" s="46"/>
      <c r="C14" s="46"/>
      <c r="D14" s="46"/>
      <c r="E14" s="15"/>
      <c r="F14" s="25" t="s">
        <v>84</v>
      </c>
      <c r="G14" s="46"/>
      <c r="H14" s="44"/>
      <c r="I14" s="6">
        <v>198313.5</v>
      </c>
      <c r="J14" s="1"/>
      <c r="K14" s="1"/>
      <c r="L14" s="1"/>
    </row>
    <row r="15" spans="1:12" s="2" customFormat="1" ht="39" customHeight="1" x14ac:dyDescent="0.25">
      <c r="A15" s="52"/>
      <c r="B15" s="34" t="s">
        <v>7</v>
      </c>
      <c r="C15" s="35" t="s">
        <v>69</v>
      </c>
      <c r="D15" s="35" t="s">
        <v>22</v>
      </c>
      <c r="E15" s="12" t="s">
        <v>23</v>
      </c>
      <c r="F15" s="26"/>
      <c r="G15" s="42">
        <v>1040800</v>
      </c>
      <c r="H15" s="36">
        <f>I15+I16+I17+I18+I19</f>
        <v>884680</v>
      </c>
      <c r="I15" s="6">
        <v>190570</v>
      </c>
      <c r="J15" s="1"/>
      <c r="K15" s="1"/>
      <c r="L15" s="1"/>
    </row>
    <row r="16" spans="1:12" s="2" customFormat="1" ht="39" customHeight="1" x14ac:dyDescent="0.25">
      <c r="A16" s="52"/>
      <c r="B16" s="45"/>
      <c r="C16" s="46"/>
      <c r="D16" s="46"/>
      <c r="E16" s="15"/>
      <c r="F16" s="12" t="s">
        <v>94</v>
      </c>
      <c r="G16" s="43"/>
      <c r="H16" s="36"/>
      <c r="I16" s="6">
        <v>202130</v>
      </c>
      <c r="J16" s="1"/>
      <c r="K16" s="1"/>
      <c r="L16" s="1"/>
    </row>
    <row r="17" spans="1:12" s="2" customFormat="1" ht="39" customHeight="1" x14ac:dyDescent="0.25">
      <c r="A17" s="52"/>
      <c r="B17" s="45"/>
      <c r="C17" s="46"/>
      <c r="D17" s="46"/>
      <c r="E17" s="15"/>
      <c r="F17" s="12" t="s">
        <v>95</v>
      </c>
      <c r="G17" s="43"/>
      <c r="H17" s="36"/>
      <c r="I17" s="6">
        <v>172805</v>
      </c>
      <c r="J17" s="1"/>
      <c r="K17" s="1"/>
      <c r="L17" s="1"/>
    </row>
    <row r="18" spans="1:12" s="2" customFormat="1" ht="39" customHeight="1" x14ac:dyDescent="0.25">
      <c r="A18" s="52"/>
      <c r="B18" s="45"/>
      <c r="C18" s="46"/>
      <c r="D18" s="46"/>
      <c r="E18" s="15"/>
      <c r="F18" s="12" t="s">
        <v>96</v>
      </c>
      <c r="G18" s="43"/>
      <c r="H18" s="36"/>
      <c r="I18" s="6">
        <v>157760</v>
      </c>
      <c r="J18" s="1"/>
      <c r="K18" s="1"/>
      <c r="L18" s="1"/>
    </row>
    <row r="19" spans="1:12" s="2" customFormat="1" ht="39" customHeight="1" x14ac:dyDescent="0.25">
      <c r="A19" s="52"/>
      <c r="B19" s="45"/>
      <c r="C19" s="46"/>
      <c r="D19" s="46"/>
      <c r="E19" s="15"/>
      <c r="F19" s="12" t="s">
        <v>97</v>
      </c>
      <c r="G19" s="43"/>
      <c r="H19" s="36"/>
      <c r="I19" s="6">
        <v>161415</v>
      </c>
      <c r="J19" s="1"/>
      <c r="K19" s="1"/>
      <c r="L19" s="1"/>
    </row>
    <row r="20" spans="1:12" s="2" customFormat="1" ht="28.15" customHeight="1" x14ac:dyDescent="0.25">
      <c r="A20" s="63" t="s">
        <v>3</v>
      </c>
      <c r="B20" s="49" t="s">
        <v>25</v>
      </c>
      <c r="C20" s="47" t="s">
        <v>40</v>
      </c>
      <c r="D20" s="47" t="s">
        <v>47</v>
      </c>
      <c r="E20" s="5" t="s">
        <v>34</v>
      </c>
      <c r="F20" s="27"/>
      <c r="G20" s="42">
        <v>904905.47</v>
      </c>
      <c r="H20" s="42">
        <f>I20+I21+I22</f>
        <v>769169.6399999999</v>
      </c>
      <c r="I20" s="14">
        <v>489934.87</v>
      </c>
    </row>
    <row r="21" spans="1:12" s="2" customFormat="1" ht="33.4" customHeight="1" x14ac:dyDescent="0.25">
      <c r="A21" s="63"/>
      <c r="B21" s="49"/>
      <c r="C21" s="47"/>
      <c r="D21" s="47"/>
      <c r="E21" s="28"/>
      <c r="F21" s="5" t="s">
        <v>78</v>
      </c>
      <c r="G21" s="42"/>
      <c r="H21" s="42"/>
      <c r="I21" s="14">
        <v>232472.95999999999</v>
      </c>
    </row>
    <row r="22" spans="1:12" s="2" customFormat="1" ht="45" customHeight="1" x14ac:dyDescent="0.25">
      <c r="A22" s="63"/>
      <c r="B22" s="49"/>
      <c r="C22" s="47"/>
      <c r="D22" s="47"/>
      <c r="E22" s="28"/>
      <c r="F22" s="5" t="s">
        <v>79</v>
      </c>
      <c r="G22" s="42"/>
      <c r="H22" s="42"/>
      <c r="I22" s="14">
        <v>46761.81</v>
      </c>
    </row>
    <row r="23" spans="1:12" s="2" customFormat="1" ht="32.65" customHeight="1" x14ac:dyDescent="0.25">
      <c r="A23" s="63"/>
      <c r="B23" s="49" t="s">
        <v>26</v>
      </c>
      <c r="C23" s="47" t="s">
        <v>41</v>
      </c>
      <c r="D23" s="47" t="s">
        <v>48</v>
      </c>
      <c r="E23" s="5" t="s">
        <v>35</v>
      </c>
      <c r="F23" s="27"/>
      <c r="G23" s="42">
        <v>665714</v>
      </c>
      <c r="H23" s="42">
        <f>I23+I24</f>
        <v>565856.9</v>
      </c>
      <c r="I23" s="14">
        <v>272000</v>
      </c>
    </row>
    <row r="24" spans="1:12" s="2" customFormat="1" ht="46.15" customHeight="1" x14ac:dyDescent="0.25">
      <c r="A24" s="63"/>
      <c r="B24" s="49"/>
      <c r="C24" s="47"/>
      <c r="D24" s="47"/>
      <c r="E24" s="28"/>
      <c r="F24" s="5" t="s">
        <v>80</v>
      </c>
      <c r="G24" s="49"/>
      <c r="H24" s="42"/>
      <c r="I24" s="14">
        <v>293856.90000000002</v>
      </c>
    </row>
    <row r="25" spans="1:12" s="10" customFormat="1" ht="66" customHeight="1" x14ac:dyDescent="0.25">
      <c r="A25" s="63"/>
      <c r="B25" s="49" t="s">
        <v>27</v>
      </c>
      <c r="C25" s="47" t="s">
        <v>42</v>
      </c>
      <c r="D25" s="47" t="s">
        <v>49</v>
      </c>
      <c r="E25" s="5" t="s">
        <v>71</v>
      </c>
      <c r="F25" s="27"/>
      <c r="G25" s="42">
        <v>1346941.55</v>
      </c>
      <c r="H25" s="36">
        <f>I25+I26+I27+I28</f>
        <v>1144900.31</v>
      </c>
      <c r="I25" s="14">
        <v>48960</v>
      </c>
    </row>
    <row r="26" spans="1:12" s="10" customFormat="1" ht="30.4" customHeight="1" x14ac:dyDescent="0.25">
      <c r="A26" s="63"/>
      <c r="B26" s="45"/>
      <c r="C26" s="45"/>
      <c r="D26" s="45"/>
      <c r="E26" s="5"/>
      <c r="F26" s="12" t="s">
        <v>89</v>
      </c>
      <c r="G26" s="48"/>
      <c r="H26" s="36"/>
      <c r="I26" s="6">
        <v>322288.55</v>
      </c>
    </row>
    <row r="27" spans="1:12" s="10" customFormat="1" ht="26.65" customHeight="1" x14ac:dyDescent="0.25">
      <c r="A27" s="63"/>
      <c r="B27" s="45"/>
      <c r="C27" s="45"/>
      <c r="D27" s="45"/>
      <c r="E27" s="5"/>
      <c r="F27" s="12" t="s">
        <v>92</v>
      </c>
      <c r="G27" s="48"/>
      <c r="H27" s="36"/>
      <c r="I27" s="6">
        <v>390864.46</v>
      </c>
    </row>
    <row r="28" spans="1:12" s="10" customFormat="1" ht="31.15" customHeight="1" x14ac:dyDescent="0.25">
      <c r="A28" s="63"/>
      <c r="B28" s="45"/>
      <c r="C28" s="45"/>
      <c r="D28" s="45"/>
      <c r="E28" s="5"/>
      <c r="F28" s="12" t="s">
        <v>93</v>
      </c>
      <c r="G28" s="48"/>
      <c r="H28" s="36"/>
      <c r="I28" s="6">
        <v>382787.3</v>
      </c>
    </row>
    <row r="29" spans="1:12" s="2" customFormat="1" ht="28.15" customHeight="1" x14ac:dyDescent="0.25">
      <c r="A29" s="63"/>
      <c r="B29" s="49" t="s">
        <v>28</v>
      </c>
      <c r="C29" s="47" t="s">
        <v>43</v>
      </c>
      <c r="D29" s="47" t="s">
        <v>50</v>
      </c>
      <c r="E29" s="5" t="s">
        <v>36</v>
      </c>
      <c r="F29" s="27"/>
      <c r="G29" s="42">
        <v>2997387.86</v>
      </c>
      <c r="H29" s="42">
        <f>I29+I30+I31+I32</f>
        <v>2547779.6800000002</v>
      </c>
      <c r="I29" s="14">
        <v>1494980</v>
      </c>
    </row>
    <row r="30" spans="1:12" s="2" customFormat="1" ht="30" customHeight="1" x14ac:dyDescent="0.25">
      <c r="A30" s="63"/>
      <c r="B30" s="46"/>
      <c r="C30" s="46"/>
      <c r="D30" s="46"/>
      <c r="E30" s="49"/>
      <c r="F30" s="5" t="s">
        <v>81</v>
      </c>
      <c r="G30" s="43"/>
      <c r="H30" s="42"/>
      <c r="I30" s="14">
        <v>170000</v>
      </c>
    </row>
    <row r="31" spans="1:12" s="2" customFormat="1" ht="31.5" customHeight="1" x14ac:dyDescent="0.25">
      <c r="A31" s="63"/>
      <c r="B31" s="46"/>
      <c r="C31" s="46"/>
      <c r="D31" s="46"/>
      <c r="E31" s="46"/>
      <c r="F31" s="5" t="s">
        <v>82</v>
      </c>
      <c r="G31" s="43"/>
      <c r="H31" s="42"/>
      <c r="I31" s="14">
        <v>164878.75</v>
      </c>
    </row>
    <row r="32" spans="1:12" s="2" customFormat="1" ht="30" customHeight="1" x14ac:dyDescent="0.25">
      <c r="A32" s="63"/>
      <c r="B32" s="46"/>
      <c r="C32" s="46"/>
      <c r="D32" s="46"/>
      <c r="E32" s="46"/>
      <c r="F32" s="29" t="s">
        <v>83</v>
      </c>
      <c r="G32" s="43"/>
      <c r="H32" s="42"/>
      <c r="I32" s="14">
        <v>717920.93</v>
      </c>
    </row>
    <row r="33" spans="1:12" s="2" customFormat="1" ht="25.15" customHeight="1" x14ac:dyDescent="0.25">
      <c r="A33" s="63"/>
      <c r="B33" s="49" t="s">
        <v>29</v>
      </c>
      <c r="C33" s="47" t="s">
        <v>44</v>
      </c>
      <c r="D33" s="47" t="s">
        <v>51</v>
      </c>
      <c r="E33" s="5" t="s">
        <v>37</v>
      </c>
      <c r="F33" s="27"/>
      <c r="G33" s="42">
        <v>2835216.6</v>
      </c>
      <c r="H33" s="36">
        <f>I33+I34+I35+I36</f>
        <v>2409934.1</v>
      </c>
      <c r="I33" s="6">
        <v>1729738.61</v>
      </c>
    </row>
    <row r="34" spans="1:12" s="2" customFormat="1" ht="30" customHeight="1" x14ac:dyDescent="0.25">
      <c r="A34" s="63"/>
      <c r="B34" s="45"/>
      <c r="C34" s="46"/>
      <c r="D34" s="46"/>
      <c r="E34" s="5"/>
      <c r="F34" s="12" t="s">
        <v>89</v>
      </c>
      <c r="G34" s="56"/>
      <c r="H34" s="36"/>
      <c r="I34" s="6">
        <v>233155</v>
      </c>
    </row>
    <row r="35" spans="1:12" s="2" customFormat="1" ht="31.5" customHeight="1" x14ac:dyDescent="0.25">
      <c r="A35" s="63"/>
      <c r="B35" s="45"/>
      <c r="C35" s="46"/>
      <c r="D35" s="46"/>
      <c r="E35" s="5"/>
      <c r="F35" s="7" t="s">
        <v>90</v>
      </c>
      <c r="G35" s="56"/>
      <c r="H35" s="36"/>
      <c r="I35" s="6">
        <v>220279.62</v>
      </c>
    </row>
    <row r="36" spans="1:12" s="2" customFormat="1" ht="30.4" customHeight="1" x14ac:dyDescent="0.25">
      <c r="A36" s="63"/>
      <c r="B36" s="45"/>
      <c r="C36" s="46"/>
      <c r="D36" s="46"/>
      <c r="E36" s="5"/>
      <c r="F36" s="7" t="s">
        <v>91</v>
      </c>
      <c r="G36" s="56"/>
      <c r="H36" s="36"/>
      <c r="I36" s="6">
        <v>226760.87</v>
      </c>
    </row>
    <row r="37" spans="1:12" s="2" customFormat="1" ht="52.9" customHeight="1" x14ac:dyDescent="0.25">
      <c r="A37" s="63"/>
      <c r="B37" s="50" t="s">
        <v>30</v>
      </c>
      <c r="C37" s="47" t="s">
        <v>45</v>
      </c>
      <c r="D37" s="47" t="s">
        <v>52</v>
      </c>
      <c r="E37" s="5" t="s">
        <v>88</v>
      </c>
      <c r="F37" s="27"/>
      <c r="G37" s="42">
        <v>643759.5</v>
      </c>
      <c r="H37" s="42">
        <f>I37+I38</f>
        <v>547195.56999999995</v>
      </c>
      <c r="I37" s="14">
        <v>270485.71999999997</v>
      </c>
    </row>
    <row r="38" spans="1:12" s="2" customFormat="1" ht="32.65" customHeight="1" x14ac:dyDescent="0.25">
      <c r="A38" s="63"/>
      <c r="B38" s="50"/>
      <c r="C38" s="47"/>
      <c r="D38" s="47"/>
      <c r="E38" s="5"/>
      <c r="F38" s="5" t="s">
        <v>103</v>
      </c>
      <c r="G38" s="49"/>
      <c r="H38" s="42"/>
      <c r="I38" s="14">
        <v>276709.84999999998</v>
      </c>
    </row>
    <row r="39" spans="1:12" s="2" customFormat="1" ht="34.5" customHeight="1" x14ac:dyDescent="0.25">
      <c r="A39" s="63"/>
      <c r="B39" s="49" t="s">
        <v>31</v>
      </c>
      <c r="C39" s="47" t="s">
        <v>46</v>
      </c>
      <c r="D39" s="47" t="s">
        <v>53</v>
      </c>
      <c r="E39" s="5" t="s">
        <v>39</v>
      </c>
      <c r="F39" s="4"/>
      <c r="G39" s="42">
        <v>1117788.0900000001</v>
      </c>
      <c r="H39" s="42">
        <f>I39+I40+I41</f>
        <v>950119.87</v>
      </c>
      <c r="I39" s="14">
        <v>340085</v>
      </c>
    </row>
    <row r="40" spans="1:12" s="2" customFormat="1" ht="49.15" customHeight="1" x14ac:dyDescent="0.25">
      <c r="A40" s="63"/>
      <c r="B40" s="39"/>
      <c r="C40" s="51"/>
      <c r="D40" s="51"/>
      <c r="E40" s="30"/>
      <c r="F40" s="31" t="s">
        <v>86</v>
      </c>
      <c r="G40" s="61"/>
      <c r="H40" s="42"/>
      <c r="I40" s="14">
        <v>74534.87</v>
      </c>
    </row>
    <row r="41" spans="1:12" s="2" customFormat="1" ht="40.15" customHeight="1" x14ac:dyDescent="0.25">
      <c r="A41" s="63"/>
      <c r="B41" s="39"/>
      <c r="C41" s="51"/>
      <c r="D41" s="51"/>
      <c r="E41" s="30"/>
      <c r="F41" s="31" t="s">
        <v>87</v>
      </c>
      <c r="G41" s="61"/>
      <c r="H41" s="42"/>
      <c r="I41" s="14">
        <v>535500</v>
      </c>
    </row>
    <row r="42" spans="1:12" ht="37.9" customHeight="1" x14ac:dyDescent="0.25">
      <c r="A42" s="63"/>
      <c r="B42" s="49" t="s">
        <v>32</v>
      </c>
      <c r="C42" s="47" t="s">
        <v>72</v>
      </c>
      <c r="D42" s="47" t="s">
        <v>54</v>
      </c>
      <c r="E42" s="5" t="s">
        <v>38</v>
      </c>
      <c r="F42" s="27"/>
      <c r="G42" s="42">
        <v>1611547.26</v>
      </c>
      <c r="H42" s="42">
        <f>I42+I43</f>
        <v>1369815.1600000001</v>
      </c>
      <c r="I42" s="14">
        <v>958558.06</v>
      </c>
      <c r="J42" s="2"/>
      <c r="K42" s="2"/>
      <c r="L42" s="2"/>
    </row>
    <row r="43" spans="1:12" ht="33.4" customHeight="1" x14ac:dyDescent="0.25">
      <c r="A43" s="63"/>
      <c r="B43" s="46"/>
      <c r="C43" s="46"/>
      <c r="D43" s="46"/>
      <c r="E43" s="5"/>
      <c r="F43" s="29" t="s">
        <v>85</v>
      </c>
      <c r="G43" s="43"/>
      <c r="H43" s="42"/>
      <c r="I43" s="14">
        <v>411257.1</v>
      </c>
      <c r="J43" s="2"/>
      <c r="K43" s="2"/>
      <c r="L43" s="2"/>
    </row>
    <row r="44" spans="1:12" ht="26.65" customHeight="1" x14ac:dyDescent="0.25">
      <c r="A44" s="63"/>
      <c r="B44" s="50" t="s">
        <v>33</v>
      </c>
      <c r="C44" s="47" t="s">
        <v>73</v>
      </c>
      <c r="D44" s="47" t="s">
        <v>55</v>
      </c>
      <c r="E44" s="5" t="s">
        <v>23</v>
      </c>
      <c r="F44" s="4"/>
      <c r="G44" s="42">
        <v>1025642</v>
      </c>
      <c r="H44" s="42">
        <f>I44+I45+I46</f>
        <v>871795.7</v>
      </c>
      <c r="I44" s="14">
        <v>513689</v>
      </c>
      <c r="J44" s="2"/>
      <c r="K44" s="2"/>
      <c r="L44" s="2"/>
    </row>
    <row r="45" spans="1:12" ht="26.65" customHeight="1" x14ac:dyDescent="0.25">
      <c r="A45" s="63"/>
      <c r="B45" s="50"/>
      <c r="C45" s="47"/>
      <c r="D45" s="47"/>
      <c r="E45" s="4"/>
      <c r="F45" s="5" t="s">
        <v>100</v>
      </c>
      <c r="G45" s="42"/>
      <c r="H45" s="42"/>
      <c r="I45" s="14">
        <v>337094.7</v>
      </c>
      <c r="J45" s="2"/>
      <c r="K45" s="2"/>
      <c r="L45" s="2"/>
    </row>
    <row r="46" spans="1:12" ht="26.65" customHeight="1" x14ac:dyDescent="0.25">
      <c r="A46" s="63"/>
      <c r="B46" s="50"/>
      <c r="C46" s="47"/>
      <c r="D46" s="47"/>
      <c r="E46" s="4"/>
      <c r="F46" s="5" t="s">
        <v>101</v>
      </c>
      <c r="G46" s="42"/>
      <c r="H46" s="42"/>
      <c r="I46" s="14">
        <v>21012</v>
      </c>
      <c r="J46" s="2"/>
      <c r="K46" s="2"/>
      <c r="L46" s="2"/>
    </row>
    <row r="47" spans="1:12" s="9" customFormat="1" ht="26.65" customHeight="1" x14ac:dyDescent="0.25">
      <c r="A47" s="17"/>
      <c r="B47" s="57" t="s">
        <v>115</v>
      </c>
      <c r="C47" s="57"/>
      <c r="D47" s="57"/>
      <c r="E47" s="57"/>
      <c r="F47" s="57"/>
      <c r="G47" s="57"/>
      <c r="H47" s="57"/>
      <c r="I47" s="57"/>
      <c r="J47" s="10"/>
      <c r="K47" s="10"/>
      <c r="L47" s="10"/>
    </row>
    <row r="48" spans="1:12" ht="58.15" customHeight="1" x14ac:dyDescent="0.25">
      <c r="A48" s="62" t="s">
        <v>2</v>
      </c>
      <c r="B48" s="49" t="s">
        <v>57</v>
      </c>
      <c r="C48" s="35" t="s">
        <v>58</v>
      </c>
      <c r="D48" s="47" t="s">
        <v>59</v>
      </c>
      <c r="E48" s="12" t="s">
        <v>60</v>
      </c>
      <c r="F48" s="11"/>
      <c r="G48" s="42">
        <v>1961546.22</v>
      </c>
      <c r="H48" s="36">
        <v>1667314.28</v>
      </c>
      <c r="I48" s="6">
        <v>1098193.08</v>
      </c>
    </row>
    <row r="49" spans="1:9" s="9" customFormat="1" ht="36" customHeight="1" x14ac:dyDescent="0.25">
      <c r="A49" s="62"/>
      <c r="B49" s="46"/>
      <c r="C49" s="46"/>
      <c r="D49" s="46"/>
      <c r="E49" s="12"/>
      <c r="F49" s="11" t="s">
        <v>104</v>
      </c>
      <c r="G49" s="55"/>
      <c r="H49" s="55"/>
      <c r="I49" s="6">
        <v>569121.19999999995</v>
      </c>
    </row>
    <row r="50" spans="1:9" ht="28.15" customHeight="1" x14ac:dyDescent="0.25">
      <c r="A50" s="53" t="s">
        <v>3</v>
      </c>
      <c r="B50" s="42" t="s">
        <v>61</v>
      </c>
      <c r="C50" s="54" t="s">
        <v>67</v>
      </c>
      <c r="D50" s="54" t="s">
        <v>65</v>
      </c>
      <c r="E50" s="14" t="s">
        <v>63</v>
      </c>
      <c r="F50" s="12"/>
      <c r="G50" s="42">
        <v>2500000</v>
      </c>
      <c r="H50" s="42">
        <v>2125000</v>
      </c>
      <c r="I50" s="13">
        <v>1051569</v>
      </c>
    </row>
    <row r="51" spans="1:9" s="9" customFormat="1" ht="32.450000000000003" customHeight="1" x14ac:dyDescent="0.25">
      <c r="A51" s="53"/>
      <c r="B51" s="42"/>
      <c r="C51" s="54"/>
      <c r="D51" s="54"/>
      <c r="E51" s="14"/>
      <c r="F51" s="11" t="s">
        <v>106</v>
      </c>
      <c r="G51" s="42"/>
      <c r="H51" s="42"/>
      <c r="I51" s="13">
        <v>330851.45</v>
      </c>
    </row>
    <row r="52" spans="1:9" s="9" customFormat="1" ht="45" customHeight="1" x14ac:dyDescent="0.25">
      <c r="A52" s="53"/>
      <c r="B52" s="42"/>
      <c r="C52" s="54"/>
      <c r="D52" s="54"/>
      <c r="E52" s="14"/>
      <c r="F52" s="11" t="s">
        <v>107</v>
      </c>
      <c r="G52" s="42"/>
      <c r="H52" s="42"/>
      <c r="I52" s="13">
        <v>88825</v>
      </c>
    </row>
    <row r="53" spans="1:9" s="9" customFormat="1" ht="31.15" customHeight="1" x14ac:dyDescent="0.25">
      <c r="A53" s="53"/>
      <c r="B53" s="42"/>
      <c r="C53" s="54"/>
      <c r="D53" s="54"/>
      <c r="E53" s="14"/>
      <c r="F53" s="11" t="s">
        <v>108</v>
      </c>
      <c r="G53" s="42"/>
      <c r="H53" s="42"/>
      <c r="I53" s="13">
        <v>653754.55000000005</v>
      </c>
    </row>
    <row r="54" spans="1:9" ht="30.6" customHeight="1" x14ac:dyDescent="0.25">
      <c r="A54" s="53"/>
      <c r="B54" s="42" t="s">
        <v>62</v>
      </c>
      <c r="C54" s="54" t="s">
        <v>68</v>
      </c>
      <c r="D54" s="54" t="s">
        <v>66</v>
      </c>
      <c r="E54" s="14" t="s">
        <v>64</v>
      </c>
      <c r="F54" s="16"/>
      <c r="G54" s="42">
        <v>1663232.7</v>
      </c>
      <c r="H54" s="42">
        <v>1340577.23</v>
      </c>
      <c r="I54" s="14">
        <v>717469.06</v>
      </c>
    </row>
    <row r="55" spans="1:9" ht="31.15" customHeight="1" x14ac:dyDescent="0.25">
      <c r="A55" s="53"/>
      <c r="B55" s="46"/>
      <c r="C55" s="46"/>
      <c r="D55" s="46"/>
      <c r="E55" s="3"/>
      <c r="F55" s="4" t="s">
        <v>105</v>
      </c>
      <c r="G55" s="55"/>
      <c r="H55" s="55"/>
      <c r="I55" s="8">
        <v>623108.17000000004</v>
      </c>
    </row>
    <row r="56" spans="1:9" s="9" customFormat="1" ht="31.15" customHeight="1" x14ac:dyDescent="0.25">
      <c r="A56" s="59" t="s">
        <v>140</v>
      </c>
      <c r="B56" s="59"/>
      <c r="C56" s="59"/>
      <c r="D56" s="59"/>
      <c r="E56" s="59"/>
      <c r="F56" s="59"/>
      <c r="G56" s="59"/>
      <c r="H56" s="59"/>
      <c r="I56" s="59"/>
    </row>
    <row r="57" spans="1:9" ht="48" x14ac:dyDescent="0.25">
      <c r="A57" s="59" t="s">
        <v>119</v>
      </c>
      <c r="B57" s="18" t="s">
        <v>117</v>
      </c>
      <c r="C57" s="18" t="s">
        <v>133</v>
      </c>
      <c r="D57" s="20" t="s">
        <v>118</v>
      </c>
      <c r="E57" s="60" t="s">
        <v>131</v>
      </c>
      <c r="F57" s="60"/>
      <c r="G57" s="19">
        <v>1439011</v>
      </c>
      <c r="H57" s="19">
        <v>719505.5</v>
      </c>
      <c r="I57" s="19">
        <v>719505.5</v>
      </c>
    </row>
    <row r="58" spans="1:9" ht="48" x14ac:dyDescent="0.25">
      <c r="A58" s="59"/>
      <c r="B58" s="20" t="s">
        <v>120</v>
      </c>
      <c r="C58" s="18" t="s">
        <v>130</v>
      </c>
      <c r="D58" s="20" t="s">
        <v>121</v>
      </c>
      <c r="E58" s="60" t="s">
        <v>132</v>
      </c>
      <c r="F58" s="60"/>
      <c r="G58" s="19">
        <v>3448480.89</v>
      </c>
      <c r="H58" s="19">
        <v>1724240.44</v>
      </c>
      <c r="I58" s="19">
        <v>1724240.44</v>
      </c>
    </row>
    <row r="59" spans="1:9" ht="24" customHeight="1" x14ac:dyDescent="0.25">
      <c r="A59" s="59"/>
      <c r="B59" s="21" t="s">
        <v>122</v>
      </c>
      <c r="C59" s="18" t="s">
        <v>135</v>
      </c>
      <c r="D59" s="21" t="s">
        <v>123</v>
      </c>
      <c r="E59" s="60" t="s">
        <v>134</v>
      </c>
      <c r="F59" s="60"/>
      <c r="G59" s="22">
        <v>801927.81</v>
      </c>
      <c r="H59" s="22">
        <v>400963.9</v>
      </c>
      <c r="I59" s="22">
        <v>400963.9</v>
      </c>
    </row>
    <row r="60" spans="1:9" ht="72" x14ac:dyDescent="0.25">
      <c r="A60" s="59"/>
      <c r="B60" s="20" t="s">
        <v>124</v>
      </c>
      <c r="C60" s="18" t="s">
        <v>136</v>
      </c>
      <c r="D60" s="20" t="s">
        <v>129</v>
      </c>
      <c r="E60" s="60" t="s">
        <v>137</v>
      </c>
      <c r="F60" s="60"/>
      <c r="G60" s="19">
        <v>1483889</v>
      </c>
      <c r="H60" s="19">
        <v>741944.5</v>
      </c>
      <c r="I60" s="19">
        <v>741944.5</v>
      </c>
    </row>
    <row r="61" spans="1:9" ht="72" x14ac:dyDescent="0.25">
      <c r="A61" s="59"/>
      <c r="B61" s="20" t="s">
        <v>125</v>
      </c>
      <c r="C61" s="18" t="s">
        <v>145</v>
      </c>
      <c r="D61" s="20" t="s">
        <v>127</v>
      </c>
      <c r="E61" s="60" t="s">
        <v>137</v>
      </c>
      <c r="F61" s="60"/>
      <c r="G61" s="19">
        <v>200270</v>
      </c>
      <c r="H61" s="19">
        <v>100135</v>
      </c>
      <c r="I61" s="19">
        <v>100135</v>
      </c>
    </row>
    <row r="62" spans="1:9" s="9" customFormat="1" ht="76.5" customHeight="1" x14ac:dyDescent="0.25">
      <c r="A62" s="59"/>
      <c r="B62" s="20" t="s">
        <v>141</v>
      </c>
      <c r="C62" s="32" t="s">
        <v>146</v>
      </c>
      <c r="D62" s="20" t="s">
        <v>143</v>
      </c>
      <c r="E62" s="64" t="s">
        <v>137</v>
      </c>
      <c r="F62" s="65"/>
      <c r="G62" s="19">
        <v>1048163.45</v>
      </c>
      <c r="H62" s="19">
        <v>524081.72</v>
      </c>
      <c r="I62" s="19">
        <v>524081.72</v>
      </c>
    </row>
    <row r="63" spans="1:9" s="9" customFormat="1" ht="75" customHeight="1" x14ac:dyDescent="0.25">
      <c r="A63" s="59"/>
      <c r="B63" s="20" t="s">
        <v>142</v>
      </c>
      <c r="C63" s="32" t="s">
        <v>147</v>
      </c>
      <c r="D63" s="20" t="s">
        <v>144</v>
      </c>
      <c r="E63" s="64" t="s">
        <v>137</v>
      </c>
      <c r="F63" s="65"/>
      <c r="G63" s="19">
        <v>546272</v>
      </c>
      <c r="H63" s="19">
        <v>273136</v>
      </c>
      <c r="I63" s="19">
        <v>273136</v>
      </c>
    </row>
    <row r="64" spans="1:9" ht="48" x14ac:dyDescent="0.25">
      <c r="A64" s="59"/>
      <c r="B64" s="20" t="s">
        <v>126</v>
      </c>
      <c r="C64" s="18" t="s">
        <v>138</v>
      </c>
      <c r="D64" s="20" t="s">
        <v>128</v>
      </c>
      <c r="E64" s="60" t="s">
        <v>139</v>
      </c>
      <c r="F64" s="60"/>
      <c r="G64" s="19">
        <v>220000</v>
      </c>
      <c r="H64" s="19">
        <v>110000</v>
      </c>
      <c r="I64" s="19">
        <v>110000</v>
      </c>
    </row>
    <row r="65" spans="7:8" x14ac:dyDescent="0.25">
      <c r="G65" s="23"/>
      <c r="H65" s="23"/>
    </row>
  </sheetData>
  <mergeCells count="115">
    <mergeCell ref="E62:F62"/>
    <mergeCell ref="E63:F63"/>
    <mergeCell ref="A1:I1"/>
    <mergeCell ref="A57:A64"/>
    <mergeCell ref="E57:F57"/>
    <mergeCell ref="E58:F58"/>
    <mergeCell ref="E59:F59"/>
    <mergeCell ref="E61:F61"/>
    <mergeCell ref="E60:F60"/>
    <mergeCell ref="E64:F64"/>
    <mergeCell ref="A56:I56"/>
    <mergeCell ref="H54:H55"/>
    <mergeCell ref="G50:G53"/>
    <mergeCell ref="H50:H53"/>
    <mergeCell ref="B50:B53"/>
    <mergeCell ref="C50:C53"/>
    <mergeCell ref="D50:D53"/>
    <mergeCell ref="H2:H3"/>
    <mergeCell ref="G44:G46"/>
    <mergeCell ref="H6:H7"/>
    <mergeCell ref="H42:H43"/>
    <mergeCell ref="G39:G41"/>
    <mergeCell ref="G42:G43"/>
    <mergeCell ref="D37:D38"/>
    <mergeCell ref="A48:A49"/>
    <mergeCell ref="A20:A46"/>
    <mergeCell ref="A4:A19"/>
    <mergeCell ref="A2:A3"/>
    <mergeCell ref="A50:A55"/>
    <mergeCell ref="B54:B55"/>
    <mergeCell ref="C54:C55"/>
    <mergeCell ref="D54:D55"/>
    <mergeCell ref="G54:G55"/>
    <mergeCell ref="G48:G49"/>
    <mergeCell ref="H48:H49"/>
    <mergeCell ref="D33:D36"/>
    <mergeCell ref="D44:D46"/>
    <mergeCell ref="C39:C41"/>
    <mergeCell ref="C29:C32"/>
    <mergeCell ref="D29:D32"/>
    <mergeCell ref="B29:B32"/>
    <mergeCell ref="G29:G32"/>
    <mergeCell ref="H29:H32"/>
    <mergeCell ref="H37:H38"/>
    <mergeCell ref="H39:H41"/>
    <mergeCell ref="G37:G38"/>
    <mergeCell ref="G33:G36"/>
    <mergeCell ref="B47:I47"/>
    <mergeCell ref="H44:H46"/>
    <mergeCell ref="H33:H36"/>
    <mergeCell ref="E30:E32"/>
    <mergeCell ref="C48:C49"/>
    <mergeCell ref="D48:D49"/>
    <mergeCell ref="C11:C12"/>
    <mergeCell ref="D11:D12"/>
    <mergeCell ref="B44:B46"/>
    <mergeCell ref="C44:C46"/>
    <mergeCell ref="B39:B41"/>
    <mergeCell ref="B42:B43"/>
    <mergeCell ref="C42:C43"/>
    <mergeCell ref="D42:D43"/>
    <mergeCell ref="B37:B38"/>
    <mergeCell ref="C37:C38"/>
    <mergeCell ref="D39:D41"/>
    <mergeCell ref="B23:B24"/>
    <mergeCell ref="C23:C24"/>
    <mergeCell ref="B33:B36"/>
    <mergeCell ref="C33:C36"/>
    <mergeCell ref="B20:B22"/>
    <mergeCell ref="C20:C22"/>
    <mergeCell ref="D20:D22"/>
    <mergeCell ref="B25:B28"/>
    <mergeCell ref="C25:C28"/>
    <mergeCell ref="B48:B49"/>
    <mergeCell ref="D25:D28"/>
    <mergeCell ref="G25:G28"/>
    <mergeCell ref="F2:F3"/>
    <mergeCell ref="D2:D3"/>
    <mergeCell ref="E2:E3"/>
    <mergeCell ref="C4:C5"/>
    <mergeCell ref="D4:D5"/>
    <mergeCell ref="H4:H5"/>
    <mergeCell ref="G23:G24"/>
    <mergeCell ref="H20:H22"/>
    <mergeCell ref="H23:H24"/>
    <mergeCell ref="G13:G14"/>
    <mergeCell ref="G20:G22"/>
    <mergeCell ref="H25:H28"/>
    <mergeCell ref="D23:D24"/>
    <mergeCell ref="B11:B12"/>
    <mergeCell ref="G6:G7"/>
    <mergeCell ref="G11:G12"/>
    <mergeCell ref="G15:G19"/>
    <mergeCell ref="H8:H10"/>
    <mergeCell ref="H11:H12"/>
    <mergeCell ref="H13:H14"/>
    <mergeCell ref="H15:H19"/>
    <mergeCell ref="B15:B19"/>
    <mergeCell ref="C15:C19"/>
    <mergeCell ref="D15:D19"/>
    <mergeCell ref="B13:B14"/>
    <mergeCell ref="C13:C14"/>
    <mergeCell ref="D13:D14"/>
    <mergeCell ref="B2:B3"/>
    <mergeCell ref="C2:C3"/>
    <mergeCell ref="B8:B10"/>
    <mergeCell ref="C8:C10"/>
    <mergeCell ref="D8:D10"/>
    <mergeCell ref="G2:G3"/>
    <mergeCell ref="G8:G10"/>
    <mergeCell ref="B4:B5"/>
    <mergeCell ref="G4:G5"/>
    <mergeCell ref="B6:B7"/>
    <mergeCell ref="C6:C7"/>
    <mergeCell ref="D6:D7"/>
  </mergeCells>
  <pageMargins left="0" right="0" top="0.24803149599999999" bottom="0.24803149599999999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Situatie FEDR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Schitcu</dc:creator>
  <cp:lastModifiedBy>Gabriela Gherghinoiu</cp:lastModifiedBy>
  <cp:lastPrinted>2018-08-16T10:06:55Z</cp:lastPrinted>
  <dcterms:created xsi:type="dcterms:W3CDTF">2018-01-19T09:16:12Z</dcterms:created>
  <dcterms:modified xsi:type="dcterms:W3CDTF">2018-10-31T15:23:12Z</dcterms:modified>
</cp:coreProperties>
</file>