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EGALITATE DE SANSE\DATE DESCHISE\EUROPARLAMENTARE 2024\"/>
    </mc:Choice>
  </mc:AlternateContent>
  <xr:revisionPtr revIDLastSave="0" documentId="13_ncr:1_{2A9BB53B-B904-4725-A6EA-A785C90B54AD}" xr6:coauthVersionLast="47" xr6:coauthVersionMax="47" xr10:uidLastSave="{00000000-0000-0000-0000-000000000000}"/>
  <bookViews>
    <workbookView xWindow="-120" yWindow="-120" windowWidth="29040" windowHeight="15720" tabRatio="857" xr2:uid="{9503C8DC-0CF7-426D-978E-7F4D4CF744F1}"/>
  </bookViews>
  <sheets>
    <sheet name="centralizator" sheetId="1" r:id="rId1"/>
    <sheet name="PSD-PNL" sheetId="2" r:id="rId2"/>
    <sheet name="AUR" sheetId="6" r:id="rId3"/>
    <sheet name="Dreapta Unita" sheetId="4" r:id="rId4"/>
    <sheet name="SOS RO" sheetId="3" r:id="rId5"/>
    <sheet name="UDMR" sheetId="12" r:id="rId6"/>
    <sheet name="Independenti" sheetId="17" r:id="rId7"/>
    <sheet name="SM ale UE" sheetId="18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6" i="1" l="1"/>
  <c r="H10" i="1"/>
  <c r="H9" i="1"/>
  <c r="D9" i="1"/>
  <c r="H8" i="1"/>
  <c r="F8" i="1"/>
  <c r="D8" i="1"/>
  <c r="H7" i="1"/>
  <c r="H6" i="1"/>
  <c r="D8" i="17"/>
  <c r="D10" i="4"/>
  <c r="E7" i="17"/>
  <c r="F16" i="1" s="1"/>
  <c r="D7" i="17"/>
  <c r="D16" i="1" s="1"/>
  <c r="D8" i="12"/>
  <c r="D10" i="1" s="1"/>
  <c r="E8" i="12"/>
  <c r="E9" i="12" s="1"/>
  <c r="D12" i="6"/>
  <c r="D7" i="1" s="1"/>
  <c r="E12" i="6"/>
  <c r="E13" i="6" s="1"/>
  <c r="D9" i="4"/>
  <c r="E9" i="4"/>
  <c r="E10" i="4" s="1"/>
  <c r="D8" i="3"/>
  <c r="D9" i="3" s="1"/>
  <c r="E8" i="3"/>
  <c r="E9" i="3" s="1"/>
  <c r="D25" i="2"/>
  <c r="D6" i="1" s="1"/>
  <c r="E6" i="1" s="1"/>
  <c r="E25" i="2"/>
  <c r="F6" i="1" s="1"/>
  <c r="G6" i="1" s="1"/>
  <c r="E8" i="17" l="1"/>
  <c r="D9" i="12"/>
  <c r="F10" i="1"/>
  <c r="G10" i="1" s="1"/>
  <c r="F9" i="1"/>
  <c r="D13" i="6"/>
  <c r="F7" i="1"/>
  <c r="G7" i="1" s="1"/>
  <c r="D26" i="2"/>
  <c r="E26" i="2"/>
  <c r="E9" i="1"/>
  <c r="E7" i="1"/>
  <c r="E8" i="1"/>
  <c r="E10" i="1"/>
  <c r="G8" i="1"/>
  <c r="E16" i="1"/>
  <c r="G16" i="1"/>
  <c r="H11" i="1"/>
  <c r="H24" i="1" s="1"/>
  <c r="F11" i="1" l="1"/>
  <c r="F24" i="1" s="1"/>
  <c r="G9" i="1"/>
  <c r="G24" i="1"/>
  <c r="D11" i="1"/>
  <c r="G11" i="1"/>
  <c r="E11" i="1" l="1"/>
  <c r="D24" i="1"/>
  <c r="E24" i="1" s="1"/>
</calcChain>
</file>

<file path=xl/sharedStrings.xml><?xml version="1.0" encoding="utf-8"?>
<sst xmlns="http://schemas.openxmlformats.org/spreadsheetml/2006/main" count="136" uniqueCount="89">
  <si>
    <t>Alianța PSD-PNL</t>
  </si>
  <si>
    <t>Nr. crt.</t>
  </si>
  <si>
    <t>Nume/Prenume</t>
  </si>
  <si>
    <t>Femeie</t>
  </si>
  <si>
    <t>Bărbat</t>
  </si>
  <si>
    <t>Femei</t>
  </si>
  <si>
    <t>Bărbați</t>
  </si>
  <si>
    <t>ALIANȚA ELECTORALĂ PSD-PNL</t>
  </si>
  <si>
    <t>PARTIDUL SOS ROMÂNIA</t>
  </si>
  <si>
    <t>ALIANȚA DREAPTA UNITĂ USR-PMP-FORȚA DREPTEI</t>
  </si>
  <si>
    <t>ALIANȚA AUR</t>
  </si>
  <si>
    <t>UNIUNEA DEMOCRATĂ MAGHIARĂ DIN ROMÂNIA</t>
  </si>
  <si>
    <t>Total</t>
  </si>
  <si>
    <t>%</t>
  </si>
  <si>
    <t>Total general:</t>
  </si>
  <si>
    <t>TUDOSE MIHAI</t>
  </si>
  <si>
    <t>BOGDAN IOAN-RAREȘ</t>
  </si>
  <si>
    <t>FIREA GABRIELA</t>
  </si>
  <si>
    <t>MOTREANU DAN-ȘTEFAN</t>
  </si>
  <si>
    <t>MANDA IULIAN-CLAUDIU</t>
  </si>
  <si>
    <t>VĂLEAN ADINA-IOANA</t>
  </si>
  <si>
    <t>NEGRESCU VICTOR</t>
  </si>
  <si>
    <t>DÎNCU VASILE</t>
  </si>
  <si>
    <t>BUDA DANIEL</t>
  </si>
  <si>
    <t>GRAPINI MARIA</t>
  </si>
  <si>
    <t>CÂRCIU GHEORGHE-FLORIN</t>
  </si>
  <si>
    <t>MUREȘAN SIEGFRIED-VASILE</t>
  </si>
  <si>
    <t>BENEA ADRIAN-DRAGOȘ</t>
  </si>
  <si>
    <t>HAVA MIRCEA-GHEORGHE</t>
  </si>
  <si>
    <t>NICA DAN</t>
  </si>
  <si>
    <t>FALCĂ GHEORGHE</t>
  </si>
  <si>
    <t>MUȘOIU ȘTEFAN</t>
  </si>
  <si>
    <t>MÎNZATU ROXANA</t>
  </si>
  <si>
    <t>POPESCU VIRGIL-DANIEL</t>
  </si>
  <si>
    <t>Partidul SOS România</t>
  </si>
  <si>
    <t>IOVANOVICI ȘOȘOACĂ DIANA</t>
  </si>
  <si>
    <t>LAZARUS LUIS VICENȚIU</t>
  </si>
  <si>
    <t>BARNA ILIE-DAN</t>
  </si>
  <si>
    <t>VASILE-VOICULESCU VLAD</t>
  </si>
  <si>
    <t>TOMAC EUGEN</t>
  </si>
  <si>
    <t>TERHEȘ CRISTIAN-VASILE</t>
  </si>
  <si>
    <t>TÂRZIU CLAUDIU-RICHARD</t>
  </si>
  <si>
    <t>PIPEREA GHEORGHE</t>
  </si>
  <si>
    <t>TEODORESCU MARIA-GEORGIANA</t>
  </si>
  <si>
    <t>AXINIA ADRIAN-GEORGE</t>
  </si>
  <si>
    <t>STURZA ȘERBAN-DIMITRIE</t>
  </si>
  <si>
    <t>WINKLER IULIU</t>
  </si>
  <si>
    <t>VINCZE LORANT-GYORGY</t>
  </si>
  <si>
    <t>INDEPENDENȚI</t>
  </si>
  <si>
    <t>ȘTEFĂNUȚĂ NICOLAE-BOGDĂNEL</t>
  </si>
  <si>
    <t>PARTIDE</t>
  </si>
  <si>
    <t>Independenți</t>
  </si>
  <si>
    <t>Mandate</t>
  </si>
  <si>
    <t>Procentaje mandate pe criteriul sex State Membre ale Uniunii Europene</t>
  </si>
  <si>
    <t>Stat</t>
  </si>
  <si>
    <t>Procentaje femei</t>
  </si>
  <si>
    <t>Procentaje bărbați</t>
  </si>
  <si>
    <t>UE</t>
  </si>
  <si>
    <t>Austria</t>
  </si>
  <si>
    <t>Belgia</t>
  </si>
  <si>
    <t>Bulgaria</t>
  </si>
  <si>
    <t>Cehia</t>
  </si>
  <si>
    <t>Cipru</t>
  </si>
  <si>
    <t>Croația</t>
  </si>
  <si>
    <t>Danemarca</t>
  </si>
  <si>
    <t>Estonia</t>
  </si>
  <si>
    <t>Finlanda</t>
  </si>
  <si>
    <t>Franța</t>
  </si>
  <si>
    <t>Germania</t>
  </si>
  <si>
    <t>Grecia</t>
  </si>
  <si>
    <t>Irlanda</t>
  </si>
  <si>
    <t>Italia</t>
  </si>
  <si>
    <t>Letonia</t>
  </si>
  <si>
    <t>Lituania</t>
  </si>
  <si>
    <t>Luxemburg</t>
  </si>
  <si>
    <t>Malta</t>
  </si>
  <si>
    <t>Olanda</t>
  </si>
  <si>
    <t>Polonia</t>
  </si>
  <si>
    <t>Portugalia</t>
  </si>
  <si>
    <t>România</t>
  </si>
  <si>
    <t>Slovacia</t>
  </si>
  <si>
    <t>Slovenia</t>
  </si>
  <si>
    <t>Spania</t>
  </si>
  <si>
    <t>Suedia</t>
  </si>
  <si>
    <t>Ungaria</t>
  </si>
  <si>
    <t>Alt</t>
  </si>
  <si>
    <t>Formațiuni politice/Alianțe politice</t>
  </si>
  <si>
    <t>Procentaj:</t>
  </si>
  <si>
    <t>TOTAL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</si>
</sst>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rebuchet MS"/>
      <family val="2"/>
    </font>
    <font>
      <b/>
      <sz val="12"/>
      <color theme="4" tint="-0.249977111117893"/>
      <name val="Trebuchet MS"/>
      <family val="2"/>
    </font>
    <font>
      <b/>
      <sz val="12"/>
      <color rgb="FFFF0000"/>
      <name val="Trebuchet MS"/>
      <family val="2"/>
    </font>
    <font>
      <b/>
      <sz val="12"/>
      <color theme="1"/>
      <name val="Trebuchet MS"/>
      <family val="2"/>
    </font>
    <font>
      <b/>
      <i/>
      <sz val="12"/>
      <color rgb="FFFF0000"/>
      <name val="Trebuchet MS"/>
      <family val="2"/>
    </font>
    <font>
      <b/>
      <i/>
      <sz val="12"/>
      <color theme="4" tint="-0.249977111117893"/>
      <name val="Trebuchet MS"/>
      <family val="2"/>
    </font>
    <font>
      <b/>
      <i/>
      <sz val="12"/>
      <color theme="1"/>
      <name val="Trebuchet MS"/>
      <family val="2"/>
    </font>
    <font>
      <b/>
      <sz val="11"/>
      <color rgb="FFFF0000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i/>
      <sz val="11"/>
      <color theme="4" tint="-0.249977111117893"/>
      <name val="Calibri"/>
      <family val="2"/>
      <scheme val="minor"/>
    </font>
    <font>
      <sz val="14"/>
      <color rgb="FF00B050"/>
      <name val="Trebuchet MS"/>
      <family val="2"/>
    </font>
    <font>
      <sz val="12"/>
      <color rgb="FF00B050"/>
      <name val="Trebuchet MS"/>
      <family val="2"/>
    </font>
    <font>
      <b/>
      <sz val="11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b/>
      <sz val="11"/>
      <color theme="0" tint="-0.499984740745262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2"/>
      <name val="Trebuchet MS"/>
      <family val="2"/>
    </font>
    <font>
      <b/>
      <sz val="12"/>
      <name val="Trebuchet MS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1" xfId="0" applyFont="1" applyBorder="1" applyAlignment="1">
      <alignment horizontal="right"/>
    </xf>
    <xf numFmtId="0" fontId="6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1" xfId="0" applyFont="1" applyBorder="1" applyAlignment="1">
      <alignment horizontal="center"/>
    </xf>
    <xf numFmtId="0" fontId="1" fillId="0" borderId="0" xfId="0" applyFont="1"/>
    <xf numFmtId="2" fontId="11" fillId="0" borderId="0" xfId="0" applyNumberFormat="1" applyFont="1" applyAlignment="1">
      <alignment horizontal="center"/>
    </xf>
    <xf numFmtId="2" fontId="12" fillId="0" borderId="0" xfId="0" applyNumberFormat="1" applyFont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7" fillId="0" borderId="1" xfId="0" applyNumberFormat="1" applyFont="1" applyBorder="1" applyAlignment="1">
      <alignment horizontal="center"/>
    </xf>
    <xf numFmtId="0" fontId="5" fillId="0" borderId="0" xfId="0" applyFont="1"/>
    <xf numFmtId="1" fontId="11" fillId="0" borderId="0" xfId="0" applyNumberFormat="1" applyFont="1" applyAlignment="1">
      <alignment horizontal="center"/>
    </xf>
    <xf numFmtId="1" fontId="12" fillId="0" borderId="0" xfId="0" applyNumberFormat="1" applyFont="1" applyAlignment="1">
      <alignment horizontal="center"/>
    </xf>
    <xf numFmtId="1" fontId="9" fillId="0" borderId="0" xfId="0" applyNumberFormat="1" applyFont="1" applyAlignment="1">
      <alignment horizontal="center"/>
    </xf>
    <xf numFmtId="1" fontId="10" fillId="0" borderId="0" xfId="0" applyNumberFormat="1" applyFont="1" applyAlignment="1">
      <alignment horizontal="center"/>
    </xf>
    <xf numFmtId="1" fontId="6" fillId="0" borderId="1" xfId="0" applyNumberFormat="1" applyFont="1" applyBorder="1" applyAlignment="1">
      <alignment horizontal="center"/>
    </xf>
    <xf numFmtId="1" fontId="7" fillId="0" borderId="1" xfId="0" applyNumberFormat="1" applyFont="1" applyBorder="1" applyAlignment="1">
      <alignment horizontal="center"/>
    </xf>
    <xf numFmtId="0" fontId="13" fillId="0" borderId="0" xfId="0" applyFont="1"/>
    <xf numFmtId="10" fontId="15" fillId="0" borderId="0" xfId="0" applyNumberFormat="1" applyFont="1" applyAlignment="1">
      <alignment horizontal="center"/>
    </xf>
    <xf numFmtId="0" fontId="5" fillId="0" borderId="0" xfId="0" applyFont="1" applyAlignment="1">
      <alignment horizontal="right"/>
    </xf>
    <xf numFmtId="2" fontId="4" fillId="0" borderId="1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0" fillId="2" borderId="1" xfId="0" applyFill="1" applyBorder="1"/>
    <xf numFmtId="0" fontId="0" fillId="0" borderId="1" xfId="0" applyBorder="1" applyAlignment="1">
      <alignment vertical="center"/>
    </xf>
    <xf numFmtId="0" fontId="9" fillId="0" borderId="1" xfId="0" applyFont="1" applyBorder="1" applyAlignment="1">
      <alignment horizontal="center" vertical="justify"/>
    </xf>
    <xf numFmtId="0" fontId="10" fillId="0" borderId="1" xfId="0" applyFont="1" applyBorder="1" applyAlignment="1">
      <alignment horizontal="center" vertical="justify"/>
    </xf>
    <xf numFmtId="0" fontId="16" fillId="0" borderId="0" xfId="0" applyFont="1" applyAlignment="1">
      <alignment horizontal="center"/>
    </xf>
    <xf numFmtId="0" fontId="17" fillId="0" borderId="1" xfId="0" applyFont="1" applyBorder="1" applyAlignment="1">
      <alignment horizontal="center" vertical="justify"/>
    </xf>
    <xf numFmtId="164" fontId="17" fillId="0" borderId="1" xfId="0" applyNumberFormat="1" applyFont="1" applyBorder="1" applyAlignment="1">
      <alignment horizontal="center"/>
    </xf>
    <xf numFmtId="9" fontId="17" fillId="0" borderId="1" xfId="0" applyNumberFormat="1" applyFont="1" applyBorder="1" applyAlignment="1">
      <alignment horizontal="center"/>
    </xf>
    <xf numFmtId="9" fontId="9" fillId="0" borderId="1" xfId="0" applyNumberFormat="1" applyFont="1" applyBorder="1" applyAlignment="1">
      <alignment horizontal="center"/>
    </xf>
    <xf numFmtId="9" fontId="10" fillId="0" borderId="1" xfId="0" applyNumberFormat="1" applyFont="1" applyBorder="1" applyAlignment="1">
      <alignment horizontal="center"/>
    </xf>
    <xf numFmtId="164" fontId="9" fillId="0" borderId="1" xfId="0" applyNumberFormat="1" applyFont="1" applyBorder="1" applyAlignment="1">
      <alignment horizontal="center"/>
    </xf>
    <xf numFmtId="164" fontId="10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18" fillId="0" borderId="0" xfId="0" applyFont="1" applyAlignment="1">
      <alignment horizontal="center"/>
    </xf>
    <xf numFmtId="0" fontId="0" fillId="2" borderId="0" xfId="0" applyFill="1" applyBorder="1" applyAlignment="1">
      <alignment horizontal="right"/>
    </xf>
    <xf numFmtId="0" fontId="2" fillId="0" borderId="0" xfId="0" applyFont="1" applyBorder="1" applyAlignment="1">
      <alignment horizontal="center"/>
    </xf>
    <xf numFmtId="0" fontId="14" fillId="0" borderId="0" xfId="0" applyFont="1" applyBorder="1"/>
    <xf numFmtId="0" fontId="4" fillId="0" borderId="0" xfId="0" applyFont="1" applyBorder="1" applyAlignment="1">
      <alignment horizontal="center"/>
    </xf>
    <xf numFmtId="1" fontId="6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1" fontId="7" fillId="0" borderId="0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20" fillId="0" borderId="0" xfId="0" applyFont="1" applyBorder="1"/>
    <xf numFmtId="0" fontId="19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CCFF"/>
      <color rgb="FFCCFFCC"/>
      <color rgb="FFCC99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ysClr val="windowText" lastClr="000000"/>
                </a:solidFill>
              </a:rPr>
              <a:t>Partidul SOS România </a:t>
            </a:r>
            <a:endParaRPr lang="ro-RO" b="1">
              <a:solidFill>
                <a:sysClr val="windowText" lastClr="000000"/>
              </a:solidFill>
            </a:endParaRPr>
          </a:p>
          <a:p>
            <a:pPr>
              <a:defRPr b="1">
                <a:solidFill>
                  <a:sysClr val="windowText" lastClr="000000"/>
                </a:solidFill>
              </a:defRPr>
            </a:pPr>
            <a:r>
              <a:rPr lang="en-US" b="1">
                <a:solidFill>
                  <a:sysClr val="windowText" lastClr="000000"/>
                </a:solidFill>
              </a:rPr>
              <a:t>Mandate pe criteriul sex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ro-RO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'SOS RO'!#REF!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'SOS RO'!#REF!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0304-4D5B-B9A4-B43865DD791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801098943"/>
        <c:axId val="1801101823"/>
      </c:barChart>
      <c:catAx>
        <c:axId val="180109894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01101823"/>
        <c:crosses val="autoZero"/>
        <c:auto val="1"/>
        <c:lblAlgn val="ctr"/>
        <c:lblOffset val="100"/>
        <c:noMultiLvlLbl val="0"/>
      </c:catAx>
      <c:valAx>
        <c:axId val="1801101823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80109894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147637</xdr:rowOff>
    </xdr:from>
    <xdr:to>
      <xdr:col>5</xdr:col>
      <xdr:colOff>0</xdr:colOff>
      <xdr:row>15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581CEDB-4488-F7A7-8646-D335D56FAB7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46D5ED-32A4-4F84-AA0D-6720BE74A038}">
  <dimension ref="B1:H24"/>
  <sheetViews>
    <sheetView tabSelected="1" workbookViewId="0">
      <selection activeCell="B24" sqref="B24"/>
    </sheetView>
  </sheetViews>
  <sheetFormatPr defaultRowHeight="18" x14ac:dyDescent="0.35"/>
  <cols>
    <col min="1" max="2" width="9.140625" style="4"/>
    <col min="3" max="3" width="63.28515625" style="4" customWidth="1"/>
    <col min="4" max="5" width="12.28515625" style="10" customWidth="1"/>
    <col min="6" max="6" width="9.140625" style="11"/>
    <col min="7" max="7" width="10" style="11" bestFit="1" customWidth="1"/>
    <col min="8" max="8" width="11.5703125" style="9" customWidth="1"/>
    <col min="9" max="16384" width="9.140625" style="4"/>
  </cols>
  <sheetData>
    <row r="1" spans="2:8" ht="19.5" x14ac:dyDescent="0.35">
      <c r="C1" s="32" t="s">
        <v>52</v>
      </c>
    </row>
    <row r="2" spans="2:8" x14ac:dyDescent="0.35">
      <c r="C2" s="25" t="s">
        <v>50</v>
      </c>
    </row>
    <row r="5" spans="2:8" x14ac:dyDescent="0.35">
      <c r="B5" s="3" t="s">
        <v>1</v>
      </c>
      <c r="C5" s="3" t="s">
        <v>86</v>
      </c>
      <c r="D5" s="7" t="s">
        <v>5</v>
      </c>
      <c r="E5" s="7" t="s">
        <v>13</v>
      </c>
      <c r="F5" s="6" t="s">
        <v>6</v>
      </c>
      <c r="G5" s="6" t="s">
        <v>13</v>
      </c>
      <c r="H5" s="8" t="s">
        <v>12</v>
      </c>
    </row>
    <row r="6" spans="2:8" x14ac:dyDescent="0.35">
      <c r="B6" s="5">
        <v>1</v>
      </c>
      <c r="C6" s="60" t="s">
        <v>7</v>
      </c>
      <c r="D6" s="7">
        <f>'PSD-PNL'!D25</f>
        <v>4</v>
      </c>
      <c r="E6" s="23">
        <f>D6/H6*100</f>
        <v>21.052631578947366</v>
      </c>
      <c r="F6" s="6">
        <f>'PSD-PNL'!E25</f>
        <v>15</v>
      </c>
      <c r="G6" s="24">
        <f>F6/H6*100</f>
        <v>78.94736842105263</v>
      </c>
      <c r="H6" s="8">
        <f>'PSD-PNL'!B24</f>
        <v>19</v>
      </c>
    </row>
    <row r="7" spans="2:8" x14ac:dyDescent="0.35">
      <c r="B7" s="5">
        <v>2</v>
      </c>
      <c r="C7" s="60" t="s">
        <v>10</v>
      </c>
      <c r="D7" s="7">
        <f>AUR!D12</f>
        <v>1</v>
      </c>
      <c r="E7" s="23">
        <f t="shared" ref="E7:E10" si="0">D7/H7*100</f>
        <v>16.666666666666664</v>
      </c>
      <c r="F7" s="6">
        <f>AUR!E12</f>
        <v>5</v>
      </c>
      <c r="G7" s="24">
        <f t="shared" ref="G7:G10" si="1">F7/H7*100</f>
        <v>83.333333333333343</v>
      </c>
      <c r="H7" s="8">
        <f>AUR!B11</f>
        <v>6</v>
      </c>
    </row>
    <row r="8" spans="2:8" x14ac:dyDescent="0.35">
      <c r="B8" s="5">
        <v>3</v>
      </c>
      <c r="C8" s="60" t="s">
        <v>9</v>
      </c>
      <c r="D8" s="7">
        <f>'Dreapta Unita'!D9</f>
        <v>0</v>
      </c>
      <c r="E8" s="30">
        <f t="shared" si="0"/>
        <v>0</v>
      </c>
      <c r="F8" s="6">
        <f>'Dreapta Unita'!E9</f>
        <v>3</v>
      </c>
      <c r="G8" s="31">
        <f t="shared" si="1"/>
        <v>100</v>
      </c>
      <c r="H8" s="8">
        <f>'Dreapta Unita'!B8</f>
        <v>3</v>
      </c>
    </row>
    <row r="9" spans="2:8" x14ac:dyDescent="0.35">
      <c r="B9" s="5">
        <v>4</v>
      </c>
      <c r="C9" s="60" t="s">
        <v>8</v>
      </c>
      <c r="D9" s="7">
        <f>'SOS RO'!D8</f>
        <v>1</v>
      </c>
      <c r="E9" s="30">
        <f t="shared" si="0"/>
        <v>50</v>
      </c>
      <c r="F9" s="6">
        <f>'SOS RO'!E8</f>
        <v>1</v>
      </c>
      <c r="G9" s="31">
        <f t="shared" si="1"/>
        <v>50</v>
      </c>
      <c r="H9" s="8">
        <f>'SOS RO'!B7</f>
        <v>2</v>
      </c>
    </row>
    <row r="10" spans="2:8" x14ac:dyDescent="0.35">
      <c r="B10" s="5">
        <v>5</v>
      </c>
      <c r="C10" s="60" t="s">
        <v>11</v>
      </c>
      <c r="D10" s="7">
        <f>UDMR!D8</f>
        <v>0</v>
      </c>
      <c r="E10" s="30">
        <f t="shared" si="0"/>
        <v>0</v>
      </c>
      <c r="F10" s="6">
        <f>UDMR!E8</f>
        <v>2</v>
      </c>
      <c r="G10" s="31">
        <f t="shared" si="1"/>
        <v>100</v>
      </c>
      <c r="H10" s="8">
        <f>UDMR!B7</f>
        <v>2</v>
      </c>
    </row>
    <row r="11" spans="2:8" x14ac:dyDescent="0.35">
      <c r="C11" s="12" t="s">
        <v>14</v>
      </c>
      <c r="D11" s="13">
        <f>SUM(D6:D10)</f>
        <v>6</v>
      </c>
      <c r="E11" s="23">
        <f>D11/H11*100</f>
        <v>18.75</v>
      </c>
      <c r="F11" s="14">
        <f>SUM(F6:F10)</f>
        <v>26</v>
      </c>
      <c r="G11" s="24">
        <f>F11/H11*100</f>
        <v>81.25</v>
      </c>
      <c r="H11" s="15">
        <f>SUM(H6:H10)</f>
        <v>32</v>
      </c>
    </row>
    <row r="13" spans="2:8" x14ac:dyDescent="0.35">
      <c r="C13" s="25" t="s">
        <v>48</v>
      </c>
    </row>
    <row r="15" spans="2:8" x14ac:dyDescent="0.35">
      <c r="B15" s="3" t="s">
        <v>1</v>
      </c>
      <c r="C15" s="3"/>
      <c r="D15" s="7" t="s">
        <v>5</v>
      </c>
      <c r="E15" s="7" t="s">
        <v>13</v>
      </c>
      <c r="F15" s="6" t="s">
        <v>6</v>
      </c>
      <c r="G15" s="6" t="s">
        <v>13</v>
      </c>
      <c r="H15" s="8" t="s">
        <v>12</v>
      </c>
    </row>
    <row r="16" spans="2:8" x14ac:dyDescent="0.35">
      <c r="B16" s="5">
        <v>1</v>
      </c>
      <c r="C16" s="60" t="s">
        <v>51</v>
      </c>
      <c r="D16" s="7">
        <f>Independenti!D7</f>
        <v>0</v>
      </c>
      <c r="E16" s="30">
        <f>D16/H16*100</f>
        <v>0</v>
      </c>
      <c r="F16" s="6">
        <f>Independenti!E7</f>
        <v>1</v>
      </c>
      <c r="G16" s="31">
        <f>F16/H16*100</f>
        <v>100</v>
      </c>
      <c r="H16" s="8">
        <f>Independenti!B6</f>
        <v>1</v>
      </c>
    </row>
    <row r="17" spans="2:8" x14ac:dyDescent="0.35">
      <c r="B17" s="52"/>
      <c r="C17" s="53"/>
      <c r="D17" s="54"/>
      <c r="E17" s="55"/>
      <c r="F17" s="56"/>
      <c r="G17" s="57"/>
      <c r="H17" s="58"/>
    </row>
    <row r="18" spans="2:8" x14ac:dyDescent="0.35">
      <c r="B18" s="52"/>
      <c r="C18" s="53"/>
      <c r="D18" s="54"/>
      <c r="E18" s="55"/>
      <c r="F18" s="56"/>
      <c r="G18" s="57"/>
      <c r="H18" s="58"/>
    </row>
    <row r="19" spans="2:8" x14ac:dyDescent="0.35">
      <c r="B19" s="52"/>
      <c r="C19" s="59" t="s">
        <v>88</v>
      </c>
      <c r="D19" s="54"/>
      <c r="E19" s="55"/>
      <c r="F19" s="56"/>
      <c r="G19" s="57"/>
      <c r="H19" s="58"/>
    </row>
    <row r="20" spans="2:8" x14ac:dyDescent="0.35">
      <c r="B20" s="52"/>
      <c r="C20" s="53"/>
      <c r="D20" s="54"/>
      <c r="E20" s="55"/>
      <c r="F20" s="56"/>
      <c r="G20" s="57"/>
      <c r="H20" s="58"/>
    </row>
    <row r="21" spans="2:8" x14ac:dyDescent="0.35">
      <c r="B21" s="3" t="s">
        <v>1</v>
      </c>
      <c r="C21" s="3"/>
      <c r="D21" s="7" t="s">
        <v>5</v>
      </c>
      <c r="E21" s="7" t="s">
        <v>13</v>
      </c>
      <c r="F21" s="6" t="s">
        <v>6</v>
      </c>
      <c r="G21" s="6" t="s">
        <v>13</v>
      </c>
      <c r="H21" s="8" t="s">
        <v>12</v>
      </c>
    </row>
    <row r="22" spans="2:8" x14ac:dyDescent="0.35">
      <c r="B22" s="5">
        <v>1</v>
      </c>
      <c r="C22" s="60" t="s">
        <v>86</v>
      </c>
      <c r="D22" s="13">
        <v>6</v>
      </c>
      <c r="E22" s="23">
        <v>18.75</v>
      </c>
      <c r="F22" s="14">
        <v>26</v>
      </c>
      <c r="G22" s="24">
        <v>81.25</v>
      </c>
      <c r="H22" s="15">
        <v>32</v>
      </c>
    </row>
    <row r="23" spans="2:8" x14ac:dyDescent="0.35">
      <c r="B23" s="3">
        <v>2</v>
      </c>
      <c r="C23" s="3" t="s">
        <v>51</v>
      </c>
      <c r="D23" s="7">
        <v>0</v>
      </c>
      <c r="E23" s="30">
        <v>0</v>
      </c>
      <c r="F23" s="6">
        <v>1</v>
      </c>
      <c r="G23" s="31">
        <v>100</v>
      </c>
      <c r="H23" s="8">
        <v>1</v>
      </c>
    </row>
    <row r="24" spans="2:8" x14ac:dyDescent="0.35">
      <c r="C24" s="34" t="s">
        <v>14</v>
      </c>
      <c r="D24" s="7">
        <f>D11+D16</f>
        <v>6</v>
      </c>
      <c r="E24" s="35">
        <f>D24/H24*100</f>
        <v>18.181818181818183</v>
      </c>
      <c r="F24" s="6">
        <f>F11+F16</f>
        <v>27</v>
      </c>
      <c r="G24" s="36">
        <f>F24/H24*100</f>
        <v>81.818181818181827</v>
      </c>
      <c r="H24" s="8">
        <f>H11+H16</f>
        <v>33</v>
      </c>
    </row>
  </sheetData>
  <pageMargins left="0.7" right="0.7" top="0.75" bottom="0.75" header="0.3" footer="0.3"/>
  <pageSetup orientation="portrait" r:id="rId1"/>
  <ignoredErrors>
    <ignoredError sqref="E11 G11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51821C-A7A0-4493-8FC1-2BDE6691A681}">
  <dimension ref="B2:F30"/>
  <sheetViews>
    <sheetView workbookViewId="0">
      <selection activeCell="C26" sqref="C26"/>
    </sheetView>
  </sheetViews>
  <sheetFormatPr defaultRowHeight="15" x14ac:dyDescent="0.25"/>
  <cols>
    <col min="3" max="3" width="34.7109375" customWidth="1"/>
    <col min="4" max="4" width="13.28515625" style="16" customWidth="1"/>
    <col min="5" max="5" width="13.28515625" style="18" customWidth="1"/>
  </cols>
  <sheetData>
    <row r="2" spans="2:5" x14ac:dyDescent="0.25">
      <c r="B2" t="s">
        <v>0</v>
      </c>
    </row>
    <row r="5" spans="2:5" x14ac:dyDescent="0.25">
      <c r="B5" s="1" t="s">
        <v>1</v>
      </c>
      <c r="C5" s="1" t="s">
        <v>2</v>
      </c>
      <c r="D5" s="17" t="s">
        <v>3</v>
      </c>
      <c r="E5" s="19" t="s">
        <v>4</v>
      </c>
    </row>
    <row r="6" spans="2:5" x14ac:dyDescent="0.25">
      <c r="B6" s="2">
        <v>1</v>
      </c>
      <c r="C6" s="37" t="s">
        <v>15</v>
      </c>
      <c r="D6" s="17"/>
      <c r="E6" s="19">
        <v>1</v>
      </c>
    </row>
    <row r="7" spans="2:5" x14ac:dyDescent="0.25">
      <c r="B7" s="2">
        <v>2</v>
      </c>
      <c r="C7" s="37" t="s">
        <v>16</v>
      </c>
      <c r="D7" s="17"/>
      <c r="E7" s="19">
        <v>1</v>
      </c>
    </row>
    <row r="8" spans="2:5" x14ac:dyDescent="0.25">
      <c r="B8" s="2">
        <v>3</v>
      </c>
      <c r="C8" s="37" t="s">
        <v>17</v>
      </c>
      <c r="D8" s="17">
        <v>1</v>
      </c>
      <c r="E8" s="19"/>
    </row>
    <row r="9" spans="2:5" x14ac:dyDescent="0.25">
      <c r="B9" s="2">
        <v>4</v>
      </c>
      <c r="C9" s="37" t="s">
        <v>18</v>
      </c>
      <c r="D9" s="17"/>
      <c r="E9" s="19">
        <v>1</v>
      </c>
    </row>
    <row r="10" spans="2:5" x14ac:dyDescent="0.25">
      <c r="B10" s="2">
        <v>5</v>
      </c>
      <c r="C10" s="37" t="s">
        <v>19</v>
      </c>
      <c r="D10" s="17"/>
      <c r="E10" s="19">
        <v>1</v>
      </c>
    </row>
    <row r="11" spans="2:5" x14ac:dyDescent="0.25">
      <c r="B11" s="2">
        <v>6</v>
      </c>
      <c r="C11" s="37" t="s">
        <v>20</v>
      </c>
      <c r="D11" s="17">
        <v>1</v>
      </c>
      <c r="E11" s="19"/>
    </row>
    <row r="12" spans="2:5" x14ac:dyDescent="0.25">
      <c r="B12" s="2">
        <v>7</v>
      </c>
      <c r="C12" s="37" t="s">
        <v>21</v>
      </c>
      <c r="D12" s="17"/>
      <c r="E12" s="19">
        <v>1</v>
      </c>
    </row>
    <row r="13" spans="2:5" x14ac:dyDescent="0.25">
      <c r="B13" s="2">
        <v>8</v>
      </c>
      <c r="C13" s="37" t="s">
        <v>22</v>
      </c>
      <c r="D13" s="17"/>
      <c r="E13" s="19">
        <v>1</v>
      </c>
    </row>
    <row r="14" spans="2:5" x14ac:dyDescent="0.25">
      <c r="B14" s="2">
        <v>9</v>
      </c>
      <c r="C14" s="37" t="s">
        <v>23</v>
      </c>
      <c r="D14" s="17"/>
      <c r="E14" s="19">
        <v>1</v>
      </c>
    </row>
    <row r="15" spans="2:5" x14ac:dyDescent="0.25">
      <c r="B15" s="2">
        <v>10</v>
      </c>
      <c r="C15" s="37" t="s">
        <v>24</v>
      </c>
      <c r="D15" s="17">
        <v>1</v>
      </c>
      <c r="E15" s="19"/>
    </row>
    <row r="16" spans="2:5" x14ac:dyDescent="0.25">
      <c r="B16" s="2">
        <v>11</v>
      </c>
      <c r="C16" s="37" t="s">
        <v>25</v>
      </c>
      <c r="D16" s="17"/>
      <c r="E16" s="19">
        <v>1</v>
      </c>
    </row>
    <row r="17" spans="2:6" x14ac:dyDescent="0.25">
      <c r="B17" s="2">
        <v>12</v>
      </c>
      <c r="C17" s="37" t="s">
        <v>26</v>
      </c>
      <c r="D17" s="17"/>
      <c r="E17" s="19">
        <v>1</v>
      </c>
    </row>
    <row r="18" spans="2:6" x14ac:dyDescent="0.25">
      <c r="B18" s="2">
        <v>13</v>
      </c>
      <c r="C18" s="37" t="s">
        <v>27</v>
      </c>
      <c r="D18" s="17"/>
      <c r="E18" s="19">
        <v>1</v>
      </c>
    </row>
    <row r="19" spans="2:6" x14ac:dyDescent="0.25">
      <c r="B19" s="2">
        <v>14</v>
      </c>
      <c r="C19" s="37" t="s">
        <v>28</v>
      </c>
      <c r="D19" s="17"/>
      <c r="E19" s="19">
        <v>1</v>
      </c>
    </row>
    <row r="20" spans="2:6" x14ac:dyDescent="0.25">
      <c r="B20" s="2">
        <v>15</v>
      </c>
      <c r="C20" s="37" t="s">
        <v>29</v>
      </c>
      <c r="D20" s="17"/>
      <c r="E20" s="19">
        <v>1</v>
      </c>
    </row>
    <row r="21" spans="2:6" x14ac:dyDescent="0.25">
      <c r="B21" s="2">
        <v>16</v>
      </c>
      <c r="C21" s="37" t="s">
        <v>30</v>
      </c>
      <c r="D21" s="17"/>
      <c r="E21" s="19">
        <v>1</v>
      </c>
    </row>
    <row r="22" spans="2:6" x14ac:dyDescent="0.25">
      <c r="B22" s="2">
        <v>17</v>
      </c>
      <c r="C22" s="37" t="s">
        <v>31</v>
      </c>
      <c r="D22" s="17"/>
      <c r="E22" s="19">
        <v>1</v>
      </c>
    </row>
    <row r="23" spans="2:6" x14ac:dyDescent="0.25">
      <c r="B23" s="2">
        <v>18</v>
      </c>
      <c r="C23" s="37" t="s">
        <v>32</v>
      </c>
      <c r="D23" s="17">
        <v>1</v>
      </c>
      <c r="E23" s="19"/>
    </row>
    <row r="24" spans="2:6" x14ac:dyDescent="0.25">
      <c r="B24" s="2">
        <v>19</v>
      </c>
      <c r="C24" s="37" t="s">
        <v>33</v>
      </c>
      <c r="D24" s="17"/>
      <c r="E24" s="19">
        <v>1</v>
      </c>
    </row>
    <row r="25" spans="2:6" x14ac:dyDescent="0.25">
      <c r="D25" s="16">
        <f>SUM(D6:D24)</f>
        <v>4</v>
      </c>
      <c r="E25" s="18">
        <f>SUM(E6:E24)</f>
        <v>15</v>
      </c>
      <c r="F25" s="20"/>
    </row>
    <row r="26" spans="2:6" x14ac:dyDescent="0.25">
      <c r="C26" s="51" t="s">
        <v>87</v>
      </c>
      <c r="D26" s="21">
        <f>D25/B24*100</f>
        <v>21.052631578947366</v>
      </c>
      <c r="E26" s="22">
        <f>E25/B24*100</f>
        <v>78.94736842105263</v>
      </c>
    </row>
    <row r="29" spans="2:6" x14ac:dyDescent="0.25">
      <c r="D29" s="33"/>
      <c r="E29" s="33"/>
    </row>
    <row r="30" spans="2:6" x14ac:dyDescent="0.25">
      <c r="D30" s="33"/>
      <c r="E30" s="33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CBD6F9-8FAB-44DB-A867-7CA713BBABAB}">
  <dimension ref="B2:E13"/>
  <sheetViews>
    <sheetView workbookViewId="0">
      <selection activeCell="C13" sqref="C13"/>
    </sheetView>
  </sheetViews>
  <sheetFormatPr defaultRowHeight="15" x14ac:dyDescent="0.25"/>
  <cols>
    <col min="3" max="3" width="32.85546875" customWidth="1"/>
    <col min="4" max="4" width="9.140625" style="16"/>
    <col min="5" max="5" width="9.140625" style="18"/>
  </cols>
  <sheetData>
    <row r="2" spans="2:5" x14ac:dyDescent="0.25">
      <c r="B2" t="s">
        <v>10</v>
      </c>
    </row>
    <row r="5" spans="2:5" x14ac:dyDescent="0.25">
      <c r="B5" s="1" t="s">
        <v>1</v>
      </c>
      <c r="C5" s="1" t="s">
        <v>2</v>
      </c>
      <c r="D5" s="17" t="s">
        <v>3</v>
      </c>
      <c r="E5" s="19" t="s">
        <v>4</v>
      </c>
    </row>
    <row r="6" spans="2:5" x14ac:dyDescent="0.25">
      <c r="B6" s="2">
        <v>1</v>
      </c>
      <c r="C6" s="37" t="s">
        <v>40</v>
      </c>
      <c r="D6" s="17"/>
      <c r="E6" s="19">
        <v>1</v>
      </c>
    </row>
    <row r="7" spans="2:5" x14ac:dyDescent="0.25">
      <c r="B7" s="2">
        <v>2</v>
      </c>
      <c r="C7" s="37" t="s">
        <v>41</v>
      </c>
      <c r="D7" s="17"/>
      <c r="E7" s="19">
        <v>1</v>
      </c>
    </row>
    <row r="8" spans="2:5" x14ac:dyDescent="0.25">
      <c r="B8" s="2">
        <v>3</v>
      </c>
      <c r="C8" s="37" t="s">
        <v>42</v>
      </c>
      <c r="D8" s="17"/>
      <c r="E8" s="19">
        <v>1</v>
      </c>
    </row>
    <row r="9" spans="2:5" x14ac:dyDescent="0.25">
      <c r="B9" s="2">
        <v>4</v>
      </c>
      <c r="C9" s="37" t="s">
        <v>43</v>
      </c>
      <c r="D9" s="17">
        <v>1</v>
      </c>
      <c r="E9" s="19"/>
    </row>
    <row r="10" spans="2:5" x14ac:dyDescent="0.25">
      <c r="B10" s="2">
        <v>5</v>
      </c>
      <c r="C10" s="37" t="s">
        <v>44</v>
      </c>
      <c r="D10" s="17"/>
      <c r="E10" s="19">
        <v>1</v>
      </c>
    </row>
    <row r="11" spans="2:5" x14ac:dyDescent="0.25">
      <c r="B11" s="2">
        <v>6</v>
      </c>
      <c r="C11" s="37" t="s">
        <v>45</v>
      </c>
      <c r="D11" s="17"/>
      <c r="E11" s="19">
        <v>1</v>
      </c>
    </row>
    <row r="12" spans="2:5" x14ac:dyDescent="0.25">
      <c r="D12" s="16">
        <f>SUM(D6:D11)</f>
        <v>1</v>
      </c>
      <c r="E12" s="18">
        <f>SUM(E6:E11)</f>
        <v>5</v>
      </c>
    </row>
    <row r="13" spans="2:5" x14ac:dyDescent="0.25">
      <c r="C13" s="51" t="s">
        <v>87</v>
      </c>
      <c r="D13" s="21">
        <f>D12/B11*100</f>
        <v>16.666666666666664</v>
      </c>
      <c r="E13" s="22">
        <f>E12/B11*100</f>
        <v>83.333333333333343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EA5496-5609-4063-9C11-7C7AC998DD18}">
  <dimension ref="B2:E10"/>
  <sheetViews>
    <sheetView zoomScale="110" zoomScaleNormal="110" workbookViewId="0">
      <selection activeCell="C10" sqref="C10"/>
    </sheetView>
  </sheetViews>
  <sheetFormatPr defaultRowHeight="15" x14ac:dyDescent="0.25"/>
  <cols>
    <col min="3" max="3" width="32.42578125" customWidth="1"/>
    <col min="4" max="4" width="9.85546875" style="16" bestFit="1" customWidth="1"/>
    <col min="5" max="5" width="9.140625" style="18"/>
  </cols>
  <sheetData>
    <row r="2" spans="2:5" x14ac:dyDescent="0.25">
      <c r="B2" t="s">
        <v>9</v>
      </c>
    </row>
    <row r="5" spans="2:5" x14ac:dyDescent="0.25">
      <c r="B5" s="1" t="s">
        <v>1</v>
      </c>
      <c r="C5" s="1" t="s">
        <v>2</v>
      </c>
      <c r="D5" s="17" t="s">
        <v>3</v>
      </c>
      <c r="E5" s="19" t="s">
        <v>4</v>
      </c>
    </row>
    <row r="6" spans="2:5" x14ac:dyDescent="0.25">
      <c r="B6" s="2">
        <v>1</v>
      </c>
      <c r="C6" s="37" t="s">
        <v>37</v>
      </c>
      <c r="D6" s="17"/>
      <c r="E6" s="19">
        <v>1</v>
      </c>
    </row>
    <row r="7" spans="2:5" x14ac:dyDescent="0.25">
      <c r="B7" s="2">
        <v>2</v>
      </c>
      <c r="C7" s="37" t="s">
        <v>38</v>
      </c>
      <c r="D7" s="17"/>
      <c r="E7" s="19">
        <v>1</v>
      </c>
    </row>
    <row r="8" spans="2:5" x14ac:dyDescent="0.25">
      <c r="B8" s="2">
        <v>3</v>
      </c>
      <c r="C8" s="37" t="s">
        <v>39</v>
      </c>
      <c r="D8" s="17"/>
      <c r="E8" s="19">
        <v>1</v>
      </c>
    </row>
    <row r="9" spans="2:5" x14ac:dyDescent="0.25">
      <c r="D9" s="16">
        <f>SUM(D6:D8)</f>
        <v>0</v>
      </c>
      <c r="E9" s="18">
        <f>SUM(E6:E8)</f>
        <v>3</v>
      </c>
    </row>
    <row r="10" spans="2:5" x14ac:dyDescent="0.25">
      <c r="C10" s="51" t="s">
        <v>87</v>
      </c>
      <c r="D10" s="26">
        <f>D9/B8*100</f>
        <v>0</v>
      </c>
      <c r="E10" s="27">
        <f>E9/B8*100</f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30AD07-D047-461F-96C2-7280FEFA4409}">
  <dimension ref="B2:E9"/>
  <sheetViews>
    <sheetView workbookViewId="0">
      <selection activeCell="C9" sqref="C9"/>
    </sheetView>
  </sheetViews>
  <sheetFormatPr defaultRowHeight="15" x14ac:dyDescent="0.25"/>
  <cols>
    <col min="3" max="3" width="33.7109375" customWidth="1"/>
    <col min="4" max="4" width="9.140625" style="16"/>
    <col min="5" max="5" width="9.140625" style="18"/>
  </cols>
  <sheetData>
    <row r="2" spans="2:5" x14ac:dyDescent="0.25">
      <c r="B2" t="s">
        <v>34</v>
      </c>
    </row>
    <row r="5" spans="2:5" x14ac:dyDescent="0.25">
      <c r="B5" s="1" t="s">
        <v>1</v>
      </c>
      <c r="C5" s="1" t="s">
        <v>2</v>
      </c>
      <c r="D5" s="17" t="s">
        <v>3</v>
      </c>
      <c r="E5" s="19" t="s">
        <v>4</v>
      </c>
    </row>
    <row r="6" spans="2:5" x14ac:dyDescent="0.25">
      <c r="B6" s="2">
        <v>1</v>
      </c>
      <c r="C6" s="37" t="s">
        <v>35</v>
      </c>
      <c r="D6" s="17">
        <v>1</v>
      </c>
      <c r="E6" s="19"/>
    </row>
    <row r="7" spans="2:5" x14ac:dyDescent="0.25">
      <c r="B7" s="2">
        <v>2</v>
      </c>
      <c r="C7" s="37" t="s">
        <v>36</v>
      </c>
      <c r="D7" s="17"/>
      <c r="E7" s="19">
        <v>1</v>
      </c>
    </row>
    <row r="8" spans="2:5" x14ac:dyDescent="0.25">
      <c r="D8" s="16">
        <f>SUM(D6:D7)</f>
        <v>1</v>
      </c>
      <c r="E8" s="18">
        <f>SUM(E6:E7)</f>
        <v>1</v>
      </c>
    </row>
    <row r="9" spans="2:5" x14ac:dyDescent="0.25">
      <c r="C9" s="51" t="s">
        <v>87</v>
      </c>
      <c r="D9" s="26">
        <f>D8/B7*100</f>
        <v>50</v>
      </c>
      <c r="E9" s="27">
        <f>E8/B7*100</f>
        <v>50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715435-245D-4464-B0C1-0EA05410D86C}">
  <dimension ref="B1:E9"/>
  <sheetViews>
    <sheetView workbookViewId="0">
      <selection activeCell="C9" sqref="C9"/>
    </sheetView>
  </sheetViews>
  <sheetFormatPr defaultRowHeight="15" x14ac:dyDescent="0.25"/>
  <cols>
    <col min="3" max="3" width="38.5703125" customWidth="1"/>
  </cols>
  <sheetData>
    <row r="1" spans="2:5" x14ac:dyDescent="0.25">
      <c r="D1" s="16"/>
      <c r="E1" s="18"/>
    </row>
    <row r="2" spans="2:5" x14ac:dyDescent="0.25">
      <c r="B2" t="s">
        <v>11</v>
      </c>
      <c r="D2" s="16"/>
      <c r="E2" s="18"/>
    </row>
    <row r="3" spans="2:5" x14ac:dyDescent="0.25">
      <c r="D3" s="16"/>
      <c r="E3" s="18"/>
    </row>
    <row r="4" spans="2:5" x14ac:dyDescent="0.25">
      <c r="D4" s="16"/>
      <c r="E4" s="18"/>
    </row>
    <row r="5" spans="2:5" x14ac:dyDescent="0.25">
      <c r="B5" s="1" t="s">
        <v>1</v>
      </c>
      <c r="C5" s="1" t="s">
        <v>2</v>
      </c>
      <c r="D5" s="17" t="s">
        <v>3</v>
      </c>
      <c r="E5" s="19" t="s">
        <v>4</v>
      </c>
    </row>
    <row r="6" spans="2:5" x14ac:dyDescent="0.25">
      <c r="B6" s="2">
        <v>1</v>
      </c>
      <c r="C6" s="37" t="s">
        <v>46</v>
      </c>
      <c r="D6" s="17"/>
      <c r="E6" s="19">
        <v>1</v>
      </c>
    </row>
    <row r="7" spans="2:5" x14ac:dyDescent="0.25">
      <c r="B7" s="2">
        <v>2</v>
      </c>
      <c r="C7" s="37" t="s">
        <v>47</v>
      </c>
      <c r="D7" s="17"/>
      <c r="E7" s="19">
        <v>1</v>
      </c>
    </row>
    <row r="8" spans="2:5" x14ac:dyDescent="0.25">
      <c r="D8" s="16">
        <f>SUM(D6:D7)</f>
        <v>0</v>
      </c>
      <c r="E8" s="18">
        <f>SUM(E6:E7)</f>
        <v>2</v>
      </c>
    </row>
    <row r="9" spans="2:5" x14ac:dyDescent="0.25">
      <c r="C9" s="51" t="s">
        <v>87</v>
      </c>
      <c r="D9" s="28">
        <f>D8/B7*100</f>
        <v>0</v>
      </c>
      <c r="E9" s="29">
        <f>E8/B7*100</f>
        <v>100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6D9DFA-05C7-4902-B476-E6A42F1DEC32}">
  <dimension ref="B1:E8"/>
  <sheetViews>
    <sheetView zoomScale="110" zoomScaleNormal="110" workbookViewId="0">
      <selection activeCell="C8" sqref="C8"/>
    </sheetView>
  </sheetViews>
  <sheetFormatPr defaultRowHeight="15" x14ac:dyDescent="0.25"/>
  <cols>
    <col min="3" max="3" width="37.140625" customWidth="1"/>
  </cols>
  <sheetData>
    <row r="1" spans="2:5" x14ac:dyDescent="0.25">
      <c r="D1" s="16"/>
      <c r="E1" s="18"/>
    </row>
    <row r="2" spans="2:5" x14ac:dyDescent="0.25">
      <c r="B2" t="s">
        <v>48</v>
      </c>
      <c r="D2" s="16"/>
      <c r="E2" s="18"/>
    </row>
    <row r="3" spans="2:5" x14ac:dyDescent="0.25">
      <c r="D3" s="16"/>
      <c r="E3" s="18"/>
    </row>
    <row r="4" spans="2:5" x14ac:dyDescent="0.25">
      <c r="D4" s="16"/>
      <c r="E4" s="18"/>
    </row>
    <row r="5" spans="2:5" x14ac:dyDescent="0.25">
      <c r="B5" s="1" t="s">
        <v>1</v>
      </c>
      <c r="C5" s="1" t="s">
        <v>2</v>
      </c>
      <c r="D5" s="17" t="s">
        <v>3</v>
      </c>
      <c r="E5" s="19" t="s">
        <v>4</v>
      </c>
    </row>
    <row r="6" spans="2:5" x14ac:dyDescent="0.25">
      <c r="B6" s="2">
        <v>1</v>
      </c>
      <c r="C6" s="37" t="s">
        <v>49</v>
      </c>
      <c r="D6" s="17"/>
      <c r="E6" s="19">
        <v>1</v>
      </c>
    </row>
    <row r="7" spans="2:5" x14ac:dyDescent="0.25">
      <c r="D7" s="16">
        <f>SUM(D6:D6)</f>
        <v>0</v>
      </c>
      <c r="E7" s="18">
        <f>SUM(E6:E6)</f>
        <v>1</v>
      </c>
    </row>
    <row r="8" spans="2:5" x14ac:dyDescent="0.25">
      <c r="C8" s="51" t="s">
        <v>87</v>
      </c>
      <c r="D8" s="28">
        <f>D7/B6*100</f>
        <v>0</v>
      </c>
      <c r="E8" s="29">
        <f>E7/B6*100</f>
        <v>100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72DA78-854B-45D7-8715-E3A948621E2A}">
  <dimension ref="B2:F33"/>
  <sheetViews>
    <sheetView topLeftCell="A4" workbookViewId="0">
      <selection activeCell="J27" sqref="J27"/>
    </sheetView>
  </sheetViews>
  <sheetFormatPr defaultRowHeight="15" x14ac:dyDescent="0.25"/>
  <cols>
    <col min="3" max="3" width="28.42578125" customWidth="1"/>
    <col min="4" max="4" width="10.7109375" style="49" customWidth="1"/>
    <col min="5" max="5" width="11" style="49" customWidth="1"/>
    <col min="6" max="6" width="11" style="41" customWidth="1"/>
  </cols>
  <sheetData>
    <row r="2" spans="2:6" x14ac:dyDescent="0.25">
      <c r="B2" t="s">
        <v>53</v>
      </c>
    </row>
    <row r="3" spans="2:6" ht="21" x14ac:dyDescent="0.35">
      <c r="C3" s="50">
        <v>2024</v>
      </c>
      <c r="D3" s="50"/>
      <c r="E3" s="50"/>
    </row>
    <row r="5" spans="2:6" ht="30" x14ac:dyDescent="0.25">
      <c r="B5" s="38" t="s">
        <v>1</v>
      </c>
      <c r="C5" s="38" t="s">
        <v>54</v>
      </c>
      <c r="D5" s="39" t="s">
        <v>55</v>
      </c>
      <c r="E5" s="40" t="s">
        <v>56</v>
      </c>
      <c r="F5" s="42" t="s">
        <v>85</v>
      </c>
    </row>
    <row r="6" spans="2:6" x14ac:dyDescent="0.25">
      <c r="B6" s="2">
        <v>1</v>
      </c>
      <c r="C6" s="37" t="s">
        <v>57</v>
      </c>
      <c r="D6" s="47">
        <v>0.38600000000000001</v>
      </c>
      <c r="E6" s="48">
        <v>0.61299999999999999</v>
      </c>
      <c r="F6" s="43">
        <v>1E-3</v>
      </c>
    </row>
    <row r="7" spans="2:6" x14ac:dyDescent="0.25">
      <c r="B7" s="2">
        <v>2</v>
      </c>
      <c r="C7" s="1" t="s">
        <v>58</v>
      </c>
      <c r="D7" s="45">
        <v>0.4</v>
      </c>
      <c r="E7" s="46">
        <v>0.6</v>
      </c>
      <c r="F7" s="44"/>
    </row>
    <row r="8" spans="2:6" x14ac:dyDescent="0.25">
      <c r="B8" s="2">
        <v>3</v>
      </c>
      <c r="C8" s="1" t="s">
        <v>59</v>
      </c>
      <c r="D8" s="45">
        <v>0.41</v>
      </c>
      <c r="E8" s="46">
        <v>0.59</v>
      </c>
      <c r="F8" s="44"/>
    </row>
    <row r="9" spans="2:6" x14ac:dyDescent="0.25">
      <c r="B9" s="2">
        <v>4</v>
      </c>
      <c r="C9" s="1" t="s">
        <v>60</v>
      </c>
      <c r="D9" s="45">
        <v>0.24</v>
      </c>
      <c r="E9" s="46">
        <v>0.76</v>
      </c>
      <c r="F9" s="44"/>
    </row>
    <row r="10" spans="2:6" x14ac:dyDescent="0.25">
      <c r="B10" s="2">
        <v>5</v>
      </c>
      <c r="C10" s="1" t="s">
        <v>61</v>
      </c>
      <c r="D10" s="45">
        <v>0.38</v>
      </c>
      <c r="E10" s="46">
        <v>0.62</v>
      </c>
      <c r="F10" s="44"/>
    </row>
    <row r="11" spans="2:6" x14ac:dyDescent="0.25">
      <c r="B11" s="2">
        <v>6</v>
      </c>
      <c r="C11" s="1" t="s">
        <v>62</v>
      </c>
      <c r="D11" s="45">
        <v>0</v>
      </c>
      <c r="E11" s="46">
        <v>1</v>
      </c>
      <c r="F11" s="44"/>
    </row>
    <row r="12" spans="2:6" x14ac:dyDescent="0.25">
      <c r="B12" s="2">
        <v>7</v>
      </c>
      <c r="C12" s="1" t="s">
        <v>63</v>
      </c>
      <c r="D12" s="45">
        <v>0.42</v>
      </c>
      <c r="E12" s="46">
        <v>0.57999999999999996</v>
      </c>
      <c r="F12" s="44"/>
    </row>
    <row r="13" spans="2:6" x14ac:dyDescent="0.25">
      <c r="B13" s="2">
        <v>8</v>
      </c>
      <c r="C13" s="1" t="s">
        <v>64</v>
      </c>
      <c r="D13" s="45">
        <v>0.33</v>
      </c>
      <c r="E13" s="46">
        <v>0.67</v>
      </c>
      <c r="F13" s="44"/>
    </row>
    <row r="14" spans="2:6" x14ac:dyDescent="0.25">
      <c r="B14" s="2">
        <v>9</v>
      </c>
      <c r="C14" s="1" t="s">
        <v>65</v>
      </c>
      <c r="D14" s="45">
        <v>0.28999999999999998</v>
      </c>
      <c r="E14" s="46">
        <v>0.71</v>
      </c>
      <c r="F14" s="44"/>
    </row>
    <row r="15" spans="2:6" x14ac:dyDescent="0.25">
      <c r="B15" s="2">
        <v>10</v>
      </c>
      <c r="C15" s="1" t="s">
        <v>66</v>
      </c>
      <c r="D15" s="45">
        <v>0.6</v>
      </c>
      <c r="E15" s="46">
        <v>0.4</v>
      </c>
      <c r="F15" s="44"/>
    </row>
    <row r="16" spans="2:6" x14ac:dyDescent="0.25">
      <c r="B16" s="2">
        <v>11</v>
      </c>
      <c r="C16" s="1" t="s">
        <v>67</v>
      </c>
      <c r="D16" s="45">
        <v>0.51</v>
      </c>
      <c r="E16" s="46">
        <v>0.49</v>
      </c>
      <c r="F16" s="44"/>
    </row>
    <row r="17" spans="2:6" x14ac:dyDescent="0.25">
      <c r="B17" s="2">
        <v>12</v>
      </c>
      <c r="C17" s="37" t="s">
        <v>68</v>
      </c>
      <c r="D17" s="47">
        <v>0.36499999999999999</v>
      </c>
      <c r="E17" s="48">
        <v>0.625</v>
      </c>
      <c r="F17" s="44">
        <v>0.01</v>
      </c>
    </row>
    <row r="18" spans="2:6" x14ac:dyDescent="0.25">
      <c r="B18" s="2">
        <v>13</v>
      </c>
      <c r="C18" s="1" t="s">
        <v>69</v>
      </c>
      <c r="D18" s="45">
        <v>0.28999999999999998</v>
      </c>
      <c r="E18" s="46">
        <v>0.71</v>
      </c>
      <c r="F18" s="44"/>
    </row>
    <row r="19" spans="2:6" x14ac:dyDescent="0.25">
      <c r="B19" s="2">
        <v>14</v>
      </c>
      <c r="C19" s="1" t="s">
        <v>70</v>
      </c>
      <c r="D19" s="45">
        <v>0.43</v>
      </c>
      <c r="E19" s="46">
        <v>0.56999999999999995</v>
      </c>
      <c r="F19" s="44"/>
    </row>
    <row r="20" spans="2:6" x14ac:dyDescent="0.25">
      <c r="B20" s="2">
        <v>15</v>
      </c>
      <c r="C20" s="1" t="s">
        <v>71</v>
      </c>
      <c r="D20" s="45">
        <v>0.33</v>
      </c>
      <c r="E20" s="46">
        <v>0.67</v>
      </c>
      <c r="F20" s="44"/>
    </row>
    <row r="21" spans="2:6" x14ac:dyDescent="0.25">
      <c r="B21" s="2">
        <v>16</v>
      </c>
      <c r="C21" s="1" t="s">
        <v>72</v>
      </c>
      <c r="D21" s="45">
        <v>0.22</v>
      </c>
      <c r="E21" s="46">
        <v>0.78</v>
      </c>
      <c r="F21" s="44"/>
    </row>
    <row r="22" spans="2:6" x14ac:dyDescent="0.25">
      <c r="B22" s="2">
        <v>17</v>
      </c>
      <c r="C22" s="1" t="s">
        <v>73</v>
      </c>
      <c r="D22" s="45">
        <v>0.18</v>
      </c>
      <c r="E22" s="46">
        <v>0.82</v>
      </c>
      <c r="F22" s="44"/>
    </row>
    <row r="23" spans="2:6" x14ac:dyDescent="0.25">
      <c r="B23" s="2">
        <v>18</v>
      </c>
      <c r="C23" s="1" t="s">
        <v>74</v>
      </c>
      <c r="D23" s="45">
        <v>0.33</v>
      </c>
      <c r="E23" s="46">
        <v>0.67</v>
      </c>
      <c r="F23" s="44"/>
    </row>
    <row r="24" spans="2:6" x14ac:dyDescent="0.25">
      <c r="B24" s="2">
        <v>19</v>
      </c>
      <c r="C24" s="1" t="s">
        <v>75</v>
      </c>
      <c r="D24" s="45">
        <v>0.17</v>
      </c>
      <c r="E24" s="46">
        <v>0.83</v>
      </c>
      <c r="F24" s="44"/>
    </row>
    <row r="25" spans="2:6" x14ac:dyDescent="0.25">
      <c r="B25" s="2">
        <v>20</v>
      </c>
      <c r="C25" s="1" t="s">
        <v>76</v>
      </c>
      <c r="D25" s="45">
        <v>0.48</v>
      </c>
      <c r="E25" s="46">
        <v>0.52</v>
      </c>
      <c r="F25" s="44"/>
    </row>
    <row r="26" spans="2:6" x14ac:dyDescent="0.25">
      <c r="B26" s="2">
        <v>21</v>
      </c>
      <c r="C26" s="1" t="s">
        <v>77</v>
      </c>
      <c r="D26" s="45">
        <v>0.28000000000000003</v>
      </c>
      <c r="E26" s="46">
        <v>0.72</v>
      </c>
      <c r="F26" s="44"/>
    </row>
    <row r="27" spans="2:6" x14ac:dyDescent="0.25">
      <c r="B27" s="2">
        <v>22</v>
      </c>
      <c r="C27" s="1" t="s">
        <v>78</v>
      </c>
      <c r="D27" s="45">
        <v>0.38</v>
      </c>
      <c r="E27" s="46">
        <v>0.62</v>
      </c>
      <c r="F27" s="44"/>
    </row>
    <row r="28" spans="2:6" x14ac:dyDescent="0.25">
      <c r="B28" s="2">
        <v>23</v>
      </c>
      <c r="C28" s="1" t="s">
        <v>79</v>
      </c>
      <c r="D28" s="45">
        <v>0.18</v>
      </c>
      <c r="E28" s="46">
        <v>0.82</v>
      </c>
      <c r="F28" s="44"/>
    </row>
    <row r="29" spans="2:6" x14ac:dyDescent="0.25">
      <c r="B29" s="2">
        <v>24</v>
      </c>
      <c r="C29" s="1" t="s">
        <v>80</v>
      </c>
      <c r="D29" s="45">
        <v>0.47</v>
      </c>
      <c r="E29" s="46">
        <v>0.53</v>
      </c>
      <c r="F29" s="44"/>
    </row>
    <row r="30" spans="2:6" x14ac:dyDescent="0.25">
      <c r="B30" s="2">
        <v>25</v>
      </c>
      <c r="C30" s="1" t="s">
        <v>81</v>
      </c>
      <c r="D30" s="45">
        <v>0.33</v>
      </c>
      <c r="E30" s="46">
        <v>0.67</v>
      </c>
      <c r="F30" s="44"/>
    </row>
    <row r="31" spans="2:6" x14ac:dyDescent="0.25">
      <c r="B31" s="2">
        <v>26</v>
      </c>
      <c r="C31" s="1" t="s">
        <v>82</v>
      </c>
      <c r="D31" s="45">
        <v>0.5</v>
      </c>
      <c r="E31" s="46">
        <v>0.5</v>
      </c>
      <c r="F31" s="44"/>
    </row>
    <row r="32" spans="2:6" x14ac:dyDescent="0.25">
      <c r="B32" s="2">
        <v>27</v>
      </c>
      <c r="C32" s="1" t="s">
        <v>83</v>
      </c>
      <c r="D32" s="45">
        <v>0.62</v>
      </c>
      <c r="E32" s="46">
        <v>0.38</v>
      </c>
      <c r="F32" s="44"/>
    </row>
    <row r="33" spans="2:6" x14ac:dyDescent="0.25">
      <c r="B33" s="2">
        <v>28</v>
      </c>
      <c r="C33" s="1" t="s">
        <v>84</v>
      </c>
      <c r="D33" s="45">
        <v>0.48</v>
      </c>
      <c r="E33" s="46">
        <v>0.52</v>
      </c>
      <c r="F33" s="44"/>
    </row>
  </sheetData>
  <mergeCells count="1">
    <mergeCell ref="C3:E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centralizator</vt:lpstr>
      <vt:lpstr>PSD-PNL</vt:lpstr>
      <vt:lpstr>AUR</vt:lpstr>
      <vt:lpstr>Dreapta Unita</vt:lpstr>
      <vt:lpstr>SOS RO</vt:lpstr>
      <vt:lpstr>UDMR</vt:lpstr>
      <vt:lpstr>Independenti</vt:lpstr>
      <vt:lpstr>SM ale UE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Selena Vasile</dc:creator>
  <cp:lastModifiedBy>Selena Vasile</cp:lastModifiedBy>
  <dcterms:created xsi:type="dcterms:W3CDTF">2024-06-04T07:19:34Z</dcterms:created>
  <dcterms:modified xsi:type="dcterms:W3CDTF">2025-03-14T07:36:32Z</dcterms:modified>
</cp:coreProperties>
</file>