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gust_2018" sheetId="1" r:id="rId1"/>
  </sheets>
  <definedNames/>
  <calcPr fullCalcOnLoad="1"/>
</workbook>
</file>

<file path=xl/sharedStrings.xml><?xml version="1.0" encoding="utf-8"?>
<sst xmlns="http://schemas.openxmlformats.org/spreadsheetml/2006/main" count="1002" uniqueCount="637">
  <si>
    <t>Nr. crt</t>
  </si>
  <si>
    <t>SUMA PLĂTITĂ</t>
  </si>
  <si>
    <t>BENEFICIAR</t>
  </si>
  <si>
    <t>OBIECTIV</t>
  </si>
  <si>
    <t>Bugetul de stat</t>
  </si>
  <si>
    <t>PROIECTE CU FINANATARE DIN FONDURI EXTERNE NERAMBURASABILE</t>
  </si>
  <si>
    <t>CHELTUIELI PERSONAL</t>
  </si>
  <si>
    <t>VENITURI  PROPRII</t>
  </si>
  <si>
    <t>MINISTERUL DEZVOLTARII REGIONALE SI ADMINISTRATIEI PUBLICE</t>
  </si>
  <si>
    <t>SITUAȚIA</t>
  </si>
  <si>
    <t>Personal MDRAP (programe)</t>
  </si>
  <si>
    <t>DATA PLATII</t>
  </si>
  <si>
    <t xml:space="preserve">Cheltuieli deplasari interne </t>
  </si>
  <si>
    <t>Deconturi deplasare interna (progr. operationale)</t>
  </si>
  <si>
    <t>Deconturi deplasare externa (progr. operationale)</t>
  </si>
  <si>
    <t>Personal MDRAP</t>
  </si>
  <si>
    <t>ANL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</si>
  <si>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</si>
  <si>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</si>
  <si>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</si>
  <si>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</si>
  <si>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</si>
  <si>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</si>
  <si>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</si>
  <si>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</si>
  <si>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</si>
  <si>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</si>
  <si>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</si>
  <si>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</si>
  <si>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</si>
  <si>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</si>
  <si>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</si>
  <si>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</si>
  <si>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</si>
  <si>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</si>
  <si>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</si>
  <si>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</si>
  <si>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</si>
  <si>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</si>
  <si>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</si>
  <si>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</si>
  <si>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</si>
  <si>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</si>
  <si>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</si>
  <si>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</si>
  <si>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Impozit salarii, contributii etc.</t>
  </si>
  <si>
    <t xml:space="preserve">Cheltuieli deplasari externe 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</si>
  <si>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</si>
  <si>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</si>
  <si>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</si>
  <si>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</si>
  <si>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</si>
  <si>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</si>
  <si>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</si>
  <si>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</si>
  <si>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</si>
  <si>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</si>
  <si>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</si>
  <si>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</si>
  <si>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</si>
  <si>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</si>
  <si>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</si>
  <si>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</si>
  <si>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</si>
  <si>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</si>
  <si>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</si>
  <si>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</si>
  <si>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</si>
  <si>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</si>
  <si>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CEC BANK</t>
  </si>
  <si>
    <t>CENTRUL TERITORIAL DE CALCUL</t>
  </si>
  <si>
    <t>MINISTERUL MEDIULUI</t>
  </si>
  <si>
    <t>INTERNATIONAL FOOD SERVICE</t>
  </si>
  <si>
    <t>Servicii spalari auto</t>
  </si>
  <si>
    <t>SAIFI</t>
  </si>
  <si>
    <t>Polite RCA</t>
  </si>
  <si>
    <t>BUGET DE STAT</t>
  </si>
  <si>
    <t>MINISTERUL JUSTITIEI</t>
  </si>
  <si>
    <t>ORANGE ROMANIA</t>
  </si>
  <si>
    <t>Consum energie electrica</t>
  </si>
  <si>
    <t xml:space="preserve">BUNURI SI Servicii </t>
  </si>
  <si>
    <t>Servicii depozitare arhiva</t>
  </si>
  <si>
    <t>TRANSFERURI</t>
  </si>
  <si>
    <t>Andrei + Ramona</t>
  </si>
  <si>
    <t>plăților efectuate în luna august 2018</t>
  </si>
  <si>
    <t>Salarii iulie 2018</t>
  </si>
  <si>
    <t>Cheltuieli deplasari externe</t>
  </si>
  <si>
    <t>SYSDOM PROIECTE</t>
  </si>
  <si>
    <t>Achiz tonere</t>
  </si>
  <si>
    <t>Achiz imprimante</t>
  </si>
  <si>
    <t>DOLEX COM</t>
  </si>
  <si>
    <t>Achiz topuri hartie</t>
  </si>
  <si>
    <t>CNI</t>
  </si>
  <si>
    <t>Interv in prima urgenta</t>
  </si>
  <si>
    <t>MBM SOFTWARE</t>
  </si>
  <si>
    <t>Serv mentenanta</t>
  </si>
  <si>
    <t>PARLAM.ROM - CAM.DEPUTATILOR</t>
  </si>
  <si>
    <t>UAT GURA HUMORULUI</t>
  </si>
  <si>
    <t>chelt.judecata</t>
  </si>
  <si>
    <t>UAT SIBIU</t>
  </si>
  <si>
    <t>TRAVEL TIME DR</t>
  </si>
  <si>
    <t>LUKOIL ROMANIA</t>
  </si>
  <si>
    <t>RUBIN 2000 IMPORT EXPORT</t>
  </si>
  <si>
    <t>FAST BROKERS BROKER DE ASIG-REASIG</t>
  </si>
  <si>
    <t>CERTSIGN</t>
  </si>
  <si>
    <t>MINISTERUL ECONOMIEI</t>
  </si>
  <si>
    <t>TELEKOM ROMANIA COMUNICATIONS</t>
  </si>
  <si>
    <t>MINISTERUL FINANTELOR PUBLICE</t>
  </si>
  <si>
    <t>ALL CONSULTING</t>
  </si>
  <si>
    <t>RON PROTECT SOLUTIONS</t>
  </si>
  <si>
    <t>INSPECTORATUL DE STAT IN CONSTRUCTII</t>
  </si>
  <si>
    <t>RCS&amp;RDS</t>
  </si>
  <si>
    <t>Consum energie termica</t>
  </si>
  <si>
    <t>OLYMEL FLAMINGO FOOD</t>
  </si>
  <si>
    <t>POSTA ROMANA</t>
  </si>
  <si>
    <t>servicii postale</t>
  </si>
  <si>
    <t>FABI TOTAL GRUP</t>
  </si>
  <si>
    <t>servicii curatenie</t>
  </si>
  <si>
    <t>RER ECOLOGIC SERVICE</t>
  </si>
  <si>
    <t xml:space="preserve">THETA PROFICIENCY </t>
  </si>
  <si>
    <t>MONITORUL OFICIAL</t>
  </si>
  <si>
    <t>SODEXO PASS ROMANIA</t>
  </si>
  <si>
    <t>ORANGE</t>
  </si>
  <si>
    <t>JIPA IOANA CATALINA</t>
  </si>
  <si>
    <t>DANCO PRO COMMUNICATION</t>
  </si>
  <si>
    <t>DRAGNE MIHAELA ELENA</t>
  </si>
  <si>
    <t>servicii intretinere spatii</t>
  </si>
  <si>
    <t>ENEL ENERGIE MUNTENIA</t>
  </si>
  <si>
    <t>MINISTERUL AFACERILOR INTERNE</t>
  </si>
  <si>
    <t>ASCENSORUL</t>
  </si>
  <si>
    <t>MASTER PRINT SUPER OFFSET</t>
  </si>
  <si>
    <t>ROMAUTOMATIZARE SRL</t>
  </si>
  <si>
    <t>Servicii furnizare online monitor</t>
  </si>
  <si>
    <t xml:space="preserve">AER TECH SERVICE </t>
  </si>
  <si>
    <t>COMPANIA DE TRANSP.BUSU</t>
  </si>
  <si>
    <t>CONTERA MEDIA</t>
  </si>
  <si>
    <t>Consum apa</t>
  </si>
  <si>
    <t>Cheltuieli judecata</t>
  </si>
  <si>
    <t>Cheltuieli transport</t>
  </si>
  <si>
    <t>Achizitie BVCA-uri</t>
  </si>
  <si>
    <t>Achizitie stampila</t>
  </si>
  <si>
    <t>Servicii furnizare date</t>
  </si>
  <si>
    <t>Cota parte utilitati sediu</t>
  </si>
  <si>
    <t>Servicii telefonie fixa</t>
  </si>
  <si>
    <t>Cota parte intretinere ascensoare</t>
  </si>
  <si>
    <t>Servicii consultanta</t>
  </si>
  <si>
    <t>Servicii reparare umplere hidranti</t>
  </si>
  <si>
    <t>Abonamente cablu tv</t>
  </si>
  <si>
    <t>Produse protocol</t>
  </si>
  <si>
    <t>Servicii postale</t>
  </si>
  <si>
    <t>Servicii curatenie</t>
  </si>
  <si>
    <t>Servicii colectare deseuri</t>
  </si>
  <si>
    <t>Publicare anunturi</t>
  </si>
  <si>
    <t>Publicare ordine</t>
  </si>
  <si>
    <t>Alimentare card vouchere vacanta</t>
  </si>
  <si>
    <t>Servicii telefonie mobila</t>
  </si>
  <si>
    <t>Servicii mutare mobilier</t>
  </si>
  <si>
    <t>Servicii intretinere ascensor</t>
  </si>
  <si>
    <t>Carti vizita</t>
  </si>
  <si>
    <t>Servicii si intretinere usi automate</t>
  </si>
  <si>
    <t>Taxa handicap IULIE</t>
  </si>
  <si>
    <t>Servicii reparatii aer conditionat</t>
  </si>
  <si>
    <t>Servicii intretinere sediu</t>
  </si>
  <si>
    <t>S+82:96ervicii traducere</t>
  </si>
  <si>
    <t>CIP AVANTAJ</t>
  </si>
  <si>
    <t>FEDERAL EXPERT COMPANY</t>
  </si>
  <si>
    <t>CENTRU DE CALCUL</t>
  </si>
  <si>
    <t>TRAVEL TIME</t>
  </si>
  <si>
    <t>DNS BIROTICA</t>
  </si>
  <si>
    <t>VODAFONE ROMANIA</t>
  </si>
  <si>
    <t xml:space="preserve">OPEN SOLUTIONS </t>
  </si>
  <si>
    <t>EVIDENT GROUP</t>
  </si>
  <si>
    <t>QUARTZ MATRIX</t>
  </si>
  <si>
    <t xml:space="preserve">SMART INTEGRATION </t>
  </si>
  <si>
    <t>PRODUCTON</t>
  </si>
  <si>
    <t>PROSOFT</t>
  </si>
  <si>
    <t>INTER MEDIA SYS CONSULTING</t>
  </si>
  <si>
    <t xml:space="preserve">Servicii de curatenie </t>
  </si>
  <si>
    <t>Achizitie mobilier</t>
  </si>
  <si>
    <t>Servicii certificate digitale</t>
  </si>
  <si>
    <t>Servicii catering pt organizare reuniune</t>
  </si>
  <si>
    <t>Consumabile birou</t>
  </si>
  <si>
    <t>Servicii telefonie</t>
  </si>
  <si>
    <t>Certificate digitale</t>
  </si>
  <si>
    <t>Servicii arhivare</t>
  </si>
  <si>
    <t>Achizitii echipamente IT</t>
  </si>
  <si>
    <t xml:space="preserve">Certificate SSL </t>
  </si>
  <si>
    <t>Abonament telefonie</t>
  </si>
  <si>
    <t>Servicii de evaluare</t>
  </si>
  <si>
    <t>Abonamente telefonie</t>
  </si>
  <si>
    <t>Produse consumabile</t>
  </si>
  <si>
    <t>Servicii mentenanta</t>
  </si>
  <si>
    <t>Furnizare video proiector</t>
  </si>
  <si>
    <t>Aabonamente telefonie si internet</t>
  </si>
  <si>
    <t>IASI</t>
  </si>
  <si>
    <t>DOBRESTI</t>
  </si>
  <si>
    <t>OLCEA</t>
  </si>
  <si>
    <t>GRUIA</t>
  </si>
  <si>
    <t>BERZASCA</t>
  </si>
  <si>
    <t>SUPUR</t>
  </si>
  <si>
    <t>COGEALAC</t>
  </si>
  <si>
    <t>NICOLAE BALCESCU</t>
  </si>
  <si>
    <t>GOLESTI</t>
  </si>
  <si>
    <t>TIMBOESTI</t>
  </si>
  <si>
    <t>BERCENI</t>
  </si>
  <si>
    <t>CHITILA</t>
  </si>
  <si>
    <t>DOROBANTU</t>
  </si>
  <si>
    <t>CJ HARGHITA</t>
  </si>
  <si>
    <t>TELIUCU INFERIOR</t>
  </si>
  <si>
    <t>FARDEA</t>
  </si>
  <si>
    <t>SACENI</t>
  </si>
  <si>
    <t>TIGANESTI</t>
  </si>
  <si>
    <t>SOCOL</t>
  </si>
  <si>
    <t>CJ SUCEAVA</t>
  </si>
  <si>
    <t>DEVESEL</t>
  </si>
  <si>
    <t>BOLINTIN DEAL</t>
  </si>
  <si>
    <t>LETCA NOUA</t>
  </si>
  <si>
    <t>ROATA DE JOS</t>
  </si>
  <si>
    <t>SINGURENI</t>
  </si>
  <si>
    <t xml:space="preserve">OGRA </t>
  </si>
  <si>
    <t>TAURENI</t>
  </si>
  <si>
    <t>DRAGUTESTI</t>
  </si>
  <si>
    <t>MICA</t>
  </si>
  <si>
    <t>GHERLA</t>
  </si>
  <si>
    <t>GURA SUTII</t>
  </si>
  <si>
    <t>VOINESTI</t>
  </si>
  <si>
    <t>MADARJAC</t>
  </si>
  <si>
    <t>MIHAIL KOGALNICEANU</t>
  </si>
  <si>
    <t>PANTELIMON</t>
  </si>
  <si>
    <t>BOLDESTI SCAENI</t>
  </si>
  <si>
    <t>MIZIL</t>
  </si>
  <si>
    <t>MIRASLAU</t>
  </si>
  <si>
    <t>CJ DAMBOVITA</t>
  </si>
  <si>
    <t>PUCHENI</t>
  </si>
  <si>
    <t>PUCIOASA</t>
  </si>
  <si>
    <t>RAU ALB</t>
  </si>
  <si>
    <t>SOTANGA</t>
  </si>
  <si>
    <t>TARGOVISTE</t>
  </si>
  <si>
    <t>ULIESTI</t>
  </si>
  <si>
    <t>PANACI</t>
  </si>
  <si>
    <t>SANTA MARE</t>
  </si>
  <si>
    <t>CRIZBAV</t>
  </si>
  <si>
    <t>FILIPESTII DE TARG</t>
  </si>
  <si>
    <t>GORNET</t>
  </si>
  <si>
    <t>MANECIU</t>
  </si>
  <si>
    <t>FANTANELE</t>
  </si>
  <si>
    <t>UDA CLOCOCIOV</t>
  </si>
  <si>
    <t>BOZOVICI</t>
  </si>
  <si>
    <t>GLIMBAVA</t>
  </si>
  <si>
    <t>MARGA</t>
  </si>
  <si>
    <t>TEREGOVA</t>
  </si>
  <si>
    <t>BORANESTI</t>
  </si>
  <si>
    <t>CJ IALOMITA</t>
  </si>
  <si>
    <t>SCANTEIA</t>
  </si>
  <si>
    <t>GIRCENI</t>
  </si>
  <si>
    <t>VULTURESTI</t>
  </si>
  <si>
    <t>COROIESTI</t>
  </si>
  <si>
    <t>GRIVITA</t>
  </si>
  <si>
    <t>RUGINESTI</t>
  </si>
  <si>
    <t>SPULBER</t>
  </si>
  <si>
    <t>CJ OLT</t>
  </si>
  <si>
    <t>IEPURESTI</t>
  </si>
  <si>
    <t>CERNA</t>
  </si>
  <si>
    <t>PIATRA OLT</t>
  </si>
  <si>
    <t>GRATIA</t>
  </si>
  <si>
    <t>CARPEN</t>
  </si>
  <si>
    <t>DABULENI</t>
  </si>
  <si>
    <t>CHIOCHIS</t>
  </si>
  <si>
    <t>SIEU</t>
  </si>
  <si>
    <t>BARAOLT</t>
  </si>
  <si>
    <t>ALESD</t>
  </si>
  <si>
    <t>BUDUSLAU</t>
  </si>
  <si>
    <t>CEICA</t>
  </si>
  <si>
    <t>DIOSIG</t>
  </si>
  <si>
    <t>REMETEA</t>
  </si>
  <si>
    <t>TARCAIA</t>
  </si>
  <si>
    <t>SIMIAN</t>
  </si>
  <si>
    <t>DARJIU</t>
  </si>
  <si>
    <t>CORBEANCA</t>
  </si>
  <si>
    <t>CHINTENI</t>
  </si>
  <si>
    <t>GHERGHEASA</t>
  </si>
  <si>
    <t>CJ BUZAU</t>
  </si>
  <si>
    <t>SAGEATA</t>
  </si>
  <si>
    <t>LASLEA</t>
  </si>
  <si>
    <t>LUDUS</t>
  </si>
  <si>
    <t>FRUMOASA</t>
  </si>
  <si>
    <t>TOPLITA</t>
  </si>
  <si>
    <t>AMARASTI</t>
  </si>
  <si>
    <t>HOREZU</t>
  </si>
  <si>
    <t>VLADESTI</t>
  </si>
  <si>
    <t>FOCURI</t>
  </si>
  <si>
    <t>VICTORIA</t>
  </si>
  <si>
    <t>COMISANI</t>
  </si>
  <si>
    <t>DRAGOMIRESTI</t>
  </si>
  <si>
    <t>SCHELA</t>
  </si>
  <si>
    <t>TELESTI</t>
  </si>
  <si>
    <t>BAND</t>
  </si>
  <si>
    <t>SARMASU</t>
  </si>
  <si>
    <t>ZAGAR</t>
  </si>
  <si>
    <t>CERCHEZU</t>
  </si>
  <si>
    <t>CJ CONSTANTA</t>
  </si>
  <si>
    <t>BIRGAUANI</t>
  </si>
  <si>
    <t>TIRGU NEAMT</t>
  </si>
  <si>
    <t>DIOSTI</t>
  </si>
  <si>
    <t>OSTROVENI</t>
  </si>
  <si>
    <t>PLENITA</t>
  </si>
  <si>
    <t>ALBESTII DE MUSCEL</t>
  </si>
  <si>
    <t>CICANESTI</t>
  </si>
  <si>
    <t>HARSENI</t>
  </si>
  <si>
    <t>MARACINENI</t>
  </si>
  <si>
    <t>MIOVENI</t>
  </si>
  <si>
    <t>GURASADA</t>
  </si>
  <si>
    <t>HUNEDOARA</t>
  </si>
  <si>
    <t>ORASTIE</t>
  </si>
  <si>
    <t>PESTISU MIC</t>
  </si>
  <si>
    <t>GINGIOVA</t>
  </si>
  <si>
    <t>VALEA STANCIULUI</t>
  </si>
  <si>
    <t>IANCA</t>
  </si>
  <si>
    <t>INSURATEI</t>
  </si>
  <si>
    <t>JIRLAU</t>
  </si>
  <si>
    <t>CJ BRASOV</t>
  </si>
  <si>
    <t>MOIECIU</t>
  </si>
  <si>
    <t>SFANTU GHEORGHE</t>
  </si>
  <si>
    <t>SITA BUZAULUI</t>
  </si>
  <si>
    <t>REDIU</t>
  </si>
  <si>
    <t>TIMISESTI</t>
  </si>
  <si>
    <t>VINATORI-NEAMT</t>
  </si>
  <si>
    <t>BREAZA</t>
  </si>
  <si>
    <t>SCORTOASA</t>
  </si>
  <si>
    <t>MURIGHIOL</t>
  </si>
  <si>
    <t>OSTROV</t>
  </si>
  <si>
    <t>OCNA MURES</t>
  </si>
  <si>
    <t>SLATINA</t>
  </si>
  <si>
    <t>MANOLEASA</t>
  </si>
  <si>
    <t>BRAZII</t>
  </si>
  <si>
    <t>BUDACU DE JOS</t>
  </si>
  <si>
    <t>LECHINTA</t>
  </si>
  <si>
    <t>TIHA BARGAULUI</t>
  </si>
  <si>
    <t>CL IASI</t>
  </si>
  <si>
    <t>TECHIRGHIOL</t>
  </si>
  <si>
    <t>SIGHETU MARMATIEI</t>
  </si>
  <si>
    <t>CRISTESTI</t>
  </si>
  <si>
    <t>CJ IASI</t>
  </si>
  <si>
    <t>TUTORA</t>
  </si>
  <si>
    <t>BOGATI</t>
  </si>
  <si>
    <t>DRAGANU</t>
  </si>
  <si>
    <t>NUCSOARA</t>
  </si>
  <si>
    <t>CUMPANA</t>
  </si>
  <si>
    <t>HIRSOVA</t>
  </si>
  <si>
    <t>SALIGNIY</t>
  </si>
  <si>
    <t>BREBU NOU</t>
  </si>
  <si>
    <t>CJ CARAS SEVERIN</t>
  </si>
  <si>
    <t>MAURENI</t>
  </si>
  <si>
    <t>SIMLEU SILVANIEI</t>
  </si>
  <si>
    <t>VALEA MARULUI</t>
  </si>
  <si>
    <t>SIEU ODORHEI</t>
  </si>
  <si>
    <t>TULCEA</t>
  </si>
  <si>
    <t>SEBIS</t>
  </si>
  <si>
    <t>ZADARENI</t>
  </si>
  <si>
    <t>VALEA URSULUI</t>
  </si>
  <si>
    <t>ROSIILE</t>
  </si>
  <si>
    <t>STOILESTI</t>
  </si>
  <si>
    <t>BREZNITA MOTRU</t>
  </si>
  <si>
    <t>BROSTENI</t>
  </si>
  <si>
    <t>VULTURENI</t>
  </si>
  <si>
    <t>BRETEA ROMANA</t>
  </si>
  <si>
    <t>ORASTIOARA DE SUS</t>
  </si>
  <si>
    <t>CONTESTI</t>
  </si>
  <si>
    <t>POENI</t>
  </si>
  <si>
    <t>ROSIORII DE VEDE</t>
  </si>
  <si>
    <t>BORDEI VERDE</t>
  </si>
  <si>
    <t>GEMENELE</t>
  </si>
  <si>
    <t>CJ BRAILA</t>
  </si>
  <si>
    <t>ROMANU</t>
  </si>
  <si>
    <t>SCORTARU NOU</t>
  </si>
  <si>
    <t>SMIRDAN</t>
  </si>
  <si>
    <t>VALEA CHIOARULUI</t>
  </si>
  <si>
    <t>COROD</t>
  </si>
  <si>
    <t>GALATI</t>
  </si>
  <si>
    <t>NAIDAS</t>
  </si>
  <si>
    <t>POIANA LACULUI</t>
  </si>
  <si>
    <t>MAGURA ILVEI</t>
  </si>
  <si>
    <t>TEACA</t>
  </si>
  <si>
    <t>GALAUTAS</t>
  </si>
  <si>
    <t>MERESTI</t>
  </si>
  <si>
    <t>ODORHEIU SECUIESC</t>
  </si>
  <si>
    <t>ZETEA</t>
  </si>
  <si>
    <t>FARTATESTI</t>
  </si>
  <si>
    <t>GRADISTEA</t>
  </si>
  <si>
    <t>VALEA MARE</t>
  </si>
  <si>
    <t>ALBESTI PALEOLOGU</t>
  </si>
  <si>
    <t>BUSTENI</t>
  </si>
  <si>
    <t>RIFOV</t>
  </si>
  <si>
    <t>GENERAL BERTHELOT</t>
  </si>
  <si>
    <t>GHELARI</t>
  </si>
  <si>
    <t>LUPENI</t>
  </si>
  <si>
    <t>PETROSANI</t>
  </si>
  <si>
    <t>PETRILA</t>
  </si>
  <si>
    <t>BERCHISESTI</t>
  </si>
  <si>
    <t>CACICA</t>
  </si>
  <si>
    <t>FORASTI</t>
  </si>
  <si>
    <t>MOARA</t>
  </si>
  <si>
    <t>POIANA STAMPEI</t>
  </si>
  <si>
    <t>PUTNA</t>
  </si>
  <si>
    <t>ALBOTA</t>
  </si>
  <si>
    <t>CIOFRANGENI</t>
  </si>
  <si>
    <t>MOSOAIA</t>
  </si>
  <si>
    <t>RATESTI</t>
  </si>
  <si>
    <t>SALATRUCU</t>
  </si>
  <si>
    <t>BANEASA</t>
  </si>
  <si>
    <t>GOSTINU</t>
  </si>
  <si>
    <t>TOPORU</t>
  </si>
  <si>
    <t>VINATORII MICII</t>
  </si>
  <si>
    <t>CJ SATU MARE</t>
  </si>
  <si>
    <t>SATU MARE</t>
  </si>
  <si>
    <t>SOCOND</t>
  </si>
  <si>
    <t>DORNA ARINI</t>
  </si>
  <si>
    <t>IASLOVAT</t>
  </si>
  <si>
    <t>MUSENITA</t>
  </si>
  <si>
    <t>VOITINEL</t>
  </si>
  <si>
    <t>FIZESU GHERLII</t>
  </si>
  <si>
    <t>GARBAU</t>
  </si>
  <si>
    <t>CRETESTI</t>
  </si>
  <si>
    <t>LIPOVAT</t>
  </si>
  <si>
    <t>MICLESTI</t>
  </si>
  <si>
    <t>DUBOVA</t>
  </si>
  <si>
    <t>MACIUCA</t>
  </si>
  <si>
    <t>URECHESTI</t>
  </si>
  <si>
    <t>POSAGA</t>
  </si>
  <si>
    <t>CIOCANESTI</t>
  </si>
  <si>
    <t>SALISTE</t>
  </si>
  <si>
    <t>CIOCILE</t>
  </si>
  <si>
    <t>GAROAFA</t>
  </si>
  <si>
    <t>GLODEANU SARAT</t>
  </si>
  <si>
    <t>BLANDIANA</t>
  </si>
  <si>
    <t>BRADESTI</t>
  </si>
  <si>
    <t>BULZESTI</t>
  </si>
  <si>
    <t>GHERCESTI</t>
  </si>
  <si>
    <t>MACESU DE JOS</t>
  </si>
  <si>
    <t>PIELESTI</t>
  </si>
  <si>
    <t>TERPEZITA</t>
  </si>
  <si>
    <t>GUGESTI</t>
  </si>
  <si>
    <t>SCHEIA</t>
  </si>
  <si>
    <t>CJ CALARASI</t>
  </si>
  <si>
    <t>RADESTI</t>
  </si>
  <si>
    <t>CIOCANI</t>
  </si>
  <si>
    <t>HOCENI</t>
  </si>
  <si>
    <t>BARCANI</t>
  </si>
  <si>
    <t>TURBUREA</t>
  </si>
  <si>
    <t>DRAGANESTI</t>
  </si>
  <si>
    <t>GLODENI</t>
  </si>
  <si>
    <t>COCIUBA MARE</t>
  </si>
  <si>
    <t>LAZURI DE BEIUS</t>
  </si>
  <si>
    <t>ALBESTI</t>
  </si>
  <si>
    <t>DUDA EPURENI</t>
  </si>
  <si>
    <t>RAFAILA</t>
  </si>
  <si>
    <t>CIORASTI</t>
  </si>
  <si>
    <t>FOCSANI</t>
  </si>
  <si>
    <t>TATARANU</t>
  </si>
  <si>
    <t>BOROAIA</t>
  </si>
  <si>
    <t>DOLHESTI</t>
  </si>
  <si>
    <t>HORODNIC DE SUS</t>
  </si>
  <si>
    <t>VICOVU DE SUS</t>
  </si>
  <si>
    <t>SALIGNY</t>
  </si>
  <si>
    <t>CURTESTI</t>
  </si>
  <si>
    <t>HILISEU HORIA</t>
  </si>
  <si>
    <t>LUNCA</t>
  </si>
  <si>
    <t>SAVENI</t>
  </si>
  <si>
    <t>BIVOLARI</t>
  </si>
  <si>
    <t>COTNARI</t>
  </si>
  <si>
    <t>ERBICENI</t>
  </si>
  <si>
    <t>GRAJDURI</t>
  </si>
  <si>
    <t>HIRLAU</t>
  </si>
  <si>
    <t>GURA TEGHII</t>
  </si>
  <si>
    <t>PATARLAGELE</t>
  </si>
  <si>
    <t>PODGORIA</t>
  </si>
  <si>
    <t>RIMNICELU</t>
  </si>
  <si>
    <t>CJ GORJ</t>
  </si>
  <si>
    <t>BAICOI</t>
  </si>
  <si>
    <t>BATANI</t>
  </si>
  <si>
    <t>STANISESTI</t>
  </si>
  <si>
    <t>BARASU</t>
  </si>
  <si>
    <t>BRAGADIRU</t>
  </si>
  <si>
    <t>SNAGOV</t>
  </si>
  <si>
    <t>NOJORID</t>
  </si>
  <si>
    <t>GALBINASI</t>
  </si>
  <si>
    <t>LUPSANU</t>
  </si>
  <si>
    <t>ASUAJU DE SUS</t>
  </si>
  <si>
    <t>VISEU DE SUS</t>
  </si>
  <si>
    <t>CASIN</t>
  </si>
  <si>
    <t>PARAVA</t>
  </si>
  <si>
    <t>CARACAL</t>
  </si>
  <si>
    <t>IANCU JIANU</t>
  </si>
  <si>
    <t>MOTCA</t>
  </si>
  <si>
    <t>ROMANESTI</t>
  </si>
  <si>
    <t>TODIRESTI</t>
  </si>
  <si>
    <t>TIBANESTI</t>
  </si>
  <si>
    <t>BRANESTI</t>
  </si>
  <si>
    <t>COJASCA</t>
  </si>
  <si>
    <t>DOICESTI</t>
  </si>
  <si>
    <t>GURA FOII</t>
  </si>
  <si>
    <t>LUDESTI</t>
  </si>
  <si>
    <t>PRODULESTI</t>
  </si>
  <si>
    <t>RACARI</t>
  </si>
  <si>
    <t>BRASTAVATU</t>
  </si>
  <si>
    <t>DEVESELU</t>
  </si>
  <si>
    <t>OSOCA DE SUS</t>
  </si>
  <si>
    <t>RADOMIRESTI</t>
  </si>
  <si>
    <t>STOENESTI</t>
  </si>
  <si>
    <t>CICIRLAU</t>
  </si>
  <si>
    <t>COAS</t>
  </si>
  <si>
    <t>ROZAVLEA</t>
  </si>
  <si>
    <t>SACEL</t>
  </si>
  <si>
    <t>BORCA</t>
  </si>
  <si>
    <t>AVRAM IANCU</t>
  </si>
  <si>
    <t>FARAU</t>
  </si>
  <si>
    <t>POIANA VADULUI</t>
  </si>
  <si>
    <t>OCNA SUGATAG</t>
  </si>
  <si>
    <t>RUSCOVA</t>
  </si>
  <si>
    <t>COTOFANESTI</t>
  </si>
  <si>
    <t>SANDULENI</t>
  </si>
  <si>
    <t>MOLDOVA NOUA</t>
  </si>
  <si>
    <t>DEJ</t>
  </si>
  <si>
    <t>PAULIS</t>
  </si>
  <si>
    <t>CJ ARGES</t>
  </si>
  <si>
    <t>CJ BACAU</t>
  </si>
  <si>
    <t>CJ MURES</t>
  </si>
  <si>
    <t>CJ TULCEA</t>
  </si>
  <si>
    <t>CJ VALCEA</t>
  </si>
  <si>
    <t>NEGRU VODA</t>
  </si>
  <si>
    <t>ANINOASA</t>
  </si>
  <si>
    <t>VULCAN</t>
  </si>
  <si>
    <t>BALOTESTI</t>
  </si>
  <si>
    <t>SCORNICESTI</t>
  </si>
  <si>
    <t>PANCIU</t>
  </si>
  <si>
    <t>PITESTI</t>
  </si>
  <si>
    <t>TRANSFER HG 462/2006 TERMOFICARE SI CONFORT</t>
  </si>
  <si>
    <t>TRANSFER OUG 74/2007 CHIRIASI EVACUATI</t>
  </si>
  <si>
    <t>TRANSFER SUBVENTIE OUG 69/2010 REAB TERMICA</t>
  </si>
  <si>
    <t>ALTE VEN DOBANZI INC 20,08,2018 CL ZARNESTI(BV)</t>
  </si>
  <si>
    <t>TRANSFER HG 525/1996 PUG SI RLU</t>
  </si>
  <si>
    <t>TRANSFER LEGEA 114/1996 LOC SOCIALE</t>
  </si>
  <si>
    <t>TRANSFERURI CF. OUG. 28/2013 DOLJ</t>
  </si>
  <si>
    <t>TRANSFERURI CF. OUG. 28/2013 BIHOR</t>
  </si>
  <si>
    <t>TRANSFERURI CF. OUG. 28/2013 MEHEDINTI</t>
  </si>
  <si>
    <t>TRANSFERURI CF. OUG. 28/2013 CARAS-SEVERIN</t>
  </si>
  <si>
    <t>TRANSFERURI CF. OUG. 28/2013 SATU MARE</t>
  </si>
  <si>
    <t>TRANSFERURI CF. OUG. 28/2013 CONSTANTA</t>
  </si>
  <si>
    <t>TRANSFERURI CF. OUG. 28/2013 VRANCEA</t>
  </si>
  <si>
    <t>TRANSFERURI CF. OUG. 28/2013 ILFOV</t>
  </si>
  <si>
    <t>TRANSFERURI CF. OUG. 28/2013 CALARASI</t>
  </si>
  <si>
    <t>TRANSFERURI CF. OUG. 28/2013 HARGHITA</t>
  </si>
  <si>
    <t>TRANSFERURI CF. OUG. 28/2013 HUNEDOARA</t>
  </si>
  <si>
    <t>TRANSFERURI CF. OUG. 28/2013 TIMIS</t>
  </si>
  <si>
    <t>TRANSFERURI CF. OUG. 28/2013 TELEORMAN</t>
  </si>
  <si>
    <t>TRANSFERURI CF. OUG. 28/2013 SUCEAVA</t>
  </si>
  <si>
    <t>TRANSFERURI CF. OUG. 28/2013 GIURGIU</t>
  </si>
  <si>
    <t>TRANSFERURI CF. OUG. 28/2013 MURES</t>
  </si>
  <si>
    <t>TRANSFERURI CF. OUG. 28/2013 GORJ</t>
  </si>
  <si>
    <t>TRANSFERURI CF. OUG. 28/2013 CLUJ</t>
  </si>
  <si>
    <t>TRANSFERURI CF. OUG. 28/2013 DAMBOVITA</t>
  </si>
  <si>
    <t>TRANSFERURI CF. OUG. 28/2013 IASI</t>
  </si>
  <si>
    <t>TRANSFERURI CF. OUG. 28/2013 PRAHOVA</t>
  </si>
  <si>
    <t>TRANSFERURI CF. OUG. 28/2013 ALBA</t>
  </si>
  <si>
    <t>TRANSFERURI CF. OUG. 28/2013 BOTOSANI</t>
  </si>
  <si>
    <t>TRANSFERURI CF. OUG. 28/2013 BRASOV</t>
  </si>
  <si>
    <t>TRANSFERURI CF. OUG. 28/2013 IALOMITA</t>
  </si>
  <si>
    <t>TRANSFERURI CF. OUG. 28/2013 VASLUI</t>
  </si>
  <si>
    <t>TRANSFERURI CF. OUG. 28/2013 OLT</t>
  </si>
  <si>
    <t>TRANSFERURI CF. OUG. 28/2013 TULCEA</t>
  </si>
  <si>
    <t>TRANSFERURI CF. OUG. 28/2013 BISTRITA NASAUD</t>
  </si>
  <si>
    <t>TRANSFERURI CF. OUG. 28/2013 COVASNA</t>
  </si>
  <si>
    <t>TRANSFERURI CF. OUG. 28/2013 BUZAU</t>
  </si>
  <si>
    <t>TRANSFERURI CF. OUG. 28/2013 SIBIU</t>
  </si>
  <si>
    <t>TRANSFERURI CF. OUG. 28/2013 VALCEA</t>
  </si>
  <si>
    <t>TRANSFERURI CF. OUG. 28/2013 MARAMURES</t>
  </si>
  <si>
    <t>TRANSFERURI CF. OUG. 28/2013 GALATI</t>
  </si>
  <si>
    <t>TRANSFERURI CF. OUG. 28/2013 NEAMT</t>
  </si>
  <si>
    <t>TRANSFERURI CF. OUG. 28/2013 ARGES</t>
  </si>
  <si>
    <t>TRANSFERURI CF. OUG. 28/2013 BRAILA</t>
  </si>
  <si>
    <t>TRANSFERURI CF. OUG. 28/2013 ARAD</t>
  </si>
  <si>
    <t>TRANSFERURI CF. OUG. 28/2013 SALAJ</t>
  </si>
  <si>
    <t>TRANSFERURI CF. OUG. 28/2013 CARAS SEVERIN</t>
  </si>
  <si>
    <t>TRANSFERURI CF. OUG. 28/2013 BACAU</t>
  </si>
  <si>
    <t xml:space="preserve">TRANSFER CF. LEGEA 152/1998 LOCUINTE PT TINERI DESTINATE INCHIRIERII </t>
  </si>
  <si>
    <t>TRANSFER CF. LEGEA 152/1998 LOCUINTE SOCIALE PT COMUNITATILE DE RROMI</t>
  </si>
  <si>
    <t>TRANSFERURI CF. OUG. 25/2001 INVESTITII ALE AG EC CU CAPITAL DE STAT</t>
  </si>
  <si>
    <t>TRAVEL TIME D&amp;R</t>
  </si>
  <si>
    <t>01.08.2018</t>
  </si>
  <si>
    <t>PROSOFT SRL</t>
  </si>
  <si>
    <t>02.08.2018</t>
  </si>
  <si>
    <t>CERTSIGN SA</t>
  </si>
  <si>
    <t>ASEVAL</t>
  </si>
  <si>
    <t>POSTA ATLASIB CURIER RAPID</t>
  </si>
  <si>
    <t>CENTRUL DE CALCUL</t>
  </si>
  <si>
    <t>TIPOGRAFIA PROD COM</t>
  </si>
  <si>
    <t xml:space="preserve">EXPERT COPY SERVICE </t>
  </si>
  <si>
    <t>09.08.2018</t>
  </si>
  <si>
    <t>13.08.2018</t>
  </si>
  <si>
    <t>ORANGE ROMANIA SA</t>
  </si>
  <si>
    <t>BAKER TILLY KLITOU AND PARTNER</t>
  </si>
  <si>
    <t>14.08.2018</t>
  </si>
  <si>
    <t>MEDIA CONSULTA INTERNATIONAL</t>
  </si>
  <si>
    <t>QMOBILI SRL</t>
  </si>
  <si>
    <t>21.08.2018</t>
  </si>
  <si>
    <t>22.08.2018</t>
  </si>
  <si>
    <t>SUMMA LINGUAE ROMANIA SRL</t>
  </si>
  <si>
    <t>ATREX PLUS DISABILITIES SRL</t>
  </si>
  <si>
    <t>23.08.2018</t>
  </si>
  <si>
    <t>24.08.2018</t>
  </si>
  <si>
    <t>CHELGATE Ltd. UK SUCURSALA BUC</t>
  </si>
  <si>
    <t>28.08.2018</t>
  </si>
  <si>
    <t>AS COMPUTER BUCURESTI</t>
  </si>
  <si>
    <t xml:space="preserve">PRAGMA COMPUTERS </t>
  </si>
  <si>
    <t>30.08.2018</t>
  </si>
  <si>
    <t>31.08.2018</t>
  </si>
  <si>
    <t>SERVICIUL DE TELECOMUNICATII SPECIALE</t>
  </si>
  <si>
    <t xml:space="preserve">Servicii mentenanta </t>
  </si>
  <si>
    <t xml:space="preserve">Servicii depozitare </t>
  </si>
  <si>
    <t xml:space="preserve">Evaluare propunere proiecte </t>
  </si>
  <si>
    <t xml:space="preserve">Servicii curierat </t>
  </si>
  <si>
    <t xml:space="preserve">Kit-uri semnaturi electronice </t>
  </si>
  <si>
    <t xml:space="preserve">Servicii tiparire </t>
  </si>
  <si>
    <t xml:space="preserve">Intretinere echipament IT </t>
  </si>
  <si>
    <t xml:space="preserve">Servicii telefonie mobial </t>
  </si>
  <si>
    <t>Servicii audit extern</t>
  </si>
  <si>
    <t xml:space="preserve">Conceptie grafica </t>
  </si>
  <si>
    <t xml:space="preserve">Achizitie mobilier </t>
  </si>
  <si>
    <t xml:space="preserve">Intretinere echipamente IT </t>
  </si>
  <si>
    <t xml:space="preserve">Servicii traduceri </t>
  </si>
  <si>
    <t>Kit-uri semnaturi electronice</t>
  </si>
  <si>
    <t xml:space="preserve">Servicii editare tiparire </t>
  </si>
  <si>
    <t xml:space="preserve">Intretinere si reparatii </t>
  </si>
  <si>
    <t>Achizitie mijloace fixe</t>
  </si>
  <si>
    <t xml:space="preserve">Certificate digitale </t>
  </si>
  <si>
    <t>Servicii depozitare</t>
  </si>
  <si>
    <t xml:space="preserve">Consum energie electrica 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</si>
</sst>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d\ mmmm\ yyyy"/>
  </numFmts>
  <fonts count="47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9" fontId="1" fillId="0" borderId="0" xfId="42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" fontId="1" fillId="0" borderId="10" xfId="0" applyNumberFormat="1" applyFont="1" applyBorder="1" applyAlignment="1" quotePrefix="1">
      <alignment horizontal="right" vertical="center"/>
    </xf>
    <xf numFmtId="4" fontId="1" fillId="0" borderId="10" xfId="0" applyNumberFormat="1" applyFont="1" applyFill="1" applyBorder="1" applyAlignment="1" quotePrefix="1">
      <alignment horizontal="right"/>
    </xf>
    <xf numFmtId="0" fontId="44" fillId="0" borderId="0" xfId="0" applyFont="1" applyAlignment="1">
      <alignment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45" fillId="33" borderId="12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4" fontId="1" fillId="33" borderId="12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/>
    </xf>
    <xf numFmtId="14" fontId="45" fillId="33" borderId="10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14" fontId="45" fillId="0" borderId="12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vertical="center"/>
    </xf>
    <xf numFmtId="0" fontId="46" fillId="33" borderId="10" xfId="0" applyFont="1" applyFill="1" applyBorder="1" applyAlignment="1">
      <alignment/>
    </xf>
    <xf numFmtId="14" fontId="1" fillId="0" borderId="12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14" fontId="45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14" fontId="45" fillId="33" borderId="12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14" fontId="1" fillId="33" borderId="10" xfId="0" applyNumberFormat="1" applyFont="1" applyFill="1" applyBorder="1" applyAlignment="1">
      <alignment horizontal="center" vertical="center"/>
    </xf>
    <xf numFmtId="14" fontId="45" fillId="33" borderId="12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vertical="center" wrapText="1"/>
    </xf>
    <xf numFmtId="14" fontId="1" fillId="0" borderId="12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right" vertical="center" wrapText="1" shrinkToFit="1"/>
    </xf>
    <xf numFmtId="4" fontId="45" fillId="33" borderId="12" xfId="0" applyNumberFormat="1" applyFont="1" applyFill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 wrapText="1" shrinkToFit="1"/>
    </xf>
    <xf numFmtId="4" fontId="45" fillId="33" borderId="10" xfId="0" applyNumberFormat="1" applyFont="1" applyFill="1" applyBorder="1" applyAlignment="1">
      <alignment horizontal="right"/>
    </xf>
    <xf numFmtId="4" fontId="45" fillId="0" borderId="10" xfId="0" applyNumberFormat="1" applyFont="1" applyFill="1" applyBorder="1" applyAlignment="1">
      <alignment horizontal="right"/>
    </xf>
    <xf numFmtId="4" fontId="45" fillId="0" borderId="12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 shrinkToFit="1"/>
    </xf>
    <xf numFmtId="4" fontId="1" fillId="0" borderId="10" xfId="0" applyNumberFormat="1" applyFont="1" applyFill="1" applyBorder="1" applyAlignment="1">
      <alignment horizontal="right" vertical="center"/>
    </xf>
    <xf numFmtId="4" fontId="45" fillId="33" borderId="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 vertical="center" wrapText="1" shrinkToFit="1"/>
    </xf>
    <xf numFmtId="4" fontId="1" fillId="0" borderId="10" xfId="0" applyNumberFormat="1" applyFont="1" applyBorder="1" applyAlignment="1">
      <alignment horizontal="right" vertical="center"/>
    </xf>
    <xf numFmtId="4" fontId="45" fillId="0" borderId="13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4" fontId="1" fillId="0" borderId="10" xfId="39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48" applyNumberFormat="1" applyFont="1" applyFill="1" applyBorder="1" applyAlignment="1">
      <alignment/>
    </xf>
    <xf numFmtId="0" fontId="1" fillId="0" borderId="10" xfId="48" applyFont="1" applyFill="1" applyBorder="1" applyAlignment="1">
      <alignment/>
    </xf>
    <xf numFmtId="14" fontId="1" fillId="0" borderId="10" xfId="48" applyNumberFormat="1" applyFont="1" applyFill="1" applyBorder="1" applyAlignment="1">
      <alignment horizontal="center"/>
    </xf>
    <xf numFmtId="14" fontId="1" fillId="0" borderId="10" xfId="56" applyNumberFormat="1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45" fillId="0" borderId="1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left" vertical="center"/>
    </xf>
    <xf numFmtId="4" fontId="45" fillId="0" borderId="10" xfId="0" applyNumberFormat="1" applyFont="1" applyFill="1" applyBorder="1" applyAlignment="1">
      <alignment horizontal="right" vertical="center"/>
    </xf>
    <xf numFmtId="14" fontId="45" fillId="33" borderId="10" xfId="0" applyNumberFormat="1" applyFont="1" applyFill="1" applyBorder="1" applyAlignment="1">
      <alignment horizontal="left" vertical="center"/>
    </xf>
    <xf numFmtId="14" fontId="45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14" fontId="1" fillId="33" borderId="10" xfId="0" applyNumberFormat="1" applyFont="1" applyFill="1" applyBorder="1" applyAlignment="1">
      <alignment vertical="center"/>
    </xf>
    <xf numFmtId="14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14" fontId="45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14" fontId="1" fillId="33" borderId="12" xfId="0" applyNumberFormat="1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14" fontId="45" fillId="33" borderId="12" xfId="0" applyNumberFormat="1" applyFont="1" applyFill="1" applyBorder="1" applyAlignment="1">
      <alignment horizontal="center" vertical="center"/>
    </xf>
    <xf numFmtId="14" fontId="45" fillId="33" borderId="13" xfId="0" applyNumberFormat="1" applyFont="1" applyFill="1" applyBorder="1" applyAlignment="1">
      <alignment horizontal="center" vertical="center"/>
    </xf>
    <xf numFmtId="14" fontId="45" fillId="33" borderId="14" xfId="0" applyNumberFormat="1" applyFont="1" applyFill="1" applyBorder="1" applyAlignment="1">
      <alignment horizontal="center" vertical="center"/>
    </xf>
    <xf numFmtId="14" fontId="45" fillId="33" borderId="12" xfId="0" applyNumberFormat="1" applyFont="1" applyFill="1" applyBorder="1" applyAlignment="1">
      <alignment horizontal="center" vertical="center" wrapText="1"/>
    </xf>
    <xf numFmtId="14" fontId="45" fillId="33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598"/>
  <sheetViews>
    <sheetView tabSelected="1" zoomScale="110" zoomScaleNormal="110" zoomScalePageLayoutView="0" workbookViewId="0" topLeftCell="A1">
      <selection activeCell="J44" sqref="J44"/>
    </sheetView>
  </sheetViews>
  <sheetFormatPr defaultColWidth="9.140625" defaultRowHeight="12.75"/>
  <cols>
    <col min="1" max="1" width="4.421875" style="3" customWidth="1"/>
    <col min="2" max="2" width="14.57421875" style="30" customWidth="1"/>
    <col min="3" max="3" width="32.57421875" style="15" bestFit="1" customWidth="1"/>
    <col min="4" max="4" width="45.28125" style="15" customWidth="1"/>
    <col min="5" max="5" width="12.00390625" style="3" customWidth="1"/>
    <col min="6" max="7" width="9.140625" style="15" customWidth="1"/>
    <col min="8" max="16384" width="9.140625" style="15" customWidth="1"/>
  </cols>
  <sheetData>
    <row r="1" spans="1:4" ht="12.75">
      <c r="A1" s="134" t="s">
        <v>8</v>
      </c>
      <c r="B1" s="134"/>
      <c r="C1" s="134"/>
      <c r="D1" s="134"/>
    </row>
    <row r="3" spans="1:4" ht="12.75">
      <c r="A3" s="135" t="s">
        <v>9</v>
      </c>
      <c r="B3" s="135"/>
      <c r="C3" s="135"/>
      <c r="D3" s="135"/>
    </row>
    <row r="4" spans="1:4" ht="12.75">
      <c r="A4" s="135" t="s">
        <v>84</v>
      </c>
      <c r="B4" s="135"/>
      <c r="C4" s="135"/>
      <c r="D4" s="135"/>
    </row>
    <row r="5" spans="1:3" ht="12.75">
      <c r="A5" s="16"/>
      <c r="B5" s="31"/>
      <c r="C5" s="14"/>
    </row>
    <row r="6" spans="1:4" ht="12.75">
      <c r="A6" s="133" t="s">
        <v>6</v>
      </c>
      <c r="B6" s="133"/>
      <c r="C6" s="133"/>
      <c r="D6" s="133"/>
    </row>
    <row r="7" spans="1:6" ht="25.5">
      <c r="A7" s="4" t="s">
        <v>0</v>
      </c>
      <c r="B7" s="32" t="s">
        <v>1</v>
      </c>
      <c r="C7" s="5" t="s">
        <v>2</v>
      </c>
      <c r="D7" s="34" t="s">
        <v>3</v>
      </c>
      <c r="E7" s="5" t="s">
        <v>11</v>
      </c>
      <c r="F7" s="29"/>
    </row>
    <row r="8" spans="1:6" ht="12.75">
      <c r="A8" s="17" t="s">
        <v>17</v>
      </c>
      <c r="B8" s="1">
        <v>4866174</v>
      </c>
      <c r="C8" s="18" t="s">
        <v>15</v>
      </c>
      <c r="D8" s="2" t="s">
        <v>85</v>
      </c>
      <c r="E8" s="11">
        <v>43326</v>
      </c>
      <c r="F8" s="29"/>
    </row>
    <row r="9" spans="1:6" ht="12.75">
      <c r="A9" s="17" t="s">
        <v>18</v>
      </c>
      <c r="B9" s="1">
        <v>3669686</v>
      </c>
      <c r="C9" s="18" t="s">
        <v>4</v>
      </c>
      <c r="D9" s="2" t="s">
        <v>45</v>
      </c>
      <c r="E9" s="11">
        <v>43326</v>
      </c>
      <c r="F9" s="29"/>
    </row>
    <row r="10" spans="1:6" ht="12.75">
      <c r="A10" s="17" t="s">
        <v>19</v>
      </c>
      <c r="B10" s="1">
        <v>867</v>
      </c>
      <c r="C10" s="2" t="s">
        <v>15</v>
      </c>
      <c r="D10" s="2" t="s">
        <v>12</v>
      </c>
      <c r="E10" s="19"/>
      <c r="F10" s="29"/>
    </row>
    <row r="11" spans="1:6" ht="12.75">
      <c r="A11" s="17" t="s">
        <v>20</v>
      </c>
      <c r="B11" s="40">
        <v>1021.37</v>
      </c>
      <c r="C11" s="2" t="s">
        <v>15</v>
      </c>
      <c r="D11" s="2" t="s">
        <v>86</v>
      </c>
      <c r="E11" s="19"/>
      <c r="F11" s="29"/>
    </row>
    <row r="12" spans="1:6" ht="12.75">
      <c r="A12" s="20"/>
      <c r="B12" s="21"/>
      <c r="C12" s="22"/>
      <c r="D12" s="22"/>
      <c r="F12" s="29"/>
    </row>
    <row r="13" spans="1:5" ht="12.75">
      <c r="A13" s="136" t="s">
        <v>80</v>
      </c>
      <c r="B13" s="136"/>
      <c r="C13" s="136"/>
      <c r="D13" s="136"/>
      <c r="E13" s="7"/>
    </row>
    <row r="14" spans="1:5" ht="25.5">
      <c r="A14" s="8" t="s">
        <v>0</v>
      </c>
      <c r="B14" s="33" t="s">
        <v>1</v>
      </c>
      <c r="C14" s="9" t="s">
        <v>2</v>
      </c>
      <c r="D14" s="35" t="s">
        <v>3</v>
      </c>
      <c r="E14" s="9" t="s">
        <v>11</v>
      </c>
    </row>
    <row r="15" spans="1:5" ht="12.75">
      <c r="A15" s="19">
        <v>1</v>
      </c>
      <c r="B15" s="79">
        <v>1421.72</v>
      </c>
      <c r="C15" s="47" t="s">
        <v>96</v>
      </c>
      <c r="D15" s="48" t="s">
        <v>136</v>
      </c>
      <c r="E15" s="49">
        <v>43313</v>
      </c>
    </row>
    <row r="16" spans="1:5" ht="12.75">
      <c r="A16" s="38">
        <v>2</v>
      </c>
      <c r="B16" s="79">
        <v>6200</v>
      </c>
      <c r="C16" s="47" t="s">
        <v>97</v>
      </c>
      <c r="D16" s="48" t="s">
        <v>137</v>
      </c>
      <c r="E16" s="49">
        <v>43313</v>
      </c>
    </row>
    <row r="17" spans="1:5" ht="12.75">
      <c r="A17" s="19">
        <v>3</v>
      </c>
      <c r="B17" s="79">
        <v>7444.3</v>
      </c>
      <c r="C17" s="47" t="s">
        <v>99</v>
      </c>
      <c r="D17" s="48" t="s">
        <v>137</v>
      </c>
      <c r="E17" s="49">
        <v>43313</v>
      </c>
    </row>
    <row r="18" spans="1:5" ht="12.75">
      <c r="A18" s="38">
        <v>4</v>
      </c>
      <c r="B18" s="80">
        <v>1976.53</v>
      </c>
      <c r="C18" s="50" t="s">
        <v>100</v>
      </c>
      <c r="D18" s="51" t="s">
        <v>138</v>
      </c>
      <c r="E18" s="52">
        <v>43313</v>
      </c>
    </row>
    <row r="19" spans="1:5" ht="12.75">
      <c r="A19" s="19">
        <v>5</v>
      </c>
      <c r="B19" s="80">
        <v>88060</v>
      </c>
      <c r="C19" s="53" t="s">
        <v>101</v>
      </c>
      <c r="D19" s="54" t="s">
        <v>139</v>
      </c>
      <c r="E19" s="55">
        <v>43314</v>
      </c>
    </row>
    <row r="20" spans="1:5" ht="12.75">
      <c r="A20" s="38">
        <v>6</v>
      </c>
      <c r="B20" s="79">
        <v>57.12</v>
      </c>
      <c r="C20" s="53" t="s">
        <v>102</v>
      </c>
      <c r="D20" s="54" t="s">
        <v>140</v>
      </c>
      <c r="E20" s="56">
        <v>43314</v>
      </c>
    </row>
    <row r="21" spans="1:5" ht="12.75">
      <c r="A21" s="19">
        <v>7</v>
      </c>
      <c r="B21" s="80">
        <v>1011.5</v>
      </c>
      <c r="C21" s="53" t="s">
        <v>70</v>
      </c>
      <c r="D21" s="57" t="s">
        <v>141</v>
      </c>
      <c r="E21" s="55">
        <v>43314</v>
      </c>
    </row>
    <row r="22" spans="1:5" ht="12.75">
      <c r="A22" s="38">
        <v>8</v>
      </c>
      <c r="B22" s="81">
        <v>36899</v>
      </c>
      <c r="C22" s="53" t="s">
        <v>103</v>
      </c>
      <c r="D22" s="57" t="s">
        <v>75</v>
      </c>
      <c r="E22" s="56">
        <v>43314</v>
      </c>
    </row>
    <row r="23" spans="1:5" ht="12.75">
      <c r="A23" s="19">
        <v>9</v>
      </c>
      <c r="B23" s="81">
        <v>872.38</v>
      </c>
      <c r="C23" s="53" t="s">
        <v>77</v>
      </c>
      <c r="D23" s="54" t="s">
        <v>142</v>
      </c>
      <c r="E23" s="56">
        <v>43314</v>
      </c>
    </row>
    <row r="24" spans="1:5" ht="12.75">
      <c r="A24" s="38">
        <v>10</v>
      </c>
      <c r="B24" s="81">
        <v>24407.09</v>
      </c>
      <c r="C24" s="53" t="s">
        <v>104</v>
      </c>
      <c r="D24" s="57" t="s">
        <v>81</v>
      </c>
      <c r="E24" s="56">
        <v>43314</v>
      </c>
    </row>
    <row r="25" spans="1:5" ht="12.75">
      <c r="A25" s="19">
        <v>11</v>
      </c>
      <c r="B25" s="80">
        <v>713.07</v>
      </c>
      <c r="C25" s="53" t="s">
        <v>105</v>
      </c>
      <c r="D25" s="57" t="s">
        <v>142</v>
      </c>
      <c r="E25" s="55">
        <v>43314</v>
      </c>
    </row>
    <row r="26" spans="1:5" ht="12.75">
      <c r="A26" s="38">
        <v>12</v>
      </c>
      <c r="B26" s="81">
        <v>882.62</v>
      </c>
      <c r="C26" s="53" t="s">
        <v>106</v>
      </c>
      <c r="D26" s="54" t="s">
        <v>143</v>
      </c>
      <c r="E26" s="56">
        <v>43314</v>
      </c>
    </row>
    <row r="27" spans="1:5" ht="12.75">
      <c r="A27" s="19">
        <v>13</v>
      </c>
      <c r="B27" s="82">
        <v>6479.66</v>
      </c>
      <c r="C27" s="53" t="s">
        <v>71</v>
      </c>
      <c r="D27" s="54" t="s">
        <v>144</v>
      </c>
      <c r="E27" s="58">
        <v>43314</v>
      </c>
    </row>
    <row r="28" spans="1:5" ht="12.75">
      <c r="A28" s="38">
        <v>14</v>
      </c>
      <c r="B28" s="82">
        <v>1748.6</v>
      </c>
      <c r="C28" s="53" t="s">
        <v>107</v>
      </c>
      <c r="D28" s="57" t="s">
        <v>142</v>
      </c>
      <c r="E28" s="55">
        <v>43314</v>
      </c>
    </row>
    <row r="29" spans="1:5" ht="12.75">
      <c r="A29" s="19">
        <v>15</v>
      </c>
      <c r="B29" s="80">
        <v>114240</v>
      </c>
      <c r="C29" s="53" t="s">
        <v>101</v>
      </c>
      <c r="D29" s="54" t="s">
        <v>139</v>
      </c>
      <c r="E29" s="55">
        <v>43315</v>
      </c>
    </row>
    <row r="30" spans="1:5" ht="12.75">
      <c r="A30" s="38">
        <v>16</v>
      </c>
      <c r="B30" s="79">
        <v>859.44</v>
      </c>
      <c r="C30" s="53" t="s">
        <v>100</v>
      </c>
      <c r="D30" s="51" t="s">
        <v>138</v>
      </c>
      <c r="E30" s="56">
        <v>43315</v>
      </c>
    </row>
    <row r="31" spans="1:5" ht="12.75">
      <c r="A31" s="19">
        <v>17</v>
      </c>
      <c r="B31" s="79">
        <v>1068.62</v>
      </c>
      <c r="C31" s="47" t="s">
        <v>108</v>
      </c>
      <c r="D31" s="48" t="s">
        <v>145</v>
      </c>
      <c r="E31" s="49">
        <v>43318</v>
      </c>
    </row>
    <row r="32" spans="1:5" ht="12.75">
      <c r="A32" s="38">
        <v>18</v>
      </c>
      <c r="B32" s="79">
        <v>2005.15</v>
      </c>
      <c r="C32" s="47" t="s">
        <v>109</v>
      </c>
      <c r="D32" s="48" t="s">
        <v>146</v>
      </c>
      <c r="E32" s="49">
        <v>43318</v>
      </c>
    </row>
    <row r="33" spans="1:5" ht="12.75">
      <c r="A33" s="19">
        <v>19</v>
      </c>
      <c r="B33" s="82">
        <v>1590.57</v>
      </c>
      <c r="C33" s="47" t="s">
        <v>110</v>
      </c>
      <c r="D33" s="59" t="s">
        <v>142</v>
      </c>
      <c r="E33" s="52">
        <v>43318</v>
      </c>
    </row>
    <row r="34" spans="1:5" ht="12.75">
      <c r="A34" s="38">
        <v>20</v>
      </c>
      <c r="B34" s="79">
        <v>1800.92</v>
      </c>
      <c r="C34" s="47" t="s">
        <v>96</v>
      </c>
      <c r="D34" s="48" t="s">
        <v>79</v>
      </c>
      <c r="E34" s="49">
        <v>43318</v>
      </c>
    </row>
    <row r="35" spans="1:5" ht="12.75">
      <c r="A35" s="19">
        <v>21</v>
      </c>
      <c r="B35" s="79">
        <v>649.49</v>
      </c>
      <c r="C35" s="47" t="s">
        <v>111</v>
      </c>
      <c r="D35" s="48" t="s">
        <v>147</v>
      </c>
      <c r="E35" s="49">
        <v>43318</v>
      </c>
    </row>
    <row r="36" spans="1:5" ht="12.75">
      <c r="A36" s="38">
        <v>22</v>
      </c>
      <c r="B36" s="79">
        <v>250.73</v>
      </c>
      <c r="C36" s="47" t="s">
        <v>105</v>
      </c>
      <c r="D36" s="48" t="s">
        <v>112</v>
      </c>
      <c r="E36" s="49">
        <v>43318</v>
      </c>
    </row>
    <row r="37" spans="1:5" ht="12.75">
      <c r="A37" s="19">
        <v>23</v>
      </c>
      <c r="B37" s="79">
        <v>122.55</v>
      </c>
      <c r="C37" s="47" t="s">
        <v>113</v>
      </c>
      <c r="D37" s="60" t="s">
        <v>148</v>
      </c>
      <c r="E37" s="74">
        <v>43320</v>
      </c>
    </row>
    <row r="38" spans="1:5" ht="12.75">
      <c r="A38" s="38">
        <v>24</v>
      </c>
      <c r="B38" s="79">
        <v>1463.94</v>
      </c>
      <c r="C38" s="47" t="s">
        <v>109</v>
      </c>
      <c r="D38" s="48" t="s">
        <v>146</v>
      </c>
      <c r="E38" s="49">
        <v>43320</v>
      </c>
    </row>
    <row r="39" spans="1:5" ht="12.75">
      <c r="A39" s="19">
        <v>25</v>
      </c>
      <c r="B39" s="81">
        <v>2133.31</v>
      </c>
      <c r="C39" s="50" t="s">
        <v>114</v>
      </c>
      <c r="D39" s="72" t="s">
        <v>149</v>
      </c>
      <c r="E39" s="61">
        <v>43320</v>
      </c>
    </row>
    <row r="40" spans="1:5" ht="12.75">
      <c r="A40" s="38">
        <v>26</v>
      </c>
      <c r="B40" s="83">
        <v>61535.04</v>
      </c>
      <c r="C40" s="62" t="s">
        <v>116</v>
      </c>
      <c r="D40" s="59" t="s">
        <v>150</v>
      </c>
      <c r="E40" s="63">
        <v>43322</v>
      </c>
    </row>
    <row r="41" spans="1:5" ht="12.75">
      <c r="A41" s="19">
        <v>27</v>
      </c>
      <c r="B41" s="84">
        <v>999.89</v>
      </c>
      <c r="C41" s="53" t="s">
        <v>118</v>
      </c>
      <c r="D41" s="59" t="s">
        <v>151</v>
      </c>
      <c r="E41" s="65">
        <v>43322</v>
      </c>
    </row>
    <row r="42" spans="1:5" ht="12.75">
      <c r="A42" s="38">
        <v>28</v>
      </c>
      <c r="B42" s="85">
        <v>237.86</v>
      </c>
      <c r="C42" s="66" t="s">
        <v>119</v>
      </c>
      <c r="D42" s="60" t="s">
        <v>152</v>
      </c>
      <c r="E42" s="74">
        <v>43322</v>
      </c>
    </row>
    <row r="43" spans="1:5" ht="12.75">
      <c r="A43" s="19">
        <v>29</v>
      </c>
      <c r="B43" s="82">
        <v>1037</v>
      </c>
      <c r="C43" s="67" t="s">
        <v>120</v>
      </c>
      <c r="D43" s="51" t="s">
        <v>153</v>
      </c>
      <c r="E43" s="52">
        <v>43322</v>
      </c>
    </row>
    <row r="44" spans="1:5" ht="12.75">
      <c r="A44" s="38">
        <v>30</v>
      </c>
      <c r="B44" s="86">
        <v>1051250</v>
      </c>
      <c r="C44" s="62" t="s">
        <v>121</v>
      </c>
      <c r="D44" s="68" t="s">
        <v>154</v>
      </c>
      <c r="E44" s="69">
        <v>43322</v>
      </c>
    </row>
    <row r="45" spans="1:5" ht="12.75">
      <c r="A45" s="19">
        <v>31</v>
      </c>
      <c r="B45" s="87">
        <v>5955.87</v>
      </c>
      <c r="C45" s="70" t="s">
        <v>122</v>
      </c>
      <c r="D45" s="60" t="s">
        <v>155</v>
      </c>
      <c r="E45" s="52">
        <v>43325</v>
      </c>
    </row>
    <row r="46" spans="1:5" ht="12.75">
      <c r="A46" s="38">
        <v>32</v>
      </c>
      <c r="B46" s="80">
        <v>1000</v>
      </c>
      <c r="C46" s="47" t="s">
        <v>123</v>
      </c>
      <c r="D46" s="48" t="s">
        <v>137</v>
      </c>
      <c r="E46" s="52">
        <v>43325</v>
      </c>
    </row>
    <row r="47" spans="1:5" ht="12.75">
      <c r="A47" s="19">
        <v>33</v>
      </c>
      <c r="B47" s="88">
        <v>8872.1</v>
      </c>
      <c r="C47" s="67" t="s">
        <v>124</v>
      </c>
      <c r="D47" s="51" t="s">
        <v>138</v>
      </c>
      <c r="E47" s="71">
        <v>43325</v>
      </c>
    </row>
    <row r="48" spans="1:5" ht="12.75">
      <c r="A48" s="38">
        <v>34</v>
      </c>
      <c r="B48" s="80">
        <v>1000</v>
      </c>
      <c r="C48" s="47" t="s">
        <v>125</v>
      </c>
      <c r="D48" s="48" t="s">
        <v>98</v>
      </c>
      <c r="E48" s="52">
        <v>43325</v>
      </c>
    </row>
    <row r="49" spans="1:5" ht="12.75">
      <c r="A49" s="19">
        <v>35</v>
      </c>
      <c r="B49" s="88">
        <v>64.04</v>
      </c>
      <c r="C49" s="50" t="s">
        <v>114</v>
      </c>
      <c r="D49" s="72" t="s">
        <v>115</v>
      </c>
      <c r="E49" s="71">
        <v>43326</v>
      </c>
    </row>
    <row r="50" spans="1:5" ht="12.75">
      <c r="A50" s="38">
        <v>36</v>
      </c>
      <c r="B50" s="81">
        <v>12181.13</v>
      </c>
      <c r="C50" s="50" t="s">
        <v>74</v>
      </c>
      <c r="D50" s="73" t="s">
        <v>126</v>
      </c>
      <c r="E50" s="61">
        <v>43326</v>
      </c>
    </row>
    <row r="51" spans="1:5" ht="12.75">
      <c r="A51" s="19">
        <v>37</v>
      </c>
      <c r="B51" s="84">
        <v>971.8</v>
      </c>
      <c r="C51" s="53" t="s">
        <v>116</v>
      </c>
      <c r="D51" s="64" t="s">
        <v>117</v>
      </c>
      <c r="E51" s="65">
        <v>43326</v>
      </c>
    </row>
    <row r="52" spans="1:5" ht="12.75">
      <c r="A52" s="38">
        <v>38</v>
      </c>
      <c r="B52" s="84">
        <v>964</v>
      </c>
      <c r="C52" s="47" t="s">
        <v>96</v>
      </c>
      <c r="D52" s="48" t="s">
        <v>79</v>
      </c>
      <c r="E52" s="49">
        <v>43332</v>
      </c>
    </row>
    <row r="53" spans="1:5" ht="12.75">
      <c r="A53" s="19">
        <v>39</v>
      </c>
      <c r="B53" s="84">
        <v>66.11</v>
      </c>
      <c r="C53" s="47" t="s">
        <v>127</v>
      </c>
      <c r="D53" s="60" t="s">
        <v>79</v>
      </c>
      <c r="E53" s="49">
        <v>43332</v>
      </c>
    </row>
    <row r="54" spans="1:5" ht="12.75">
      <c r="A54" s="38">
        <v>40</v>
      </c>
      <c r="B54" s="83">
        <v>2893.54</v>
      </c>
      <c r="C54" s="66" t="s">
        <v>110</v>
      </c>
      <c r="D54" s="59" t="s">
        <v>142</v>
      </c>
      <c r="E54" s="74">
        <v>43332</v>
      </c>
    </row>
    <row r="55" spans="1:5" ht="12.75">
      <c r="A55" s="19">
        <v>41</v>
      </c>
      <c r="B55" s="84">
        <v>8694.73</v>
      </c>
      <c r="C55" s="53" t="s">
        <v>128</v>
      </c>
      <c r="D55" s="59" t="s">
        <v>142</v>
      </c>
      <c r="E55" s="74">
        <v>43332</v>
      </c>
    </row>
    <row r="56" spans="1:5" ht="12.75">
      <c r="A56" s="38">
        <v>42</v>
      </c>
      <c r="B56" s="84">
        <v>1457.7</v>
      </c>
      <c r="C56" s="53" t="s">
        <v>116</v>
      </c>
      <c r="D56" s="48" t="s">
        <v>156</v>
      </c>
      <c r="E56" s="52">
        <v>43333</v>
      </c>
    </row>
    <row r="57" spans="1:5" ht="12.75">
      <c r="A57" s="19">
        <v>43</v>
      </c>
      <c r="B57" s="84">
        <v>700.61</v>
      </c>
      <c r="C57" s="53" t="s">
        <v>71</v>
      </c>
      <c r="D57" s="72" t="s">
        <v>142</v>
      </c>
      <c r="E57" s="74">
        <v>43333</v>
      </c>
    </row>
    <row r="58" spans="1:5" ht="12.75">
      <c r="A58" s="38">
        <v>44</v>
      </c>
      <c r="B58" s="84">
        <v>98.03</v>
      </c>
      <c r="C58" s="47" t="s">
        <v>113</v>
      </c>
      <c r="D58" s="60" t="s">
        <v>148</v>
      </c>
      <c r="E58" s="74">
        <v>43333</v>
      </c>
    </row>
    <row r="59" spans="1:5" ht="12.75">
      <c r="A59" s="19">
        <v>45</v>
      </c>
      <c r="B59" s="84">
        <v>923.44</v>
      </c>
      <c r="C59" s="50" t="s">
        <v>129</v>
      </c>
      <c r="D59" s="60" t="s">
        <v>157</v>
      </c>
      <c r="E59" s="75">
        <v>43333</v>
      </c>
    </row>
    <row r="60" spans="1:5" ht="12.75">
      <c r="A60" s="38">
        <v>46</v>
      </c>
      <c r="B60" s="84">
        <v>107.1</v>
      </c>
      <c r="C60" s="53" t="s">
        <v>130</v>
      </c>
      <c r="D60" s="64" t="s">
        <v>158</v>
      </c>
      <c r="E60" s="65">
        <v>43333</v>
      </c>
    </row>
    <row r="61" spans="1:5" ht="12.75">
      <c r="A61" s="19">
        <v>47</v>
      </c>
      <c r="B61" s="84">
        <v>15651.99</v>
      </c>
      <c r="C61" s="47" t="s">
        <v>107</v>
      </c>
      <c r="D61" s="51" t="s">
        <v>142</v>
      </c>
      <c r="E61" s="65">
        <v>43334</v>
      </c>
    </row>
    <row r="62" spans="1:5" ht="12.75">
      <c r="A62" s="38">
        <v>48</v>
      </c>
      <c r="B62" s="84">
        <v>985.32</v>
      </c>
      <c r="C62" s="53" t="s">
        <v>131</v>
      </c>
      <c r="D62" s="76" t="s">
        <v>159</v>
      </c>
      <c r="E62" s="65">
        <v>43334</v>
      </c>
    </row>
    <row r="63" spans="1:5" ht="12.75">
      <c r="A63" s="19">
        <v>49</v>
      </c>
      <c r="B63" s="80">
        <v>1450</v>
      </c>
      <c r="C63" s="47" t="s">
        <v>121</v>
      </c>
      <c r="D63" s="68" t="s">
        <v>154</v>
      </c>
      <c r="E63" s="49">
        <v>43334</v>
      </c>
    </row>
    <row r="64" spans="1:5" ht="12.75">
      <c r="A64" s="38">
        <v>50</v>
      </c>
      <c r="B64" s="83">
        <v>3589.42</v>
      </c>
      <c r="C64" s="47" t="s">
        <v>113</v>
      </c>
      <c r="D64" s="48" t="s">
        <v>148</v>
      </c>
      <c r="E64" s="63">
        <v>43335</v>
      </c>
    </row>
    <row r="65" spans="1:5" ht="12.75">
      <c r="A65" s="19">
        <v>51</v>
      </c>
      <c r="B65" s="84">
        <v>1169.01</v>
      </c>
      <c r="C65" s="47" t="s">
        <v>100</v>
      </c>
      <c r="D65" s="51" t="s">
        <v>138</v>
      </c>
      <c r="E65" s="65">
        <v>43336</v>
      </c>
    </row>
    <row r="66" spans="1:5" ht="12.75">
      <c r="A66" s="38">
        <v>52</v>
      </c>
      <c r="B66" s="81">
        <v>59280</v>
      </c>
      <c r="C66" s="67" t="s">
        <v>76</v>
      </c>
      <c r="D66" s="72" t="s">
        <v>160</v>
      </c>
      <c r="E66" s="71">
        <v>43336</v>
      </c>
    </row>
    <row r="67" spans="1:5" ht="12.75">
      <c r="A67" s="19">
        <v>53</v>
      </c>
      <c r="B67" s="80">
        <v>81.35</v>
      </c>
      <c r="C67" s="53" t="s">
        <v>71</v>
      </c>
      <c r="D67" s="51" t="s">
        <v>142</v>
      </c>
      <c r="E67" s="75">
        <v>43340</v>
      </c>
    </row>
    <row r="68" spans="1:5" ht="12.75">
      <c r="A68" s="38">
        <v>54</v>
      </c>
      <c r="B68" s="81">
        <v>790.5</v>
      </c>
      <c r="C68" s="50" t="s">
        <v>114</v>
      </c>
      <c r="D68" s="51" t="s">
        <v>149</v>
      </c>
      <c r="E68" s="61">
        <v>43340</v>
      </c>
    </row>
    <row r="69" spans="1:5" ht="12.75">
      <c r="A69" s="19">
        <v>55</v>
      </c>
      <c r="B69" s="81">
        <v>340</v>
      </c>
      <c r="C69" s="50" t="s">
        <v>120</v>
      </c>
      <c r="D69" s="51" t="s">
        <v>132</v>
      </c>
      <c r="E69" s="75">
        <v>43340</v>
      </c>
    </row>
    <row r="70" spans="1:5" ht="12.75">
      <c r="A70" s="38">
        <v>56</v>
      </c>
      <c r="B70" s="81">
        <v>49412.13</v>
      </c>
      <c r="C70" s="50" t="s">
        <v>104</v>
      </c>
      <c r="D70" s="51" t="s">
        <v>81</v>
      </c>
      <c r="E70" s="61">
        <v>43340</v>
      </c>
    </row>
    <row r="71" spans="1:5" ht="12.75">
      <c r="A71" s="19">
        <v>57</v>
      </c>
      <c r="B71" s="79">
        <v>773.5</v>
      </c>
      <c r="C71" s="47" t="s">
        <v>109</v>
      </c>
      <c r="D71" s="48" t="s">
        <v>146</v>
      </c>
      <c r="E71" s="49">
        <v>43340</v>
      </c>
    </row>
    <row r="72" spans="1:5" ht="12.75">
      <c r="A72" s="38">
        <v>58</v>
      </c>
      <c r="B72" s="81">
        <v>410.55</v>
      </c>
      <c r="C72" s="50" t="s">
        <v>133</v>
      </c>
      <c r="D72" s="51" t="s">
        <v>161</v>
      </c>
      <c r="E72" s="61">
        <v>43340</v>
      </c>
    </row>
    <row r="73" spans="1:5" ht="12.75">
      <c r="A73" s="19">
        <v>59</v>
      </c>
      <c r="B73" s="81">
        <v>2324</v>
      </c>
      <c r="C73" s="50" t="s">
        <v>134</v>
      </c>
      <c r="D73" s="51" t="s">
        <v>73</v>
      </c>
      <c r="E73" s="65">
        <v>43340</v>
      </c>
    </row>
    <row r="74" spans="1:5" ht="12.75">
      <c r="A74" s="38">
        <v>60</v>
      </c>
      <c r="B74" s="81">
        <v>684.25</v>
      </c>
      <c r="C74" s="50" t="s">
        <v>133</v>
      </c>
      <c r="D74" s="51" t="s">
        <v>161</v>
      </c>
      <c r="E74" s="61">
        <v>43342</v>
      </c>
    </row>
    <row r="75" spans="1:5" ht="12.75">
      <c r="A75" s="19">
        <v>61</v>
      </c>
      <c r="B75" s="80">
        <v>1011.5</v>
      </c>
      <c r="C75" s="50" t="s">
        <v>70</v>
      </c>
      <c r="D75" s="48" t="s">
        <v>141</v>
      </c>
      <c r="E75" s="75">
        <v>43342</v>
      </c>
    </row>
    <row r="76" spans="1:5" ht="12.75">
      <c r="A76" s="38">
        <v>62</v>
      </c>
      <c r="B76" s="84">
        <v>1497.58</v>
      </c>
      <c r="C76" s="47" t="s">
        <v>96</v>
      </c>
      <c r="D76" s="48" t="s">
        <v>162</v>
      </c>
      <c r="E76" s="49">
        <v>43342</v>
      </c>
    </row>
    <row r="77" spans="1:5" ht="12.75">
      <c r="A77" s="19">
        <v>63</v>
      </c>
      <c r="B77" s="79">
        <v>66.64</v>
      </c>
      <c r="C77" s="47" t="s">
        <v>102</v>
      </c>
      <c r="D77" s="60" t="s">
        <v>140</v>
      </c>
      <c r="E77" s="49">
        <v>43342</v>
      </c>
    </row>
    <row r="78" spans="1:5" ht="12.75">
      <c r="A78" s="38">
        <v>64</v>
      </c>
      <c r="B78" s="89">
        <v>5800</v>
      </c>
      <c r="C78" s="64" t="s">
        <v>121</v>
      </c>
      <c r="D78" s="68" t="s">
        <v>154</v>
      </c>
      <c r="E78" s="77">
        <v>43342</v>
      </c>
    </row>
    <row r="79" spans="1:5" ht="12.75">
      <c r="A79" s="19">
        <v>65</v>
      </c>
      <c r="B79" s="88">
        <v>2100.95</v>
      </c>
      <c r="C79" s="67" t="s">
        <v>133</v>
      </c>
      <c r="D79" s="72" t="s">
        <v>161</v>
      </c>
      <c r="E79" s="71">
        <v>43343</v>
      </c>
    </row>
    <row r="80" spans="1:5" ht="12.75">
      <c r="A80" s="38">
        <v>66</v>
      </c>
      <c r="B80" s="90">
        <v>70.96</v>
      </c>
      <c r="C80" s="66" t="s">
        <v>113</v>
      </c>
      <c r="D80" s="48" t="s">
        <v>148</v>
      </c>
      <c r="E80" s="78">
        <v>43343</v>
      </c>
    </row>
    <row r="81" spans="1:5" ht="12.75">
      <c r="A81" s="19">
        <v>67</v>
      </c>
      <c r="B81" s="82">
        <v>706.86</v>
      </c>
      <c r="C81" s="67" t="s">
        <v>135</v>
      </c>
      <c r="D81" s="72" t="s">
        <v>163</v>
      </c>
      <c r="E81" s="71">
        <v>43343</v>
      </c>
    </row>
    <row r="82" spans="1:5" ht="12.75">
      <c r="A82" s="38">
        <v>68</v>
      </c>
      <c r="B82" s="41">
        <v>5049.19</v>
      </c>
      <c r="C82" s="39" t="s">
        <v>15</v>
      </c>
      <c r="D82" s="39" t="s">
        <v>12</v>
      </c>
      <c r="E82" s="19"/>
    </row>
    <row r="83" spans="1:5" ht="12.75">
      <c r="A83" s="19">
        <v>69</v>
      </c>
      <c r="B83" s="41">
        <v>139.28</v>
      </c>
      <c r="C83" s="39" t="s">
        <v>15</v>
      </c>
      <c r="D83" s="39" t="s">
        <v>46</v>
      </c>
      <c r="E83" s="12"/>
    </row>
    <row r="84" spans="1:4" ht="12.75">
      <c r="A84" s="20"/>
      <c r="B84" s="21"/>
      <c r="C84" s="22"/>
      <c r="D84" s="22"/>
    </row>
    <row r="85" spans="1:5" ht="12.75">
      <c r="A85" s="137" t="s">
        <v>5</v>
      </c>
      <c r="B85" s="137"/>
      <c r="C85" s="137"/>
      <c r="D85" s="137"/>
      <c r="E85" s="7"/>
    </row>
    <row r="86" spans="1:5" ht="25.5">
      <c r="A86" s="8" t="s">
        <v>0</v>
      </c>
      <c r="B86" s="33" t="s">
        <v>1</v>
      </c>
      <c r="C86" s="9" t="s">
        <v>2</v>
      </c>
      <c r="D86" s="35" t="s">
        <v>3</v>
      </c>
      <c r="E86" s="9" t="s">
        <v>11</v>
      </c>
    </row>
    <row r="87" spans="1:7" ht="12.75">
      <c r="A87" s="13" t="s">
        <v>17</v>
      </c>
      <c r="B87" s="118">
        <f>1011.57+3034.71</f>
        <v>4046.28</v>
      </c>
      <c r="C87" s="120" t="s">
        <v>587</v>
      </c>
      <c r="D87" s="51" t="s">
        <v>138</v>
      </c>
      <c r="E87" s="116" t="s">
        <v>588</v>
      </c>
      <c r="G87" s="15" t="s">
        <v>83</v>
      </c>
    </row>
    <row r="88" spans="1:5" ht="12.75">
      <c r="A88" s="13" t="s">
        <v>18</v>
      </c>
      <c r="B88" s="118">
        <f>2292.09</f>
        <v>2292.09</v>
      </c>
      <c r="C88" s="120" t="s">
        <v>124</v>
      </c>
      <c r="D88" s="51" t="s">
        <v>138</v>
      </c>
      <c r="E88" s="116" t="s">
        <v>588</v>
      </c>
    </row>
    <row r="89" spans="1:5" ht="12.75">
      <c r="A89" s="13" t="s">
        <v>19</v>
      </c>
      <c r="B89" s="118">
        <f>1487.5+1487.5</f>
        <v>2975</v>
      </c>
      <c r="C89" s="120" t="s">
        <v>589</v>
      </c>
      <c r="D89" s="121" t="s">
        <v>617</v>
      </c>
      <c r="E89" s="116" t="s">
        <v>590</v>
      </c>
    </row>
    <row r="90" spans="1:5" ht="12.75">
      <c r="A90" s="13" t="s">
        <v>20</v>
      </c>
      <c r="B90" s="118">
        <f>5352.8+5352.81</f>
        <v>10705.61</v>
      </c>
      <c r="C90" s="120" t="s">
        <v>591</v>
      </c>
      <c r="D90" s="121" t="s">
        <v>618</v>
      </c>
      <c r="E90" s="116" t="s">
        <v>590</v>
      </c>
    </row>
    <row r="91" spans="1:5" ht="12.75">
      <c r="A91" s="13" t="s">
        <v>21</v>
      </c>
      <c r="B91" s="118">
        <f>3300+9900</f>
        <v>13200</v>
      </c>
      <c r="C91" s="120" t="s">
        <v>592</v>
      </c>
      <c r="D91" s="121" t="s">
        <v>619</v>
      </c>
      <c r="E91" s="116" t="s">
        <v>590</v>
      </c>
    </row>
    <row r="92" spans="1:5" ht="12.75">
      <c r="A92" s="13" t="s">
        <v>22</v>
      </c>
      <c r="B92" s="118">
        <f>124.35+124.36</f>
        <v>248.70999999999998</v>
      </c>
      <c r="C92" s="120" t="s">
        <v>593</v>
      </c>
      <c r="D92" s="121" t="s">
        <v>620</v>
      </c>
      <c r="E92" s="116" t="s">
        <v>590</v>
      </c>
    </row>
    <row r="93" spans="1:5" ht="12.75">
      <c r="A93" s="13" t="s">
        <v>23</v>
      </c>
      <c r="B93" s="118">
        <f>3222.37+3222.37</f>
        <v>6444.74</v>
      </c>
      <c r="C93" s="120" t="s">
        <v>124</v>
      </c>
      <c r="D93" s="51" t="s">
        <v>138</v>
      </c>
      <c r="E93" s="116" t="s">
        <v>590</v>
      </c>
    </row>
    <row r="94" spans="1:5" ht="12.75">
      <c r="A94" s="13" t="s">
        <v>24</v>
      </c>
      <c r="B94" s="118">
        <v>418.88</v>
      </c>
      <c r="C94" s="120" t="s">
        <v>594</v>
      </c>
      <c r="D94" s="121" t="s">
        <v>621</v>
      </c>
      <c r="E94" s="116" t="s">
        <v>590</v>
      </c>
    </row>
    <row r="95" spans="1:5" ht="12.75">
      <c r="A95" s="13" t="s">
        <v>25</v>
      </c>
      <c r="B95" s="118">
        <f>12816.3+12816.3</f>
        <v>25632.6</v>
      </c>
      <c r="C95" s="120" t="s">
        <v>595</v>
      </c>
      <c r="D95" s="121" t="s">
        <v>622</v>
      </c>
      <c r="E95" s="116" t="s">
        <v>590</v>
      </c>
    </row>
    <row r="96" spans="1:5" ht="12.75">
      <c r="A96" s="13" t="s">
        <v>26</v>
      </c>
      <c r="B96" s="118">
        <f>229.91+426.97</f>
        <v>656.88</v>
      </c>
      <c r="C96" s="120" t="s">
        <v>596</v>
      </c>
      <c r="D96" s="121" t="s">
        <v>623</v>
      </c>
      <c r="E96" s="116" t="s">
        <v>597</v>
      </c>
    </row>
    <row r="97" spans="1:5" ht="12.75">
      <c r="A97" s="13" t="s">
        <v>27</v>
      </c>
      <c r="B97" s="118">
        <f>518.14+1554.42</f>
        <v>2072.56</v>
      </c>
      <c r="C97" s="120" t="s">
        <v>169</v>
      </c>
      <c r="D97" s="121" t="s">
        <v>624</v>
      </c>
      <c r="E97" s="116" t="s">
        <v>598</v>
      </c>
    </row>
    <row r="98" spans="1:5" ht="12.75">
      <c r="A98" s="13" t="s">
        <v>28</v>
      </c>
      <c r="B98" s="118">
        <v>2568.11</v>
      </c>
      <c r="C98" s="120" t="s">
        <v>599</v>
      </c>
      <c r="D98" s="121" t="s">
        <v>624</v>
      </c>
      <c r="E98" s="116" t="s">
        <v>598</v>
      </c>
    </row>
    <row r="99" spans="1:5" ht="12.75">
      <c r="A99" s="13" t="s">
        <v>29</v>
      </c>
      <c r="B99" s="119">
        <f>119844.9</f>
        <v>119844.9</v>
      </c>
      <c r="C99" s="120" t="s">
        <v>600</v>
      </c>
      <c r="D99" s="121" t="s">
        <v>625</v>
      </c>
      <c r="E99" s="117" t="s">
        <v>601</v>
      </c>
    </row>
    <row r="100" spans="1:5" ht="12.75">
      <c r="A100" s="13" t="s">
        <v>30</v>
      </c>
      <c r="B100" s="118">
        <f>4075.75+4075.75</f>
        <v>8151.5</v>
      </c>
      <c r="C100" s="120" t="s">
        <v>602</v>
      </c>
      <c r="D100" s="121" t="s">
        <v>626</v>
      </c>
      <c r="E100" s="116" t="s">
        <v>601</v>
      </c>
    </row>
    <row r="101" spans="1:5" ht="12.75">
      <c r="A101" s="13" t="s">
        <v>31</v>
      </c>
      <c r="B101" s="118">
        <f>22091.16</f>
        <v>22091.16</v>
      </c>
      <c r="C101" s="120" t="s">
        <v>603</v>
      </c>
      <c r="D101" s="121" t="s">
        <v>627</v>
      </c>
      <c r="E101" s="116" t="s">
        <v>604</v>
      </c>
    </row>
    <row r="102" spans="1:5" ht="12.75">
      <c r="A102" s="13" t="s">
        <v>32</v>
      </c>
      <c r="B102" s="119">
        <f>1071</f>
        <v>1071</v>
      </c>
      <c r="C102" s="120" t="s">
        <v>596</v>
      </c>
      <c r="D102" s="121" t="s">
        <v>628</v>
      </c>
      <c r="E102" s="117" t="s">
        <v>605</v>
      </c>
    </row>
    <row r="103" spans="1:5" ht="12.75">
      <c r="A103" s="13" t="s">
        <v>33</v>
      </c>
      <c r="B103" s="118">
        <f>42.99+243.64</f>
        <v>286.63</v>
      </c>
      <c r="C103" s="120" t="s">
        <v>606</v>
      </c>
      <c r="D103" s="121" t="s">
        <v>629</v>
      </c>
      <c r="E103" s="116" t="s">
        <v>605</v>
      </c>
    </row>
    <row r="104" spans="1:5" ht="12.75">
      <c r="A104" s="13" t="s">
        <v>34</v>
      </c>
      <c r="B104" s="118">
        <f>2735.52+8206.53</f>
        <v>10942.050000000001</v>
      </c>
      <c r="C104" s="120" t="s">
        <v>607</v>
      </c>
      <c r="D104" s="121" t="s">
        <v>627</v>
      </c>
      <c r="E104" s="116" t="s">
        <v>605</v>
      </c>
    </row>
    <row r="105" spans="1:5" ht="12.75">
      <c r="A105" s="13" t="s">
        <v>35</v>
      </c>
      <c r="B105" s="118">
        <v>5760.69</v>
      </c>
      <c r="C105" s="120" t="s">
        <v>107</v>
      </c>
      <c r="D105" s="121" t="s">
        <v>142</v>
      </c>
      <c r="E105" s="116" t="s">
        <v>608</v>
      </c>
    </row>
    <row r="106" spans="1:5" ht="12.75">
      <c r="A106" s="13" t="s">
        <v>36</v>
      </c>
      <c r="B106" s="118">
        <f>1099.56+1099.56</f>
        <v>2199.12</v>
      </c>
      <c r="C106" s="120" t="s">
        <v>594</v>
      </c>
      <c r="D106" s="121" t="s">
        <v>630</v>
      </c>
      <c r="E106" s="116" t="s">
        <v>609</v>
      </c>
    </row>
    <row r="107" spans="1:5" ht="12.75">
      <c r="A107" s="13" t="s">
        <v>37</v>
      </c>
      <c r="B107" s="118">
        <f>10390.49+10390.48</f>
        <v>20780.97</v>
      </c>
      <c r="C107" s="120" t="s">
        <v>610</v>
      </c>
      <c r="D107" s="121" t="s">
        <v>631</v>
      </c>
      <c r="E107" s="116" t="s">
        <v>611</v>
      </c>
    </row>
    <row r="108" spans="1:5" ht="12.75">
      <c r="A108" s="13" t="s">
        <v>38</v>
      </c>
      <c r="B108" s="118">
        <f>345.62+345.62+122.76</f>
        <v>814</v>
      </c>
      <c r="C108" s="120" t="s">
        <v>612</v>
      </c>
      <c r="D108" s="121" t="s">
        <v>632</v>
      </c>
      <c r="E108" s="116" t="s">
        <v>611</v>
      </c>
    </row>
    <row r="109" spans="1:5" ht="12.75">
      <c r="A109" s="13" t="s">
        <v>39</v>
      </c>
      <c r="B109" s="118">
        <v>15800.82</v>
      </c>
      <c r="C109" s="120" t="s">
        <v>613</v>
      </c>
      <c r="D109" s="121" t="s">
        <v>633</v>
      </c>
      <c r="E109" s="116" t="s">
        <v>614</v>
      </c>
    </row>
    <row r="110" spans="1:5" ht="12.75">
      <c r="A110" s="13" t="s">
        <v>40</v>
      </c>
      <c r="B110" s="118">
        <f>392.7+392.7</f>
        <v>785.4</v>
      </c>
      <c r="C110" s="120" t="s">
        <v>594</v>
      </c>
      <c r="D110" s="121" t="s">
        <v>634</v>
      </c>
      <c r="E110" s="116" t="s">
        <v>615</v>
      </c>
    </row>
    <row r="111" spans="1:5" ht="12.75">
      <c r="A111" s="13" t="s">
        <v>41</v>
      </c>
      <c r="B111" s="118">
        <f>12.49+12.5</f>
        <v>24.990000000000002</v>
      </c>
      <c r="C111" s="120" t="s">
        <v>593</v>
      </c>
      <c r="D111" s="121" t="s">
        <v>620</v>
      </c>
      <c r="E111" s="116" t="s">
        <v>615</v>
      </c>
    </row>
    <row r="112" spans="1:5" ht="12.75">
      <c r="A112" s="13" t="s">
        <v>42</v>
      </c>
      <c r="B112" s="118">
        <f>5794.59+5794.59</f>
        <v>11589.18</v>
      </c>
      <c r="C112" s="120" t="s">
        <v>591</v>
      </c>
      <c r="D112" s="121" t="s">
        <v>635</v>
      </c>
      <c r="E112" s="116" t="s">
        <v>615</v>
      </c>
    </row>
    <row r="113" spans="1:5" ht="12.75">
      <c r="A113" s="13" t="s">
        <v>43</v>
      </c>
      <c r="B113" s="118">
        <f>1872.28+1872.28</f>
        <v>3744.56</v>
      </c>
      <c r="C113" s="120" t="s">
        <v>587</v>
      </c>
      <c r="D113" s="51" t="s">
        <v>138</v>
      </c>
      <c r="E113" s="116" t="s">
        <v>615</v>
      </c>
    </row>
    <row r="114" spans="1:5" ht="12.75">
      <c r="A114" s="13" t="s">
        <v>44</v>
      </c>
      <c r="B114" s="118">
        <f>15.45+87.53</f>
        <v>102.98</v>
      </c>
      <c r="C114" s="120" t="s">
        <v>616</v>
      </c>
      <c r="D114" s="121" t="s">
        <v>636</v>
      </c>
      <c r="E114" s="116" t="s">
        <v>615</v>
      </c>
    </row>
    <row r="115" spans="1:5" ht="12.75">
      <c r="A115" s="13" t="s">
        <v>47</v>
      </c>
      <c r="B115" s="92">
        <v>6729.45</v>
      </c>
      <c r="C115" s="93" t="s">
        <v>164</v>
      </c>
      <c r="D115" s="93" t="s">
        <v>177</v>
      </c>
      <c r="E115" s="94">
        <v>43314</v>
      </c>
    </row>
    <row r="116" spans="1:5" ht="12.75">
      <c r="A116" s="13" t="s">
        <v>48</v>
      </c>
      <c r="B116" s="92">
        <v>458.15</v>
      </c>
      <c r="C116" s="93" t="s">
        <v>165</v>
      </c>
      <c r="D116" s="93" t="s">
        <v>178</v>
      </c>
      <c r="E116" s="94">
        <v>43318</v>
      </c>
    </row>
    <row r="117" spans="1:5" ht="12.75">
      <c r="A117" s="13" t="s">
        <v>49</v>
      </c>
      <c r="B117" s="92">
        <v>53.55</v>
      </c>
      <c r="C117" s="93" t="s">
        <v>166</v>
      </c>
      <c r="D117" s="93" t="s">
        <v>179</v>
      </c>
      <c r="E117" s="94">
        <v>43318</v>
      </c>
    </row>
    <row r="118" spans="1:5" ht="15">
      <c r="A118" s="13" t="s">
        <v>50</v>
      </c>
      <c r="B118" s="91">
        <v>1224.58</v>
      </c>
      <c r="C118" s="92" t="s">
        <v>167</v>
      </c>
      <c r="D118" s="95" t="s">
        <v>138</v>
      </c>
      <c r="E118" s="94">
        <v>43318</v>
      </c>
    </row>
    <row r="119" spans="1:5" ht="12.75">
      <c r="A119" s="13" t="s">
        <v>51</v>
      </c>
      <c r="B119" s="92">
        <v>3005.88</v>
      </c>
      <c r="C119" s="93" t="s">
        <v>128</v>
      </c>
      <c r="D119" s="51" t="s">
        <v>142</v>
      </c>
      <c r="E119" s="96">
        <v>43326</v>
      </c>
    </row>
    <row r="120" spans="1:5" ht="12.75">
      <c r="A120" s="13" t="s">
        <v>52</v>
      </c>
      <c r="B120" s="92">
        <v>999.8</v>
      </c>
      <c r="C120" s="93" t="s">
        <v>72</v>
      </c>
      <c r="D120" s="93" t="s">
        <v>180</v>
      </c>
      <c r="E120" s="94">
        <v>43332</v>
      </c>
    </row>
    <row r="121" spans="1:5" ht="12.75">
      <c r="A121" s="13" t="s">
        <v>53</v>
      </c>
      <c r="B121" s="92">
        <v>52331.61</v>
      </c>
      <c r="C121" s="93" t="s">
        <v>168</v>
      </c>
      <c r="D121" s="93" t="s">
        <v>181</v>
      </c>
      <c r="E121" s="94">
        <v>43339</v>
      </c>
    </row>
    <row r="122" spans="1:5" ht="12.75">
      <c r="A122" s="13" t="s">
        <v>54</v>
      </c>
      <c r="B122" s="97">
        <f>85.25+447</f>
        <v>532.25</v>
      </c>
      <c r="C122" s="98" t="s">
        <v>169</v>
      </c>
      <c r="D122" s="98" t="s">
        <v>182</v>
      </c>
      <c r="E122" s="99">
        <v>43326</v>
      </c>
    </row>
    <row r="123" spans="1:5" ht="12.75">
      <c r="A123" s="13" t="s">
        <v>55</v>
      </c>
      <c r="B123" s="92">
        <v>107.1</v>
      </c>
      <c r="C123" s="93" t="s">
        <v>166</v>
      </c>
      <c r="D123" s="93" t="s">
        <v>183</v>
      </c>
      <c r="E123" s="100">
        <v>43335</v>
      </c>
    </row>
    <row r="124" spans="1:5" ht="12.75">
      <c r="A124" s="13" t="s">
        <v>56</v>
      </c>
      <c r="B124" s="92">
        <v>3934.02</v>
      </c>
      <c r="C124" s="93" t="s">
        <v>170</v>
      </c>
      <c r="D124" s="93" t="s">
        <v>184</v>
      </c>
      <c r="E124" s="96">
        <v>43335</v>
      </c>
    </row>
    <row r="125" spans="1:5" ht="12.75">
      <c r="A125" s="13" t="s">
        <v>57</v>
      </c>
      <c r="B125" s="92">
        <v>2020.19</v>
      </c>
      <c r="C125" s="93" t="s">
        <v>171</v>
      </c>
      <c r="D125" s="93" t="s">
        <v>185</v>
      </c>
      <c r="E125" s="96">
        <v>43336</v>
      </c>
    </row>
    <row r="126" spans="1:7" ht="12.75">
      <c r="A126" s="13" t="s">
        <v>58</v>
      </c>
      <c r="B126" s="92">
        <v>357</v>
      </c>
      <c r="C126" s="93" t="s">
        <v>172</v>
      </c>
      <c r="D126" s="93" t="s">
        <v>186</v>
      </c>
      <c r="E126" s="96">
        <v>43340</v>
      </c>
      <c r="G126" s="42"/>
    </row>
    <row r="127" spans="1:7" ht="12.75">
      <c r="A127" s="13" t="s">
        <v>59</v>
      </c>
      <c r="B127" s="92">
        <v>223.72</v>
      </c>
      <c r="C127" s="93" t="s">
        <v>111</v>
      </c>
      <c r="D127" s="95" t="s">
        <v>187</v>
      </c>
      <c r="E127" s="103">
        <v>43340</v>
      </c>
      <c r="G127" s="42"/>
    </row>
    <row r="128" spans="1:7" ht="12.75">
      <c r="A128" s="13" t="s">
        <v>60</v>
      </c>
      <c r="B128" s="92">
        <v>44827.3</v>
      </c>
      <c r="C128" s="93" t="s">
        <v>173</v>
      </c>
      <c r="D128" s="93" t="s">
        <v>188</v>
      </c>
      <c r="E128" s="96">
        <v>43341</v>
      </c>
      <c r="G128" s="42"/>
    </row>
    <row r="129" spans="1:7" ht="12.75">
      <c r="A129" s="13" t="s">
        <v>61</v>
      </c>
      <c r="B129" s="92">
        <v>20740.61</v>
      </c>
      <c r="C129" s="101" t="s">
        <v>174</v>
      </c>
      <c r="D129" s="101" t="s">
        <v>190</v>
      </c>
      <c r="E129" s="96">
        <v>43342</v>
      </c>
      <c r="G129" s="42"/>
    </row>
    <row r="130" spans="1:7" ht="12.75">
      <c r="A130" s="13" t="s">
        <v>62</v>
      </c>
      <c r="B130" s="92">
        <v>3570</v>
      </c>
      <c r="C130" s="93" t="s">
        <v>175</v>
      </c>
      <c r="D130" s="93" t="s">
        <v>191</v>
      </c>
      <c r="E130" s="96">
        <v>43342</v>
      </c>
      <c r="G130" s="42"/>
    </row>
    <row r="131" spans="1:5" ht="12.75">
      <c r="A131" s="13" t="s">
        <v>63</v>
      </c>
      <c r="B131" s="92">
        <f>9755.62-54</f>
        <v>9701.62</v>
      </c>
      <c r="C131" s="93" t="s">
        <v>176</v>
      </c>
      <c r="D131" s="93" t="s">
        <v>192</v>
      </c>
      <c r="E131" s="96">
        <v>43342</v>
      </c>
    </row>
    <row r="132" spans="1:5" ht="12.75">
      <c r="A132" s="13" t="s">
        <v>64</v>
      </c>
      <c r="B132" s="92">
        <v>6729.45</v>
      </c>
      <c r="C132" s="93" t="s">
        <v>164</v>
      </c>
      <c r="D132" s="93" t="s">
        <v>150</v>
      </c>
      <c r="E132" s="96">
        <v>43342</v>
      </c>
    </row>
    <row r="133" spans="1:5" ht="12.75">
      <c r="A133" s="13" t="s">
        <v>65</v>
      </c>
      <c r="B133" s="92">
        <v>447.44</v>
      </c>
      <c r="C133" s="93" t="s">
        <v>111</v>
      </c>
      <c r="D133" s="93" t="s">
        <v>189</v>
      </c>
      <c r="E133" s="96">
        <v>43342</v>
      </c>
    </row>
    <row r="134" spans="1:5" ht="12.75">
      <c r="A134" s="13" t="s">
        <v>66</v>
      </c>
      <c r="B134" s="102">
        <f>266.62+3634.92</f>
        <v>3901.54</v>
      </c>
      <c r="C134" s="93" t="s">
        <v>78</v>
      </c>
      <c r="D134" s="93" t="s">
        <v>193</v>
      </c>
      <c r="E134" s="96">
        <v>43343</v>
      </c>
    </row>
    <row r="135" spans="1:5" ht="12.75" customHeight="1">
      <c r="A135" s="13" t="s">
        <v>67</v>
      </c>
      <c r="B135" s="10">
        <f>1440.02+8534.72+26</f>
        <v>10000.74</v>
      </c>
      <c r="C135" s="28" t="s">
        <v>10</v>
      </c>
      <c r="D135" s="36" t="s">
        <v>13</v>
      </c>
      <c r="E135" s="11"/>
    </row>
    <row r="136" spans="1:5" ht="12.75" customHeight="1">
      <c r="A136" s="13" t="s">
        <v>68</v>
      </c>
      <c r="B136" s="10">
        <v>23624.78</v>
      </c>
      <c r="C136" s="28" t="s">
        <v>10</v>
      </c>
      <c r="D136" s="36" t="s">
        <v>14</v>
      </c>
      <c r="E136" s="11"/>
    </row>
    <row r="137" spans="1:5" ht="12.75">
      <c r="A137" s="23"/>
      <c r="B137" s="24"/>
      <c r="C137" s="25"/>
      <c r="D137" s="37"/>
      <c r="E137" s="26"/>
    </row>
    <row r="138" spans="1:4" ht="12.75">
      <c r="A138" s="133" t="s">
        <v>7</v>
      </c>
      <c r="B138" s="133"/>
      <c r="C138" s="133"/>
      <c r="D138" s="133"/>
    </row>
    <row r="139" spans="1:5" ht="25.5">
      <c r="A139" s="4" t="s">
        <v>0</v>
      </c>
      <c r="B139" s="32" t="s">
        <v>1</v>
      </c>
      <c r="C139" s="5" t="s">
        <v>2</v>
      </c>
      <c r="D139" s="34" t="s">
        <v>3</v>
      </c>
      <c r="E139" s="5" t="s">
        <v>11</v>
      </c>
    </row>
    <row r="140" spans="1:5" ht="12.75">
      <c r="A140" s="27">
        <v>1</v>
      </c>
      <c r="B140" s="46">
        <v>30916.2</v>
      </c>
      <c r="C140" s="43" t="s">
        <v>87</v>
      </c>
      <c r="D140" s="44" t="s">
        <v>88</v>
      </c>
      <c r="E140" s="45">
        <v>43319</v>
      </c>
    </row>
    <row r="141" spans="1:5" ht="12.75">
      <c r="A141" s="27">
        <v>2</v>
      </c>
      <c r="B141" s="46">
        <v>110670</v>
      </c>
      <c r="C141" s="43" t="s">
        <v>87</v>
      </c>
      <c r="D141" s="44" t="s">
        <v>89</v>
      </c>
      <c r="E141" s="45">
        <v>43319</v>
      </c>
    </row>
    <row r="142" spans="1:5" ht="12.75">
      <c r="A142" s="27">
        <v>3</v>
      </c>
      <c r="B142" s="46">
        <v>65390.5</v>
      </c>
      <c r="C142" s="43" t="s">
        <v>90</v>
      </c>
      <c r="D142" s="44" t="s">
        <v>91</v>
      </c>
      <c r="E142" s="45">
        <v>43326</v>
      </c>
    </row>
    <row r="143" spans="1:5" ht="12.75">
      <c r="A143" s="27">
        <v>4</v>
      </c>
      <c r="B143" s="46">
        <v>11361.7</v>
      </c>
      <c r="C143" s="43" t="s">
        <v>92</v>
      </c>
      <c r="D143" s="44" t="s">
        <v>93</v>
      </c>
      <c r="E143" s="45">
        <v>43336</v>
      </c>
    </row>
    <row r="144" spans="1:5" ht="12.75">
      <c r="A144" s="27">
        <v>5</v>
      </c>
      <c r="B144" s="46">
        <v>53900.09</v>
      </c>
      <c r="C144" s="43" t="s">
        <v>92</v>
      </c>
      <c r="D144" s="44" t="s">
        <v>93</v>
      </c>
      <c r="E144" s="45">
        <v>43336</v>
      </c>
    </row>
    <row r="145" spans="1:5" ht="12.75">
      <c r="A145" s="27">
        <v>6</v>
      </c>
      <c r="B145" s="46">
        <v>11424</v>
      </c>
      <c r="C145" s="44" t="s">
        <v>94</v>
      </c>
      <c r="D145" s="44" t="s">
        <v>95</v>
      </c>
      <c r="E145" s="45">
        <v>43339</v>
      </c>
    </row>
    <row r="146" spans="1:4" ht="12.75">
      <c r="A146" s="20"/>
      <c r="B146" s="21"/>
      <c r="C146" s="22"/>
      <c r="D146" s="22"/>
    </row>
    <row r="147" spans="1:4" ht="12.75">
      <c r="A147" s="133" t="s">
        <v>82</v>
      </c>
      <c r="B147" s="133"/>
      <c r="C147" s="133"/>
      <c r="D147" s="133"/>
    </row>
    <row r="148" spans="1:5" ht="25.5">
      <c r="A148" s="4" t="s">
        <v>0</v>
      </c>
      <c r="B148" s="32" t="s">
        <v>1</v>
      </c>
      <c r="C148" s="5" t="s">
        <v>2</v>
      </c>
      <c r="D148" s="34" t="s">
        <v>3</v>
      </c>
      <c r="E148" s="5" t="s">
        <v>11</v>
      </c>
    </row>
    <row r="149" spans="1:5" ht="12.75" customHeight="1">
      <c r="A149" s="104">
        <v>1</v>
      </c>
      <c r="B149" s="108">
        <v>932198.39</v>
      </c>
      <c r="C149" s="109" t="s">
        <v>194</v>
      </c>
      <c r="D149" s="110" t="s">
        <v>536</v>
      </c>
      <c r="E149" s="110">
        <v>43315</v>
      </c>
    </row>
    <row r="150" spans="1:5" ht="12.75">
      <c r="A150" s="6">
        <v>2</v>
      </c>
      <c r="B150" s="111">
        <v>274361.14</v>
      </c>
      <c r="C150" s="112" t="s">
        <v>195</v>
      </c>
      <c r="D150" s="105" t="s">
        <v>542</v>
      </c>
      <c r="E150" s="110">
        <v>43325</v>
      </c>
    </row>
    <row r="151" spans="1:5" ht="12.75">
      <c r="A151" s="104">
        <v>3</v>
      </c>
      <c r="B151" s="111">
        <v>50173.62</v>
      </c>
      <c r="C151" s="112" t="s">
        <v>196</v>
      </c>
      <c r="D151" s="105" t="s">
        <v>543</v>
      </c>
      <c r="E151" s="110">
        <v>43325</v>
      </c>
    </row>
    <row r="152" spans="1:5" ht="12.75">
      <c r="A152" s="6">
        <v>4</v>
      </c>
      <c r="B152" s="111">
        <v>1792669.95</v>
      </c>
      <c r="C152" s="112" t="s">
        <v>197</v>
      </c>
      <c r="D152" s="105" t="s">
        <v>544</v>
      </c>
      <c r="E152" s="110">
        <v>43325</v>
      </c>
    </row>
    <row r="153" spans="1:5" ht="12.75">
      <c r="A153" s="104">
        <v>5</v>
      </c>
      <c r="B153" s="111">
        <v>346499.71</v>
      </c>
      <c r="C153" s="112" t="s">
        <v>198</v>
      </c>
      <c r="D153" s="105" t="s">
        <v>545</v>
      </c>
      <c r="E153" s="110">
        <v>43325</v>
      </c>
    </row>
    <row r="154" spans="1:5" ht="12.75">
      <c r="A154" s="6">
        <v>6</v>
      </c>
      <c r="B154" s="111">
        <v>393016.24</v>
      </c>
      <c r="C154" s="112" t="s">
        <v>199</v>
      </c>
      <c r="D154" s="105" t="s">
        <v>546</v>
      </c>
      <c r="E154" s="110">
        <v>43325</v>
      </c>
    </row>
    <row r="155" spans="1:5" ht="12.75">
      <c r="A155" s="104">
        <v>7</v>
      </c>
      <c r="B155" s="111">
        <v>681146.13</v>
      </c>
      <c r="C155" s="112" t="s">
        <v>200</v>
      </c>
      <c r="D155" s="122" t="s">
        <v>547</v>
      </c>
      <c r="E155" s="110">
        <v>43325</v>
      </c>
    </row>
    <row r="156" spans="1:5" ht="12.75">
      <c r="A156" s="6">
        <v>8</v>
      </c>
      <c r="B156" s="111">
        <v>1255505.93</v>
      </c>
      <c r="C156" s="112" t="s">
        <v>201</v>
      </c>
      <c r="D156" s="123"/>
      <c r="E156" s="110">
        <v>43325</v>
      </c>
    </row>
    <row r="157" spans="1:5" ht="12.75">
      <c r="A157" s="104">
        <v>9</v>
      </c>
      <c r="B157" s="111">
        <v>48671</v>
      </c>
      <c r="C157" s="112" t="s">
        <v>202</v>
      </c>
      <c r="D157" s="122" t="s">
        <v>548</v>
      </c>
      <c r="E157" s="110">
        <v>43325</v>
      </c>
    </row>
    <row r="158" spans="1:5" ht="12.75">
      <c r="A158" s="6">
        <v>10</v>
      </c>
      <c r="B158" s="111">
        <v>433169.28</v>
      </c>
      <c r="C158" s="112" t="s">
        <v>203</v>
      </c>
      <c r="D158" s="123"/>
      <c r="E158" s="110">
        <v>43325</v>
      </c>
    </row>
    <row r="159" spans="1:5" ht="12.75">
      <c r="A159" s="104">
        <v>11</v>
      </c>
      <c r="B159" s="111">
        <v>225050.52</v>
      </c>
      <c r="C159" s="112" t="s">
        <v>204</v>
      </c>
      <c r="D159" s="122" t="s">
        <v>549</v>
      </c>
      <c r="E159" s="110">
        <v>43325</v>
      </c>
    </row>
    <row r="160" spans="1:5" ht="12.75">
      <c r="A160" s="6">
        <v>12</v>
      </c>
      <c r="B160" s="111">
        <v>273263.07</v>
      </c>
      <c r="C160" s="112" t="s">
        <v>205</v>
      </c>
      <c r="D160" s="123"/>
      <c r="E160" s="110">
        <v>43325</v>
      </c>
    </row>
    <row r="161" spans="1:5" ht="12.75">
      <c r="A161" s="104">
        <v>13</v>
      </c>
      <c r="B161" s="111">
        <v>1729579.75</v>
      </c>
      <c r="C161" s="112" t="s">
        <v>206</v>
      </c>
      <c r="D161" s="105" t="s">
        <v>550</v>
      </c>
      <c r="E161" s="110">
        <v>43325</v>
      </c>
    </row>
    <row r="162" spans="1:5" ht="12.75">
      <c r="A162" s="6">
        <v>14</v>
      </c>
      <c r="B162" s="111">
        <v>521684.79</v>
      </c>
      <c r="C162" s="112" t="s">
        <v>207</v>
      </c>
      <c r="D162" s="105" t="s">
        <v>551</v>
      </c>
      <c r="E162" s="110">
        <v>43325</v>
      </c>
    </row>
    <row r="163" spans="1:5" ht="12.75">
      <c r="A163" s="104">
        <v>15</v>
      </c>
      <c r="B163" s="111">
        <v>530523.02</v>
      </c>
      <c r="C163" s="112" t="s">
        <v>208</v>
      </c>
      <c r="D163" s="105" t="s">
        <v>552</v>
      </c>
      <c r="E163" s="110">
        <v>43325</v>
      </c>
    </row>
    <row r="164" spans="1:5" ht="12.75">
      <c r="A164" s="6">
        <v>16</v>
      </c>
      <c r="B164" s="111">
        <v>475137.6</v>
      </c>
      <c r="C164" s="112" t="s">
        <v>209</v>
      </c>
      <c r="D164" s="105" t="s">
        <v>553</v>
      </c>
      <c r="E164" s="110">
        <v>43325</v>
      </c>
    </row>
    <row r="165" spans="1:5" ht="12.75">
      <c r="A165" s="104">
        <v>17</v>
      </c>
      <c r="B165" s="111">
        <v>607050.83</v>
      </c>
      <c r="C165" s="112" t="s">
        <v>210</v>
      </c>
      <c r="D165" s="122" t="s">
        <v>554</v>
      </c>
      <c r="E165" s="110">
        <v>43325</v>
      </c>
    </row>
    <row r="166" spans="1:5" ht="12.75">
      <c r="A166" s="6">
        <v>18</v>
      </c>
      <c r="B166" s="111">
        <v>1021598.84</v>
      </c>
      <c r="C166" s="112" t="s">
        <v>211</v>
      </c>
      <c r="D166" s="123"/>
      <c r="E166" s="110">
        <v>43325</v>
      </c>
    </row>
    <row r="167" spans="1:5" ht="12.75">
      <c r="A167" s="104">
        <v>19</v>
      </c>
      <c r="B167" s="111">
        <v>54301.57</v>
      </c>
      <c r="C167" s="112" t="s">
        <v>212</v>
      </c>
      <c r="D167" s="105" t="s">
        <v>545</v>
      </c>
      <c r="E167" s="110">
        <v>43325</v>
      </c>
    </row>
    <row r="168" spans="1:5" ht="12.75" customHeight="1">
      <c r="A168" s="6">
        <v>20</v>
      </c>
      <c r="B168" s="111">
        <v>66476</v>
      </c>
      <c r="C168" s="112" t="s">
        <v>213</v>
      </c>
      <c r="D168" s="122" t="s">
        <v>555</v>
      </c>
      <c r="E168" s="110">
        <v>43325</v>
      </c>
    </row>
    <row r="169" spans="1:5" ht="12.75" customHeight="1">
      <c r="A169" s="104">
        <v>21</v>
      </c>
      <c r="B169" s="111">
        <v>142451.14</v>
      </c>
      <c r="C169" s="112" t="s">
        <v>213</v>
      </c>
      <c r="D169" s="123"/>
      <c r="E169" s="110">
        <v>43325</v>
      </c>
    </row>
    <row r="170" spans="1:5" ht="12.75" customHeight="1">
      <c r="A170" s="6">
        <v>22</v>
      </c>
      <c r="B170" s="111">
        <v>174241.8</v>
      </c>
      <c r="C170" s="112" t="s">
        <v>214</v>
      </c>
      <c r="D170" s="105" t="s">
        <v>544</v>
      </c>
      <c r="E170" s="110">
        <v>43325</v>
      </c>
    </row>
    <row r="171" spans="1:5" ht="12.75" customHeight="1">
      <c r="A171" s="104">
        <v>23</v>
      </c>
      <c r="B171" s="111">
        <v>2594570.91</v>
      </c>
      <c r="C171" s="112" t="s">
        <v>215</v>
      </c>
      <c r="D171" s="122" t="s">
        <v>556</v>
      </c>
      <c r="E171" s="110">
        <v>43325</v>
      </c>
    </row>
    <row r="172" spans="1:5" ht="12.75" customHeight="1">
      <c r="A172" s="6">
        <v>24</v>
      </c>
      <c r="B172" s="111">
        <v>414120</v>
      </c>
      <c r="C172" s="112" t="s">
        <v>216</v>
      </c>
      <c r="D172" s="124"/>
      <c r="E172" s="110">
        <v>43325</v>
      </c>
    </row>
    <row r="173" spans="1:5" ht="12.75" customHeight="1">
      <c r="A173" s="104">
        <v>25</v>
      </c>
      <c r="B173" s="111">
        <v>4392526.64</v>
      </c>
      <c r="C173" s="112" t="s">
        <v>217</v>
      </c>
      <c r="D173" s="124"/>
      <c r="E173" s="110">
        <v>43325</v>
      </c>
    </row>
    <row r="174" spans="1:5" ht="12.75" customHeight="1">
      <c r="A174" s="6">
        <v>26</v>
      </c>
      <c r="B174" s="111">
        <v>71400</v>
      </c>
      <c r="C174" s="112" t="s">
        <v>218</v>
      </c>
      <c r="D174" s="123"/>
      <c r="E174" s="110">
        <v>43325</v>
      </c>
    </row>
    <row r="175" spans="1:5" ht="12.75" customHeight="1">
      <c r="A175" s="104">
        <v>27</v>
      </c>
      <c r="B175" s="111">
        <v>1398639.64</v>
      </c>
      <c r="C175" s="112" t="s">
        <v>219</v>
      </c>
      <c r="D175" s="122" t="s">
        <v>557</v>
      </c>
      <c r="E175" s="110">
        <v>43325</v>
      </c>
    </row>
    <row r="176" spans="1:5" ht="12.75" customHeight="1">
      <c r="A176" s="6">
        <v>28</v>
      </c>
      <c r="B176" s="111">
        <v>326899.85</v>
      </c>
      <c r="C176" s="112" t="s">
        <v>220</v>
      </c>
      <c r="D176" s="123"/>
      <c r="E176" s="110">
        <v>43325</v>
      </c>
    </row>
    <row r="177" spans="1:5" ht="12.75" customHeight="1">
      <c r="A177" s="104">
        <v>29</v>
      </c>
      <c r="B177" s="111">
        <v>136158.04</v>
      </c>
      <c r="C177" s="112" t="s">
        <v>221</v>
      </c>
      <c r="D177" s="105" t="s">
        <v>558</v>
      </c>
      <c r="E177" s="110">
        <v>43325</v>
      </c>
    </row>
    <row r="178" spans="1:5" ht="12.75" customHeight="1">
      <c r="A178" s="6">
        <v>30</v>
      </c>
      <c r="B178" s="111">
        <v>39949.55</v>
      </c>
      <c r="C178" s="112" t="s">
        <v>222</v>
      </c>
      <c r="D178" s="130" t="s">
        <v>559</v>
      </c>
      <c r="E178" s="110">
        <v>43325</v>
      </c>
    </row>
    <row r="179" spans="1:5" ht="12.75">
      <c r="A179" s="104">
        <v>31</v>
      </c>
      <c r="B179" s="111">
        <v>79946.2</v>
      </c>
      <c r="C179" s="112" t="s">
        <v>222</v>
      </c>
      <c r="D179" s="131"/>
      <c r="E179" s="110">
        <v>43325</v>
      </c>
    </row>
    <row r="180" spans="1:5" ht="12.75">
      <c r="A180" s="6">
        <v>32</v>
      </c>
      <c r="B180" s="111">
        <v>482200.85</v>
      </c>
      <c r="C180" s="112" t="s">
        <v>223</v>
      </c>
      <c r="D180" s="132"/>
      <c r="E180" s="110">
        <v>43325</v>
      </c>
    </row>
    <row r="181" spans="1:5" ht="12.75">
      <c r="A181" s="104">
        <v>33</v>
      </c>
      <c r="B181" s="111">
        <v>3118491.15</v>
      </c>
      <c r="C181" s="112" t="s">
        <v>224</v>
      </c>
      <c r="D181" s="122" t="s">
        <v>560</v>
      </c>
      <c r="E181" s="110">
        <v>43325</v>
      </c>
    </row>
    <row r="182" spans="1:5" ht="12.75">
      <c r="A182" s="6">
        <v>34</v>
      </c>
      <c r="B182" s="111">
        <v>141322.25</v>
      </c>
      <c r="C182" s="112" t="s">
        <v>225</v>
      </c>
      <c r="D182" s="123"/>
      <c r="E182" s="110">
        <v>43325</v>
      </c>
    </row>
    <row r="183" spans="1:5" ht="12.75">
      <c r="A183" s="104">
        <v>35</v>
      </c>
      <c r="B183" s="111">
        <v>156521.15</v>
      </c>
      <c r="C183" s="112" t="s">
        <v>226</v>
      </c>
      <c r="D183" s="105" t="s">
        <v>561</v>
      </c>
      <c r="E183" s="110">
        <v>43325</v>
      </c>
    </row>
    <row r="184" spans="1:5" ht="12.75">
      <c r="A184" s="6">
        <v>36</v>
      </c>
      <c r="B184" s="111">
        <v>17850</v>
      </c>
      <c r="C184" s="112" t="s">
        <v>227</v>
      </c>
      <c r="D184" s="122" t="s">
        <v>547</v>
      </c>
      <c r="E184" s="110">
        <v>43325</v>
      </c>
    </row>
    <row r="185" spans="1:5" ht="12.75">
      <c r="A185" s="104">
        <v>37</v>
      </c>
      <c r="B185" s="111">
        <v>338639.24</v>
      </c>
      <c r="C185" s="112" t="s">
        <v>228</v>
      </c>
      <c r="D185" s="124"/>
      <c r="E185" s="110">
        <v>43325</v>
      </c>
    </row>
    <row r="186" spans="1:5" ht="12.75">
      <c r="A186" s="6">
        <v>38</v>
      </c>
      <c r="B186" s="111">
        <v>344854.82</v>
      </c>
      <c r="C186" s="112" t="s">
        <v>228</v>
      </c>
      <c r="D186" s="124"/>
      <c r="E186" s="110">
        <v>43325</v>
      </c>
    </row>
    <row r="187" spans="1:5" ht="12.75">
      <c r="A187" s="104">
        <v>39</v>
      </c>
      <c r="B187" s="111">
        <v>237634.18</v>
      </c>
      <c r="C187" s="112" t="s">
        <v>228</v>
      </c>
      <c r="D187" s="124"/>
      <c r="E187" s="110">
        <v>43325</v>
      </c>
    </row>
    <row r="188" spans="1:5" ht="12.75">
      <c r="A188" s="6">
        <v>40</v>
      </c>
      <c r="B188" s="111">
        <v>503792.56</v>
      </c>
      <c r="C188" s="112" t="s">
        <v>228</v>
      </c>
      <c r="D188" s="124"/>
      <c r="E188" s="110">
        <v>43325</v>
      </c>
    </row>
    <row r="189" spans="1:5" ht="12.75">
      <c r="A189" s="104">
        <v>41</v>
      </c>
      <c r="B189" s="111">
        <v>493304.46</v>
      </c>
      <c r="C189" s="112" t="s">
        <v>228</v>
      </c>
      <c r="D189" s="123"/>
      <c r="E189" s="110">
        <v>43325</v>
      </c>
    </row>
    <row r="190" spans="1:5" ht="12.75">
      <c r="A190" s="6">
        <v>42</v>
      </c>
      <c r="B190" s="111">
        <v>196332.95</v>
      </c>
      <c r="C190" s="112" t="s">
        <v>229</v>
      </c>
      <c r="D190" s="122" t="s">
        <v>562</v>
      </c>
      <c r="E190" s="110">
        <v>43325</v>
      </c>
    </row>
    <row r="191" spans="1:5" ht="12.75">
      <c r="A191" s="104">
        <v>43</v>
      </c>
      <c r="B191" s="111">
        <v>119529.55</v>
      </c>
      <c r="C191" s="112" t="s">
        <v>230</v>
      </c>
      <c r="D191" s="123"/>
      <c r="E191" s="110">
        <v>43325</v>
      </c>
    </row>
    <row r="192" spans="1:5" ht="12.75">
      <c r="A192" s="6">
        <v>44</v>
      </c>
      <c r="B192" s="111">
        <v>147895.93</v>
      </c>
      <c r="C192" s="112" t="s">
        <v>231</v>
      </c>
      <c r="D192" s="105" t="s">
        <v>563</v>
      </c>
      <c r="E192" s="110">
        <v>43325</v>
      </c>
    </row>
    <row r="193" spans="1:5" ht="12.75">
      <c r="A193" s="104">
        <v>45</v>
      </c>
      <c r="B193" s="111">
        <v>497741.05</v>
      </c>
      <c r="C193" s="112" t="s">
        <v>232</v>
      </c>
      <c r="D193" s="122" t="s">
        <v>560</v>
      </c>
      <c r="E193" s="110">
        <v>43325</v>
      </c>
    </row>
    <row r="194" spans="1:5" ht="12.75">
      <c r="A194" s="6">
        <v>46</v>
      </c>
      <c r="B194" s="111">
        <v>779879.6</v>
      </c>
      <c r="C194" s="112" t="s">
        <v>232</v>
      </c>
      <c r="D194" s="124"/>
      <c r="E194" s="110">
        <v>43325</v>
      </c>
    </row>
    <row r="195" spans="1:5" ht="12.75">
      <c r="A195" s="104">
        <v>47</v>
      </c>
      <c r="B195" s="111">
        <v>1053446.3</v>
      </c>
      <c r="C195" s="112" t="s">
        <v>232</v>
      </c>
      <c r="D195" s="124"/>
      <c r="E195" s="110">
        <v>43325</v>
      </c>
    </row>
    <row r="196" spans="1:5" ht="12.75">
      <c r="A196" s="6">
        <v>48</v>
      </c>
      <c r="B196" s="111">
        <v>19514</v>
      </c>
      <c r="C196" s="112" t="s">
        <v>233</v>
      </c>
      <c r="D196" s="124"/>
      <c r="E196" s="110">
        <v>43325</v>
      </c>
    </row>
    <row r="197" spans="1:5" ht="12.75">
      <c r="A197" s="104">
        <v>49</v>
      </c>
      <c r="B197" s="111">
        <v>41099</v>
      </c>
      <c r="C197" s="112" t="s">
        <v>233</v>
      </c>
      <c r="D197" s="124"/>
      <c r="E197" s="110">
        <v>43325</v>
      </c>
    </row>
    <row r="198" spans="1:5" ht="12.75">
      <c r="A198" s="6">
        <v>50</v>
      </c>
      <c r="B198" s="111">
        <v>224922</v>
      </c>
      <c r="C198" s="112" t="s">
        <v>233</v>
      </c>
      <c r="D198" s="124"/>
      <c r="E198" s="110">
        <v>43325</v>
      </c>
    </row>
    <row r="199" spans="1:5" ht="12.75">
      <c r="A199" s="104">
        <v>51</v>
      </c>
      <c r="B199" s="111">
        <v>208301.95</v>
      </c>
      <c r="C199" s="112" t="s">
        <v>234</v>
      </c>
      <c r="D199" s="124"/>
      <c r="E199" s="110">
        <v>43325</v>
      </c>
    </row>
    <row r="200" spans="1:5" ht="12.75">
      <c r="A200" s="6">
        <v>52</v>
      </c>
      <c r="B200" s="111">
        <v>41650</v>
      </c>
      <c r="C200" s="112" t="s">
        <v>234</v>
      </c>
      <c r="D200" s="124"/>
      <c r="E200" s="110">
        <v>43325</v>
      </c>
    </row>
    <row r="201" spans="1:5" ht="12.75">
      <c r="A201" s="104">
        <v>53</v>
      </c>
      <c r="B201" s="111">
        <v>521935.74</v>
      </c>
      <c r="C201" s="112" t="s">
        <v>235</v>
      </c>
      <c r="D201" s="124"/>
      <c r="E201" s="110">
        <v>43325</v>
      </c>
    </row>
    <row r="202" spans="1:5" ht="12.75">
      <c r="A202" s="6">
        <v>54</v>
      </c>
      <c r="B202" s="111">
        <v>823618.04</v>
      </c>
      <c r="C202" s="112" t="s">
        <v>236</v>
      </c>
      <c r="D202" s="124"/>
      <c r="E202" s="110">
        <v>43325</v>
      </c>
    </row>
    <row r="203" spans="1:5" ht="12.75">
      <c r="A203" s="104">
        <v>55</v>
      </c>
      <c r="B203" s="111">
        <v>3094</v>
      </c>
      <c r="C203" s="112" t="s">
        <v>237</v>
      </c>
      <c r="D203" s="124"/>
      <c r="E203" s="110">
        <v>43325</v>
      </c>
    </row>
    <row r="204" spans="1:5" ht="12.75">
      <c r="A204" s="6">
        <v>56</v>
      </c>
      <c r="B204" s="111">
        <v>3094</v>
      </c>
      <c r="C204" s="112" t="s">
        <v>237</v>
      </c>
      <c r="D204" s="124"/>
      <c r="E204" s="110">
        <v>43325</v>
      </c>
    </row>
    <row r="205" spans="1:5" ht="12.75">
      <c r="A205" s="104">
        <v>57</v>
      </c>
      <c r="B205" s="111">
        <v>28874.16</v>
      </c>
      <c r="C205" s="112" t="s">
        <v>237</v>
      </c>
      <c r="D205" s="124"/>
      <c r="E205" s="110">
        <v>43325</v>
      </c>
    </row>
    <row r="206" spans="1:5" ht="12.75">
      <c r="A206" s="6">
        <v>58</v>
      </c>
      <c r="B206" s="111">
        <v>21514.5</v>
      </c>
      <c r="C206" s="112" t="s">
        <v>237</v>
      </c>
      <c r="D206" s="124"/>
      <c r="E206" s="110">
        <v>43325</v>
      </c>
    </row>
    <row r="207" spans="1:5" ht="12.75" customHeight="1">
      <c r="A207" s="104">
        <v>59</v>
      </c>
      <c r="B207" s="111">
        <v>16160.2</v>
      </c>
      <c r="C207" s="112" t="s">
        <v>238</v>
      </c>
      <c r="D207" s="123"/>
      <c r="E207" s="110">
        <v>43325</v>
      </c>
    </row>
    <row r="208" spans="1:5" ht="12.75">
      <c r="A208" s="6">
        <v>60</v>
      </c>
      <c r="B208" s="111">
        <v>82702.29</v>
      </c>
      <c r="C208" s="112" t="s">
        <v>239</v>
      </c>
      <c r="D208" s="105" t="s">
        <v>555</v>
      </c>
      <c r="E208" s="110">
        <v>43325</v>
      </c>
    </row>
    <row r="209" spans="1:5" ht="12.75">
      <c r="A209" s="104">
        <v>61</v>
      </c>
      <c r="B209" s="111">
        <v>8330</v>
      </c>
      <c r="C209" s="112" t="s">
        <v>240</v>
      </c>
      <c r="D209" s="105" t="s">
        <v>564</v>
      </c>
      <c r="E209" s="110">
        <v>43325</v>
      </c>
    </row>
    <row r="210" spans="1:5" ht="12.75">
      <c r="A210" s="6">
        <v>62</v>
      </c>
      <c r="B210" s="111">
        <v>292521.81</v>
      </c>
      <c r="C210" s="112" t="s">
        <v>241</v>
      </c>
      <c r="D210" s="105" t="s">
        <v>565</v>
      </c>
      <c r="E210" s="110">
        <v>43325</v>
      </c>
    </row>
    <row r="211" spans="1:5" ht="12.75">
      <c r="A211" s="104">
        <v>63</v>
      </c>
      <c r="B211" s="111">
        <v>1927308.57</v>
      </c>
      <c r="C211" s="112" t="s">
        <v>242</v>
      </c>
      <c r="D211" s="122" t="s">
        <v>562</v>
      </c>
      <c r="E211" s="110">
        <v>43325</v>
      </c>
    </row>
    <row r="212" spans="1:5" ht="12.75">
      <c r="A212" s="6">
        <v>64</v>
      </c>
      <c r="B212" s="111">
        <v>312546.32</v>
      </c>
      <c r="C212" s="112" t="s">
        <v>243</v>
      </c>
      <c r="D212" s="124"/>
      <c r="E212" s="110">
        <v>43325</v>
      </c>
    </row>
    <row r="213" spans="1:5" ht="12.75">
      <c r="A213" s="104">
        <v>65</v>
      </c>
      <c r="B213" s="111">
        <v>565762.44</v>
      </c>
      <c r="C213" s="112" t="s">
        <v>244</v>
      </c>
      <c r="D213" s="124"/>
      <c r="E213" s="110">
        <v>43325</v>
      </c>
    </row>
    <row r="214" spans="1:5" ht="12.75">
      <c r="A214" s="6">
        <v>66</v>
      </c>
      <c r="B214" s="111">
        <v>20051.08</v>
      </c>
      <c r="C214" s="112" t="s">
        <v>244</v>
      </c>
      <c r="D214" s="123"/>
      <c r="E214" s="110">
        <v>43325</v>
      </c>
    </row>
    <row r="215" spans="1:5" ht="12.75">
      <c r="A215" s="104">
        <v>67</v>
      </c>
      <c r="B215" s="111">
        <v>1770681.66</v>
      </c>
      <c r="C215" s="112" t="s">
        <v>245</v>
      </c>
      <c r="D215" s="122" t="s">
        <v>554</v>
      </c>
      <c r="E215" s="110">
        <v>43325</v>
      </c>
    </row>
    <row r="216" spans="1:5" ht="12.75">
      <c r="A216" s="6">
        <v>68</v>
      </c>
      <c r="B216" s="111">
        <v>1357325.02</v>
      </c>
      <c r="C216" s="112" t="s">
        <v>246</v>
      </c>
      <c r="D216" s="123"/>
      <c r="E216" s="110">
        <v>43325</v>
      </c>
    </row>
    <row r="217" spans="1:5" ht="12.75">
      <c r="A217" s="104">
        <v>69</v>
      </c>
      <c r="B217" s="111">
        <v>13357.73</v>
      </c>
      <c r="C217" s="112" t="s">
        <v>247</v>
      </c>
      <c r="D217" s="122" t="s">
        <v>545</v>
      </c>
      <c r="E217" s="110">
        <v>43325</v>
      </c>
    </row>
    <row r="218" spans="1:5" ht="12.75">
      <c r="A218" s="6">
        <v>70</v>
      </c>
      <c r="B218" s="111">
        <v>283462.56</v>
      </c>
      <c r="C218" s="112" t="s">
        <v>248</v>
      </c>
      <c r="D218" s="124"/>
      <c r="E218" s="110">
        <v>43325</v>
      </c>
    </row>
    <row r="219" spans="1:5" ht="12.75">
      <c r="A219" s="104">
        <v>71</v>
      </c>
      <c r="B219" s="111">
        <v>11418.05</v>
      </c>
      <c r="C219" s="112" t="s">
        <v>249</v>
      </c>
      <c r="D219" s="124"/>
      <c r="E219" s="110">
        <v>43325</v>
      </c>
    </row>
    <row r="220" spans="1:5" ht="12.75">
      <c r="A220" s="6">
        <v>72</v>
      </c>
      <c r="B220" s="111">
        <v>152779.64</v>
      </c>
      <c r="C220" s="112" t="s">
        <v>212</v>
      </c>
      <c r="D220" s="124"/>
      <c r="E220" s="110">
        <v>43325</v>
      </c>
    </row>
    <row r="221" spans="1:5" ht="12.75">
      <c r="A221" s="104">
        <v>73</v>
      </c>
      <c r="B221" s="111">
        <v>61131</v>
      </c>
      <c r="C221" s="112" t="s">
        <v>250</v>
      </c>
      <c r="D221" s="123"/>
      <c r="E221" s="110">
        <v>43325</v>
      </c>
    </row>
    <row r="222" spans="1:5" ht="12.75">
      <c r="A222" s="6">
        <v>74</v>
      </c>
      <c r="B222" s="111">
        <v>55335</v>
      </c>
      <c r="C222" s="112" t="s">
        <v>251</v>
      </c>
      <c r="D222" s="122" t="s">
        <v>566</v>
      </c>
      <c r="E222" s="110">
        <v>43325</v>
      </c>
    </row>
    <row r="223" spans="1:5" ht="12.75">
      <c r="A223" s="104">
        <v>75</v>
      </c>
      <c r="B223" s="111">
        <v>2163516.83</v>
      </c>
      <c r="C223" s="112" t="s">
        <v>252</v>
      </c>
      <c r="D223" s="124"/>
      <c r="E223" s="110">
        <v>43325</v>
      </c>
    </row>
    <row r="224" spans="1:5" ht="12.75">
      <c r="A224" s="6">
        <v>76</v>
      </c>
      <c r="B224" s="111">
        <v>233746</v>
      </c>
      <c r="C224" s="112" t="s">
        <v>253</v>
      </c>
      <c r="D224" s="123"/>
      <c r="E224" s="110">
        <v>43325</v>
      </c>
    </row>
    <row r="225" spans="1:5" ht="12.75">
      <c r="A225" s="104">
        <v>77</v>
      </c>
      <c r="B225" s="111">
        <v>128500</v>
      </c>
      <c r="C225" s="112" t="s">
        <v>254</v>
      </c>
      <c r="D225" s="122" t="s">
        <v>567</v>
      </c>
      <c r="E225" s="110">
        <v>43325</v>
      </c>
    </row>
    <row r="226" spans="1:5" ht="12.75">
      <c r="A226" s="6">
        <v>78</v>
      </c>
      <c r="B226" s="111">
        <v>2603854.46</v>
      </c>
      <c r="C226" s="112" t="s">
        <v>255</v>
      </c>
      <c r="D226" s="123"/>
      <c r="E226" s="110">
        <v>43325</v>
      </c>
    </row>
    <row r="227" spans="1:5" ht="12.75">
      <c r="A227" s="104">
        <v>79</v>
      </c>
      <c r="B227" s="111">
        <v>180160.97</v>
      </c>
      <c r="C227" s="112" t="s">
        <v>256</v>
      </c>
      <c r="D227" s="122" t="s">
        <v>567</v>
      </c>
      <c r="E227" s="110">
        <v>43325</v>
      </c>
    </row>
    <row r="228" spans="1:5" ht="12.75">
      <c r="A228" s="6">
        <v>80</v>
      </c>
      <c r="B228" s="111">
        <v>56012.79</v>
      </c>
      <c r="C228" s="112" t="s">
        <v>257</v>
      </c>
      <c r="D228" s="123"/>
      <c r="E228" s="110">
        <v>43325</v>
      </c>
    </row>
    <row r="229" spans="1:5" ht="12.75">
      <c r="A229" s="104">
        <v>81</v>
      </c>
      <c r="B229" s="111">
        <v>89969.47</v>
      </c>
      <c r="C229" s="112" t="s">
        <v>258</v>
      </c>
      <c r="D229" s="122" t="s">
        <v>548</v>
      </c>
      <c r="E229" s="110">
        <v>43325</v>
      </c>
    </row>
    <row r="230" spans="1:5" ht="12.75">
      <c r="A230" s="6">
        <v>82</v>
      </c>
      <c r="B230" s="111">
        <v>205455.81</v>
      </c>
      <c r="C230" s="112" t="s">
        <v>259</v>
      </c>
      <c r="D230" s="123"/>
      <c r="E230" s="110">
        <v>43325</v>
      </c>
    </row>
    <row r="231" spans="1:5" ht="12.75">
      <c r="A231" s="104">
        <v>83</v>
      </c>
      <c r="B231" s="111">
        <v>916234.95</v>
      </c>
      <c r="C231" s="112" t="s">
        <v>260</v>
      </c>
      <c r="D231" s="105" t="s">
        <v>568</v>
      </c>
      <c r="E231" s="110">
        <v>43325</v>
      </c>
    </row>
    <row r="232" spans="1:5" ht="12.75">
      <c r="A232" s="6">
        <v>84</v>
      </c>
      <c r="B232" s="111">
        <v>566433.05</v>
      </c>
      <c r="C232" s="112" t="s">
        <v>261</v>
      </c>
      <c r="D232" s="105" t="s">
        <v>556</v>
      </c>
      <c r="E232" s="110">
        <v>43325</v>
      </c>
    </row>
    <row r="233" spans="1:5" ht="12.75">
      <c r="A233" s="104">
        <v>85</v>
      </c>
      <c r="B233" s="111">
        <v>316599.2</v>
      </c>
      <c r="C233" s="112" t="s">
        <v>262</v>
      </c>
      <c r="D233" s="105" t="s">
        <v>569</v>
      </c>
      <c r="E233" s="110">
        <v>43325</v>
      </c>
    </row>
    <row r="234" spans="1:5" ht="12.75">
      <c r="A234" s="6">
        <v>86</v>
      </c>
      <c r="B234" s="111">
        <v>77112</v>
      </c>
      <c r="C234" s="112" t="s">
        <v>263</v>
      </c>
      <c r="D234" s="105" t="s">
        <v>568</v>
      </c>
      <c r="E234" s="110">
        <v>43325</v>
      </c>
    </row>
    <row r="235" spans="1:5" ht="12.75">
      <c r="A235" s="104">
        <v>87</v>
      </c>
      <c r="B235" s="111">
        <v>14488</v>
      </c>
      <c r="C235" s="112" t="s">
        <v>264</v>
      </c>
      <c r="D235" s="105" t="s">
        <v>554</v>
      </c>
      <c r="E235" s="110">
        <v>43325</v>
      </c>
    </row>
    <row r="236" spans="1:5" ht="12.75">
      <c r="A236" s="6">
        <v>88</v>
      </c>
      <c r="B236" s="111">
        <v>234315.16</v>
      </c>
      <c r="C236" s="112" t="s">
        <v>265</v>
      </c>
      <c r="D236" s="122" t="s">
        <v>542</v>
      </c>
      <c r="E236" s="110">
        <v>43325</v>
      </c>
    </row>
    <row r="237" spans="1:5" ht="12.75">
      <c r="A237" s="104">
        <v>89</v>
      </c>
      <c r="B237" s="111">
        <v>2508629.56</v>
      </c>
      <c r="C237" s="112" t="s">
        <v>266</v>
      </c>
      <c r="D237" s="123"/>
      <c r="E237" s="110">
        <v>43325</v>
      </c>
    </row>
    <row r="238" spans="1:5" ht="12.75">
      <c r="A238" s="6">
        <v>90</v>
      </c>
      <c r="B238" s="111">
        <v>72342.45</v>
      </c>
      <c r="C238" s="112" t="s">
        <v>267</v>
      </c>
      <c r="D238" s="122" t="s">
        <v>570</v>
      </c>
      <c r="E238" s="110">
        <v>43325</v>
      </c>
    </row>
    <row r="239" spans="1:5" ht="12.75">
      <c r="A239" s="104">
        <v>91</v>
      </c>
      <c r="B239" s="111">
        <v>41432.54</v>
      </c>
      <c r="C239" s="112" t="s">
        <v>268</v>
      </c>
      <c r="D239" s="124"/>
      <c r="E239" s="110">
        <v>43325</v>
      </c>
    </row>
    <row r="240" spans="1:5" ht="12.75">
      <c r="A240" s="6">
        <v>92</v>
      </c>
      <c r="B240" s="111">
        <v>240053.94</v>
      </c>
      <c r="C240" s="112" t="s">
        <v>268</v>
      </c>
      <c r="D240" s="123"/>
      <c r="E240" s="110">
        <v>43325</v>
      </c>
    </row>
    <row r="241" spans="1:5" ht="12.75">
      <c r="A241" s="104">
        <v>93</v>
      </c>
      <c r="B241" s="111">
        <v>450667.81</v>
      </c>
      <c r="C241" s="112" t="s">
        <v>269</v>
      </c>
      <c r="D241" s="105" t="s">
        <v>571</v>
      </c>
      <c r="E241" s="110">
        <v>43325</v>
      </c>
    </row>
    <row r="242" spans="1:5" ht="12.75">
      <c r="A242" s="6">
        <v>94</v>
      </c>
      <c r="B242" s="111">
        <v>889904.46</v>
      </c>
      <c r="C242" s="112" t="s">
        <v>270</v>
      </c>
      <c r="D242" s="122" t="s">
        <v>543</v>
      </c>
      <c r="E242" s="110">
        <v>43325</v>
      </c>
    </row>
    <row r="243" spans="1:5" ht="12.75">
      <c r="A243" s="104">
        <v>95</v>
      </c>
      <c r="B243" s="111">
        <v>519145.22</v>
      </c>
      <c r="C243" s="112" t="s">
        <v>271</v>
      </c>
      <c r="D243" s="124"/>
      <c r="E243" s="110">
        <v>43325</v>
      </c>
    </row>
    <row r="244" spans="1:5" ht="12.75">
      <c r="A244" s="6">
        <v>96</v>
      </c>
      <c r="B244" s="111">
        <v>176163.74</v>
      </c>
      <c r="C244" s="112" t="s">
        <v>272</v>
      </c>
      <c r="D244" s="124"/>
      <c r="E244" s="110">
        <v>43325</v>
      </c>
    </row>
    <row r="245" spans="1:5" ht="15" customHeight="1">
      <c r="A245" s="104">
        <v>97</v>
      </c>
      <c r="B245" s="111">
        <v>257903.72</v>
      </c>
      <c r="C245" s="112" t="s">
        <v>273</v>
      </c>
      <c r="D245" s="124"/>
      <c r="E245" s="110">
        <v>43325</v>
      </c>
    </row>
    <row r="246" spans="1:5" ht="12.75">
      <c r="A246" s="6">
        <v>98</v>
      </c>
      <c r="B246" s="111">
        <v>314867.75</v>
      </c>
      <c r="C246" s="112" t="s">
        <v>274</v>
      </c>
      <c r="D246" s="124"/>
      <c r="E246" s="110">
        <v>43325</v>
      </c>
    </row>
    <row r="247" spans="1:5" ht="12.75">
      <c r="A247" s="104">
        <v>99</v>
      </c>
      <c r="B247" s="111">
        <v>284147.86</v>
      </c>
      <c r="C247" s="112" t="s">
        <v>275</v>
      </c>
      <c r="D247" s="123"/>
      <c r="E247" s="110">
        <v>43325</v>
      </c>
    </row>
    <row r="248" spans="1:5" ht="12.75">
      <c r="A248" s="6">
        <v>100</v>
      </c>
      <c r="B248" s="111">
        <v>130000</v>
      </c>
      <c r="C248" s="112" t="s">
        <v>214</v>
      </c>
      <c r="D248" s="122" t="s">
        <v>544</v>
      </c>
      <c r="E248" s="110">
        <v>43325</v>
      </c>
    </row>
    <row r="249" spans="1:5" ht="12.75">
      <c r="A249" s="104">
        <v>101</v>
      </c>
      <c r="B249" s="111">
        <v>136850</v>
      </c>
      <c r="C249" s="112" t="s">
        <v>276</v>
      </c>
      <c r="D249" s="123"/>
      <c r="E249" s="110">
        <v>43325</v>
      </c>
    </row>
    <row r="250" spans="1:5" ht="12.75">
      <c r="A250" s="6">
        <v>102</v>
      </c>
      <c r="B250" s="111">
        <v>104422.5</v>
      </c>
      <c r="C250" s="112" t="s">
        <v>277</v>
      </c>
      <c r="D250" s="105" t="s">
        <v>551</v>
      </c>
      <c r="E250" s="110">
        <v>43325</v>
      </c>
    </row>
    <row r="251" spans="1:5" ht="12.75">
      <c r="A251" s="104">
        <v>103</v>
      </c>
      <c r="B251" s="111">
        <v>348868.1</v>
      </c>
      <c r="C251" s="112" t="s">
        <v>278</v>
      </c>
      <c r="D251" s="105" t="s">
        <v>549</v>
      </c>
      <c r="E251" s="110">
        <v>43325</v>
      </c>
    </row>
    <row r="252" spans="1:5" ht="12.75">
      <c r="A252" s="6">
        <v>104</v>
      </c>
      <c r="B252" s="111">
        <v>19720.78</v>
      </c>
      <c r="C252" s="112" t="s">
        <v>279</v>
      </c>
      <c r="D252" s="105" t="s">
        <v>559</v>
      </c>
      <c r="E252" s="110">
        <v>43325</v>
      </c>
    </row>
    <row r="253" spans="1:5" ht="12.75">
      <c r="A253" s="104">
        <v>105</v>
      </c>
      <c r="B253" s="111">
        <v>1120664.84</v>
      </c>
      <c r="C253" s="112" t="s">
        <v>280</v>
      </c>
      <c r="D253" s="122" t="s">
        <v>572</v>
      </c>
      <c r="E253" s="110">
        <v>43325</v>
      </c>
    </row>
    <row r="254" spans="1:5" ht="12.75">
      <c r="A254" s="6">
        <v>106</v>
      </c>
      <c r="B254" s="111">
        <v>368256.65</v>
      </c>
      <c r="C254" s="112" t="s">
        <v>281</v>
      </c>
      <c r="D254" s="124"/>
      <c r="E254" s="110">
        <v>43325</v>
      </c>
    </row>
    <row r="255" spans="1:5" ht="12.75">
      <c r="A255" s="104">
        <v>107</v>
      </c>
      <c r="B255" s="111">
        <v>384589.59</v>
      </c>
      <c r="C255" s="112" t="s">
        <v>282</v>
      </c>
      <c r="D255" s="123"/>
      <c r="E255" s="110">
        <v>43325</v>
      </c>
    </row>
    <row r="256" spans="1:5" ht="12.75">
      <c r="A256" s="6">
        <v>108</v>
      </c>
      <c r="B256" s="111">
        <v>591148.02</v>
      </c>
      <c r="C256" s="112" t="s">
        <v>283</v>
      </c>
      <c r="D256" s="122" t="s">
        <v>573</v>
      </c>
      <c r="E256" s="110">
        <v>43325</v>
      </c>
    </row>
    <row r="257" spans="1:5" ht="12.75">
      <c r="A257" s="104">
        <v>109</v>
      </c>
      <c r="B257" s="111">
        <v>130659.54</v>
      </c>
      <c r="C257" s="112" t="s">
        <v>284</v>
      </c>
      <c r="D257" s="124"/>
      <c r="E257" s="110">
        <v>43325</v>
      </c>
    </row>
    <row r="258" spans="1:5" ht="12.75">
      <c r="A258" s="6">
        <v>110</v>
      </c>
      <c r="B258" s="111">
        <v>197636.02</v>
      </c>
      <c r="C258" s="112" t="s">
        <v>284</v>
      </c>
      <c r="D258" s="123"/>
      <c r="E258" s="110">
        <v>43325</v>
      </c>
    </row>
    <row r="259" spans="1:5" ht="12.75">
      <c r="A259" s="104">
        <v>111</v>
      </c>
      <c r="B259" s="111">
        <v>1096721.85</v>
      </c>
      <c r="C259" s="112" t="s">
        <v>285</v>
      </c>
      <c r="D259" s="122" t="s">
        <v>551</v>
      </c>
      <c r="E259" s="110">
        <v>43325</v>
      </c>
    </row>
    <row r="260" spans="1:5" ht="12.75">
      <c r="A260" s="6">
        <v>112</v>
      </c>
      <c r="B260" s="111">
        <v>363077.54</v>
      </c>
      <c r="C260" s="112" t="s">
        <v>286</v>
      </c>
      <c r="D260" s="123"/>
      <c r="E260" s="110">
        <v>43325</v>
      </c>
    </row>
    <row r="261" spans="1:5" ht="12.75">
      <c r="A261" s="104">
        <v>113</v>
      </c>
      <c r="B261" s="111">
        <v>278107.21</v>
      </c>
      <c r="C261" s="112" t="s">
        <v>287</v>
      </c>
      <c r="D261" s="122" t="s">
        <v>574</v>
      </c>
      <c r="E261" s="110">
        <v>43325</v>
      </c>
    </row>
    <row r="262" spans="1:5" ht="12.75">
      <c r="A262" s="6">
        <v>114</v>
      </c>
      <c r="B262" s="111">
        <v>32977.28</v>
      </c>
      <c r="C262" s="112" t="s">
        <v>288</v>
      </c>
      <c r="D262" s="124"/>
      <c r="E262" s="110">
        <v>43325</v>
      </c>
    </row>
    <row r="263" spans="1:5" ht="12.75">
      <c r="A263" s="104">
        <v>115</v>
      </c>
      <c r="B263" s="111">
        <v>126615.73</v>
      </c>
      <c r="C263" s="112" t="s">
        <v>289</v>
      </c>
      <c r="D263" s="123"/>
      <c r="E263" s="110">
        <v>43325</v>
      </c>
    </row>
    <row r="264" spans="1:5" ht="12.75">
      <c r="A264" s="6">
        <v>116</v>
      </c>
      <c r="B264" s="111">
        <v>28013</v>
      </c>
      <c r="C264" s="112" t="s">
        <v>290</v>
      </c>
      <c r="D264" s="122" t="s">
        <v>561</v>
      </c>
      <c r="E264" s="110">
        <v>43325</v>
      </c>
    </row>
    <row r="265" spans="1:5" ht="15" customHeight="1">
      <c r="A265" s="104">
        <v>117</v>
      </c>
      <c r="B265" s="111">
        <v>423808.39</v>
      </c>
      <c r="C265" s="112" t="s">
        <v>291</v>
      </c>
      <c r="D265" s="123"/>
      <c r="E265" s="110">
        <v>43325</v>
      </c>
    </row>
    <row r="266" spans="1:5" ht="12.75">
      <c r="A266" s="6">
        <v>118</v>
      </c>
      <c r="B266" s="111">
        <v>229001.9</v>
      </c>
      <c r="C266" s="112" t="s">
        <v>292</v>
      </c>
      <c r="D266" s="105" t="s">
        <v>560</v>
      </c>
      <c r="E266" s="110">
        <v>43325</v>
      </c>
    </row>
    <row r="267" spans="1:5" ht="12.75">
      <c r="A267" s="104">
        <v>119</v>
      </c>
      <c r="B267" s="111">
        <v>400606.3</v>
      </c>
      <c r="C267" s="112" t="s">
        <v>293</v>
      </c>
      <c r="D267" s="105" t="s">
        <v>575</v>
      </c>
      <c r="E267" s="110">
        <v>43325</v>
      </c>
    </row>
    <row r="268" spans="1:5" ht="12.75">
      <c r="A268" s="6">
        <v>120</v>
      </c>
      <c r="B268" s="111">
        <v>1088695.78</v>
      </c>
      <c r="C268" s="112" t="s">
        <v>294</v>
      </c>
      <c r="D268" s="105" t="s">
        <v>576</v>
      </c>
      <c r="E268" s="110">
        <v>43325</v>
      </c>
    </row>
    <row r="269" spans="1:5" ht="15" customHeight="1">
      <c r="A269" s="104">
        <v>121</v>
      </c>
      <c r="B269" s="111">
        <v>157717.98</v>
      </c>
      <c r="C269" s="112" t="s">
        <v>295</v>
      </c>
      <c r="D269" s="105" t="s">
        <v>558</v>
      </c>
      <c r="E269" s="110">
        <v>43325</v>
      </c>
    </row>
    <row r="270" spans="1:5" ht="12.75" customHeight="1">
      <c r="A270" s="6">
        <v>122</v>
      </c>
      <c r="B270" s="111">
        <v>661370.04</v>
      </c>
      <c r="C270" s="112" t="s">
        <v>296</v>
      </c>
      <c r="D270" s="122" t="s">
        <v>557</v>
      </c>
      <c r="E270" s="110">
        <v>43325</v>
      </c>
    </row>
    <row r="271" spans="1:5" ht="12.75" customHeight="1">
      <c r="A271" s="104">
        <v>123</v>
      </c>
      <c r="B271" s="111">
        <v>117810</v>
      </c>
      <c r="C271" s="112" t="s">
        <v>297</v>
      </c>
      <c r="D271" s="124"/>
      <c r="E271" s="110">
        <v>43325</v>
      </c>
    </row>
    <row r="272" spans="1:5" ht="12.75">
      <c r="A272" s="6">
        <v>124</v>
      </c>
      <c r="B272" s="111">
        <v>127145.51</v>
      </c>
      <c r="C272" s="112" t="s">
        <v>220</v>
      </c>
      <c r="D272" s="124"/>
      <c r="E272" s="110">
        <v>43325</v>
      </c>
    </row>
    <row r="273" spans="1:5" ht="12.75">
      <c r="A273" s="104">
        <v>125</v>
      </c>
      <c r="B273" s="111">
        <v>546921.48</v>
      </c>
      <c r="C273" s="112" t="s">
        <v>298</v>
      </c>
      <c r="D273" s="123"/>
      <c r="E273" s="110">
        <v>43325</v>
      </c>
    </row>
    <row r="274" spans="1:5" ht="12.75">
      <c r="A274" s="6">
        <v>126</v>
      </c>
      <c r="B274" s="111">
        <v>60473.54</v>
      </c>
      <c r="C274" s="112" t="s">
        <v>299</v>
      </c>
      <c r="D274" s="122" t="s">
        <v>547</v>
      </c>
      <c r="E274" s="110">
        <v>43325</v>
      </c>
    </row>
    <row r="275" spans="1:5" ht="12.75">
      <c r="A275" s="104">
        <v>127</v>
      </c>
      <c r="B275" s="111">
        <v>5696044.4</v>
      </c>
      <c r="C275" s="112" t="s">
        <v>300</v>
      </c>
      <c r="D275" s="123"/>
      <c r="E275" s="110">
        <v>43325</v>
      </c>
    </row>
    <row r="276" spans="1:5" ht="12.75">
      <c r="A276" s="6">
        <v>128</v>
      </c>
      <c r="B276" s="111">
        <v>187669.35</v>
      </c>
      <c r="C276" s="112" t="s">
        <v>301</v>
      </c>
      <c r="D276" s="122" t="s">
        <v>577</v>
      </c>
      <c r="E276" s="110">
        <v>43325</v>
      </c>
    </row>
    <row r="277" spans="1:5" ht="12.75">
      <c r="A277" s="104">
        <v>129</v>
      </c>
      <c r="B277" s="111">
        <v>207235.57</v>
      </c>
      <c r="C277" s="112" t="s">
        <v>302</v>
      </c>
      <c r="D277" s="123"/>
      <c r="E277" s="110">
        <v>43325</v>
      </c>
    </row>
    <row r="278" spans="1:5" ht="12.75">
      <c r="A278" s="6">
        <v>130</v>
      </c>
      <c r="B278" s="111">
        <v>117334</v>
      </c>
      <c r="C278" s="112" t="s">
        <v>303</v>
      </c>
      <c r="D278" s="122" t="s">
        <v>542</v>
      </c>
      <c r="E278" s="110">
        <v>43325</v>
      </c>
    </row>
    <row r="279" spans="1:5" ht="12.75">
      <c r="A279" s="104">
        <v>131</v>
      </c>
      <c r="B279" s="111">
        <v>70000</v>
      </c>
      <c r="C279" s="112" t="s">
        <v>304</v>
      </c>
      <c r="D279" s="124"/>
      <c r="E279" s="110">
        <v>43325</v>
      </c>
    </row>
    <row r="280" spans="1:5" ht="12.75">
      <c r="A280" s="6">
        <v>132</v>
      </c>
      <c r="B280" s="111">
        <v>142728.6</v>
      </c>
      <c r="C280" s="112" t="s">
        <v>305</v>
      </c>
      <c r="D280" s="123"/>
      <c r="E280" s="110">
        <v>43325</v>
      </c>
    </row>
    <row r="281" spans="1:5" ht="12.75">
      <c r="A281" s="104">
        <v>133</v>
      </c>
      <c r="B281" s="111">
        <v>39430.02</v>
      </c>
      <c r="C281" s="112" t="s">
        <v>306</v>
      </c>
      <c r="D281" s="122" t="s">
        <v>578</v>
      </c>
      <c r="E281" s="110">
        <v>43325</v>
      </c>
    </row>
    <row r="282" spans="1:5" ht="12.75">
      <c r="A282" s="6">
        <v>134</v>
      </c>
      <c r="B282" s="111">
        <v>485432.45</v>
      </c>
      <c r="C282" s="112" t="s">
        <v>307</v>
      </c>
      <c r="D282" s="124"/>
      <c r="E282" s="110">
        <v>43325</v>
      </c>
    </row>
    <row r="283" spans="1:5" ht="12.75">
      <c r="A283" s="104">
        <v>135</v>
      </c>
      <c r="B283" s="111">
        <v>500387.94</v>
      </c>
      <c r="C283" s="112" t="s">
        <v>308</v>
      </c>
      <c r="D283" s="124"/>
      <c r="E283" s="110">
        <v>43325</v>
      </c>
    </row>
    <row r="284" spans="1:5" ht="12.75">
      <c r="A284" s="6">
        <v>136</v>
      </c>
      <c r="B284" s="111">
        <v>148471.15</v>
      </c>
      <c r="C284" s="112" t="s">
        <v>309</v>
      </c>
      <c r="D284" s="124"/>
      <c r="E284" s="110">
        <v>43325</v>
      </c>
    </row>
    <row r="285" spans="1:5" ht="12.75">
      <c r="A285" s="104">
        <v>137</v>
      </c>
      <c r="B285" s="111">
        <v>13364264.88</v>
      </c>
      <c r="C285" s="112" t="s">
        <v>310</v>
      </c>
      <c r="D285" s="123"/>
      <c r="E285" s="110">
        <v>43325</v>
      </c>
    </row>
    <row r="286" spans="1:5" ht="12.75">
      <c r="A286" s="6">
        <v>138</v>
      </c>
      <c r="B286" s="111">
        <v>185804.22</v>
      </c>
      <c r="C286" s="112" t="s">
        <v>311</v>
      </c>
      <c r="D286" s="122" t="s">
        <v>552</v>
      </c>
      <c r="E286" s="110">
        <v>43325</v>
      </c>
    </row>
    <row r="287" spans="1:5" ht="12.75">
      <c r="A287" s="104">
        <v>139</v>
      </c>
      <c r="B287" s="111">
        <v>656541.46</v>
      </c>
      <c r="C287" s="112" t="s">
        <v>312</v>
      </c>
      <c r="D287" s="124"/>
      <c r="E287" s="110">
        <v>43325</v>
      </c>
    </row>
    <row r="288" spans="1:5" ht="12.75">
      <c r="A288" s="6">
        <v>140</v>
      </c>
      <c r="B288" s="111">
        <v>380958.25</v>
      </c>
      <c r="C288" s="112" t="s">
        <v>312</v>
      </c>
      <c r="D288" s="124"/>
      <c r="E288" s="110">
        <v>43325</v>
      </c>
    </row>
    <row r="289" spans="1:5" ht="12.75">
      <c r="A289" s="104">
        <v>141</v>
      </c>
      <c r="B289" s="111">
        <v>79372.69</v>
      </c>
      <c r="C289" s="112" t="s">
        <v>313</v>
      </c>
      <c r="D289" s="124"/>
      <c r="E289" s="110">
        <v>43325</v>
      </c>
    </row>
    <row r="290" spans="1:5" ht="12.75">
      <c r="A290" s="6">
        <v>142</v>
      </c>
      <c r="B290" s="111">
        <v>27338.98</v>
      </c>
      <c r="C290" s="112" t="s">
        <v>314</v>
      </c>
      <c r="D290" s="124"/>
      <c r="E290" s="110">
        <v>43325</v>
      </c>
    </row>
    <row r="291" spans="1:5" ht="12.75">
      <c r="A291" s="104">
        <v>143</v>
      </c>
      <c r="B291" s="111">
        <v>300225.2</v>
      </c>
      <c r="C291" s="112" t="s">
        <v>314</v>
      </c>
      <c r="D291" s="124"/>
      <c r="E291" s="110">
        <v>43325</v>
      </c>
    </row>
    <row r="292" spans="1:5" ht="12.75">
      <c r="A292" s="6">
        <v>144</v>
      </c>
      <c r="B292" s="111">
        <v>51487.26</v>
      </c>
      <c r="C292" s="112" t="s">
        <v>314</v>
      </c>
      <c r="D292" s="123"/>
      <c r="E292" s="110">
        <v>43325</v>
      </c>
    </row>
    <row r="293" spans="1:5" ht="12.75">
      <c r="A293" s="104">
        <v>145</v>
      </c>
      <c r="B293" s="111">
        <v>105549.29</v>
      </c>
      <c r="C293" s="112" t="s">
        <v>315</v>
      </c>
      <c r="D293" s="122" t="s">
        <v>542</v>
      </c>
      <c r="E293" s="110">
        <v>43325</v>
      </c>
    </row>
    <row r="294" spans="1:5" ht="12.75">
      <c r="A294" s="6">
        <v>146</v>
      </c>
      <c r="B294" s="111">
        <v>78111.91</v>
      </c>
      <c r="C294" s="112" t="s">
        <v>315</v>
      </c>
      <c r="D294" s="124"/>
      <c r="E294" s="110">
        <v>43325</v>
      </c>
    </row>
    <row r="295" spans="1:5" ht="12.75">
      <c r="A295" s="104">
        <v>147</v>
      </c>
      <c r="B295" s="111">
        <v>375796.01</v>
      </c>
      <c r="C295" s="112" t="s">
        <v>316</v>
      </c>
      <c r="D295" s="123"/>
      <c r="E295" s="110">
        <v>43325</v>
      </c>
    </row>
    <row r="296" spans="1:5" ht="12.75">
      <c r="A296" s="6">
        <v>148</v>
      </c>
      <c r="B296" s="111">
        <v>107100</v>
      </c>
      <c r="C296" s="112" t="s">
        <v>317</v>
      </c>
      <c r="D296" s="122" t="s">
        <v>579</v>
      </c>
      <c r="E296" s="110">
        <v>43325</v>
      </c>
    </row>
    <row r="297" spans="1:5" ht="12.75">
      <c r="A297" s="104">
        <v>149</v>
      </c>
      <c r="B297" s="111">
        <v>21420</v>
      </c>
      <c r="C297" s="112" t="s">
        <v>318</v>
      </c>
      <c r="D297" s="124"/>
      <c r="E297" s="110">
        <v>43325</v>
      </c>
    </row>
    <row r="298" spans="1:5" ht="12.75">
      <c r="A298" s="6">
        <v>150</v>
      </c>
      <c r="B298" s="111">
        <v>481354.26</v>
      </c>
      <c r="C298" s="112" t="s">
        <v>319</v>
      </c>
      <c r="D298" s="123"/>
      <c r="E298" s="110">
        <v>43325</v>
      </c>
    </row>
    <row r="299" spans="1:5" ht="12.75">
      <c r="A299" s="104">
        <v>151</v>
      </c>
      <c r="B299" s="111">
        <v>822863.08</v>
      </c>
      <c r="C299" s="112" t="s">
        <v>320</v>
      </c>
      <c r="D299" s="122" t="s">
        <v>565</v>
      </c>
      <c r="E299" s="110">
        <v>43325</v>
      </c>
    </row>
    <row r="300" spans="1:5" ht="12.75">
      <c r="A300" s="6">
        <v>152</v>
      </c>
      <c r="B300" s="111">
        <v>515112.82</v>
      </c>
      <c r="C300" s="112" t="s">
        <v>241</v>
      </c>
      <c r="D300" s="124"/>
      <c r="E300" s="110">
        <v>43325</v>
      </c>
    </row>
    <row r="301" spans="1:5" ht="12.75">
      <c r="A301" s="104">
        <v>153</v>
      </c>
      <c r="B301" s="111">
        <v>413848.48</v>
      </c>
      <c r="C301" s="112" t="s">
        <v>321</v>
      </c>
      <c r="D301" s="123"/>
      <c r="E301" s="110">
        <v>43325</v>
      </c>
    </row>
    <row r="302" spans="1:5" ht="12.75">
      <c r="A302" s="6">
        <v>154</v>
      </c>
      <c r="B302" s="111">
        <v>53033.86</v>
      </c>
      <c r="C302" s="112" t="s">
        <v>322</v>
      </c>
      <c r="D302" s="122" t="s">
        <v>571</v>
      </c>
      <c r="E302" s="110">
        <v>43325</v>
      </c>
    </row>
    <row r="303" spans="1:5" ht="12.75">
      <c r="A303" s="104">
        <v>155</v>
      </c>
      <c r="B303" s="111">
        <v>45847.77</v>
      </c>
      <c r="C303" s="112" t="s">
        <v>322</v>
      </c>
      <c r="D303" s="124"/>
      <c r="E303" s="110">
        <v>43325</v>
      </c>
    </row>
    <row r="304" spans="1:5" ht="12.75">
      <c r="A304" s="6">
        <v>156</v>
      </c>
      <c r="B304" s="111">
        <v>11900</v>
      </c>
      <c r="C304" s="112" t="s">
        <v>323</v>
      </c>
      <c r="D304" s="123"/>
      <c r="E304" s="110">
        <v>43325</v>
      </c>
    </row>
    <row r="305" spans="1:5" ht="12.75">
      <c r="A305" s="104">
        <v>157</v>
      </c>
      <c r="B305" s="111">
        <v>101237.71</v>
      </c>
      <c r="C305" s="112" t="s">
        <v>324</v>
      </c>
      <c r="D305" s="122" t="s">
        <v>577</v>
      </c>
      <c r="E305" s="110">
        <v>43325</v>
      </c>
    </row>
    <row r="306" spans="1:5" ht="12.75">
      <c r="A306" s="6">
        <v>158</v>
      </c>
      <c r="B306" s="111">
        <v>45435.39</v>
      </c>
      <c r="C306" s="112" t="s">
        <v>325</v>
      </c>
      <c r="D306" s="124"/>
      <c r="E306" s="110">
        <v>43325</v>
      </c>
    </row>
    <row r="307" spans="1:5" ht="12.75">
      <c r="A307" s="104">
        <v>159</v>
      </c>
      <c r="B307" s="111">
        <v>51687.65</v>
      </c>
      <c r="C307" s="112" t="s">
        <v>325</v>
      </c>
      <c r="D307" s="124"/>
      <c r="E307" s="110">
        <v>43325</v>
      </c>
    </row>
    <row r="308" spans="1:5" ht="12.75">
      <c r="A308" s="6">
        <v>160</v>
      </c>
      <c r="B308" s="111">
        <v>150353.14</v>
      </c>
      <c r="C308" s="112" t="s">
        <v>326</v>
      </c>
      <c r="D308" s="123"/>
      <c r="E308" s="110">
        <v>43325</v>
      </c>
    </row>
    <row r="309" spans="1:5" ht="12.75">
      <c r="A309" s="104">
        <v>161</v>
      </c>
      <c r="B309" s="111">
        <v>216367.69</v>
      </c>
      <c r="C309" s="112" t="s">
        <v>327</v>
      </c>
      <c r="D309" s="122" t="s">
        <v>572</v>
      </c>
      <c r="E309" s="110">
        <v>43325</v>
      </c>
    </row>
    <row r="310" spans="1:5" ht="12.75">
      <c r="A310" s="6">
        <v>162</v>
      </c>
      <c r="B310" s="111">
        <v>95511.79</v>
      </c>
      <c r="C310" s="112" t="s">
        <v>328</v>
      </c>
      <c r="D310" s="123"/>
      <c r="E310" s="110">
        <v>43325</v>
      </c>
    </row>
    <row r="311" spans="1:5" ht="12.75">
      <c r="A311" s="104">
        <v>163</v>
      </c>
      <c r="B311" s="111">
        <v>20271.65</v>
      </c>
      <c r="C311" s="112" t="s">
        <v>227</v>
      </c>
      <c r="D311" s="122" t="s">
        <v>569</v>
      </c>
      <c r="E311" s="110">
        <v>43325</v>
      </c>
    </row>
    <row r="312" spans="1:5" ht="12.75">
      <c r="A312" s="6">
        <v>164</v>
      </c>
      <c r="B312" s="111">
        <v>71400</v>
      </c>
      <c r="C312" s="112" t="s">
        <v>329</v>
      </c>
      <c r="D312" s="124"/>
      <c r="E312" s="110">
        <v>43325</v>
      </c>
    </row>
    <row r="313" spans="1:5" ht="12.75">
      <c r="A313" s="104">
        <v>165</v>
      </c>
      <c r="B313" s="111">
        <v>413648.95</v>
      </c>
      <c r="C313" s="112" t="s">
        <v>330</v>
      </c>
      <c r="D313" s="123"/>
      <c r="E313" s="110">
        <v>43325</v>
      </c>
    </row>
    <row r="314" spans="1:5" ht="12.75">
      <c r="A314" s="6">
        <v>166</v>
      </c>
      <c r="B314" s="111">
        <v>393683.86</v>
      </c>
      <c r="C314" s="112" t="s">
        <v>331</v>
      </c>
      <c r="D314" s="105" t="s">
        <v>563</v>
      </c>
      <c r="E314" s="110">
        <v>43325</v>
      </c>
    </row>
    <row r="315" spans="1:5" ht="12.75">
      <c r="A315" s="104">
        <v>167</v>
      </c>
      <c r="B315" s="111">
        <v>118188.73</v>
      </c>
      <c r="C315" s="112" t="s">
        <v>232</v>
      </c>
      <c r="D315" s="122" t="s">
        <v>560</v>
      </c>
      <c r="E315" s="110">
        <v>43325</v>
      </c>
    </row>
    <row r="316" spans="1:5" ht="12.75">
      <c r="A316" s="6">
        <v>168</v>
      </c>
      <c r="B316" s="111">
        <v>387292.56</v>
      </c>
      <c r="C316" s="112" t="s">
        <v>232</v>
      </c>
      <c r="D316" s="123"/>
      <c r="E316" s="110">
        <v>43325</v>
      </c>
    </row>
    <row r="317" spans="1:5" ht="12.75">
      <c r="A317" s="104">
        <v>169</v>
      </c>
      <c r="B317" s="111">
        <v>309317.51</v>
      </c>
      <c r="C317" s="112" t="s">
        <v>332</v>
      </c>
      <c r="D317" s="122" t="s">
        <v>555</v>
      </c>
      <c r="E317" s="110">
        <v>43325</v>
      </c>
    </row>
    <row r="318" spans="1:5" ht="12.75">
      <c r="A318" s="6">
        <v>170</v>
      </c>
      <c r="B318" s="111">
        <v>70210</v>
      </c>
      <c r="C318" s="112" t="s">
        <v>332</v>
      </c>
      <c r="D318" s="124"/>
      <c r="E318" s="110">
        <v>43325</v>
      </c>
    </row>
    <row r="319" spans="1:5" ht="12.75">
      <c r="A319" s="104">
        <v>171</v>
      </c>
      <c r="B319" s="111">
        <v>303783.46</v>
      </c>
      <c r="C319" s="112" t="s">
        <v>332</v>
      </c>
      <c r="D319" s="123"/>
      <c r="E319" s="110">
        <v>43325</v>
      </c>
    </row>
    <row r="320" spans="1:5" ht="12.75">
      <c r="A320" s="6">
        <v>172</v>
      </c>
      <c r="B320" s="111">
        <v>700798.85</v>
      </c>
      <c r="C320" s="112" t="s">
        <v>333</v>
      </c>
      <c r="D320" s="105" t="s">
        <v>564</v>
      </c>
      <c r="E320" s="110">
        <v>43325</v>
      </c>
    </row>
    <row r="321" spans="1:5" ht="12.75">
      <c r="A321" s="104">
        <v>173</v>
      </c>
      <c r="B321" s="111">
        <v>127428.77</v>
      </c>
      <c r="C321" s="112" t="s">
        <v>334</v>
      </c>
      <c r="D321" s="105" t="s">
        <v>580</v>
      </c>
      <c r="E321" s="110">
        <v>43325</v>
      </c>
    </row>
    <row r="322" spans="1:5" ht="12.75">
      <c r="A322" s="6">
        <v>174</v>
      </c>
      <c r="B322" s="111">
        <v>165792.29</v>
      </c>
      <c r="C322" s="112" t="s">
        <v>312</v>
      </c>
      <c r="D322" s="105" t="s">
        <v>552</v>
      </c>
      <c r="E322" s="110">
        <v>43325</v>
      </c>
    </row>
    <row r="323" spans="1:5" ht="12.75">
      <c r="A323" s="104">
        <v>175</v>
      </c>
      <c r="B323" s="111">
        <v>212580.34</v>
      </c>
      <c r="C323" s="112" t="s">
        <v>335</v>
      </c>
      <c r="D323" s="122" t="s">
        <v>570</v>
      </c>
      <c r="E323" s="110">
        <v>43325</v>
      </c>
    </row>
    <row r="324" spans="1:5" ht="12.75">
      <c r="A324" s="6">
        <v>176</v>
      </c>
      <c r="B324" s="111">
        <v>148274</v>
      </c>
      <c r="C324" s="112" t="s">
        <v>336</v>
      </c>
      <c r="D324" s="124"/>
      <c r="E324" s="110">
        <v>43325</v>
      </c>
    </row>
    <row r="325" spans="1:5" ht="12.75">
      <c r="A325" s="104">
        <v>177</v>
      </c>
      <c r="B325" s="111">
        <v>258641.59</v>
      </c>
      <c r="C325" s="112" t="s">
        <v>337</v>
      </c>
      <c r="D325" s="124"/>
      <c r="E325" s="110">
        <v>43325</v>
      </c>
    </row>
    <row r="326" spans="1:5" ht="12.75">
      <c r="A326" s="6">
        <v>178</v>
      </c>
      <c r="B326" s="111">
        <v>204118.52</v>
      </c>
      <c r="C326" s="112" t="s">
        <v>337</v>
      </c>
      <c r="D326" s="123"/>
      <c r="E326" s="110">
        <v>43325</v>
      </c>
    </row>
    <row r="327" spans="1:5" ht="12.75">
      <c r="A327" s="104">
        <v>179</v>
      </c>
      <c r="B327" s="108">
        <v>1641131.8</v>
      </c>
      <c r="C327" s="109" t="s">
        <v>338</v>
      </c>
      <c r="D327" s="110" t="s">
        <v>536</v>
      </c>
      <c r="E327" s="105">
        <v>43322</v>
      </c>
    </row>
    <row r="328" spans="1:5" ht="12.75">
      <c r="A328" s="6">
        <v>180</v>
      </c>
      <c r="B328" s="108">
        <v>702414</v>
      </c>
      <c r="C328" s="109" t="s">
        <v>339</v>
      </c>
      <c r="D328" s="125" t="s">
        <v>537</v>
      </c>
      <c r="E328" s="105">
        <v>43322</v>
      </c>
    </row>
    <row r="329" spans="1:5" ht="12.75">
      <c r="A329" s="104">
        <v>181</v>
      </c>
      <c r="B329" s="108">
        <v>392030</v>
      </c>
      <c r="C329" s="109" t="s">
        <v>340</v>
      </c>
      <c r="D329" s="127"/>
      <c r="E329" s="105">
        <v>43322</v>
      </c>
    </row>
    <row r="330" spans="1:5" ht="14.25" customHeight="1">
      <c r="A330" s="6">
        <v>186</v>
      </c>
      <c r="B330" s="108">
        <v>485.63</v>
      </c>
      <c r="C330" s="109" t="s">
        <v>69</v>
      </c>
      <c r="D330" s="110" t="s">
        <v>538</v>
      </c>
      <c r="E330" s="105">
        <v>43333</v>
      </c>
    </row>
    <row r="331" spans="1:5" ht="12.75" customHeight="1">
      <c r="A331" s="104">
        <v>187</v>
      </c>
      <c r="B331" s="108">
        <v>2578391.48</v>
      </c>
      <c r="C331" s="115" t="s">
        <v>16</v>
      </c>
      <c r="D331" s="128" t="s">
        <v>584</v>
      </c>
      <c r="E331" s="105">
        <v>43333</v>
      </c>
    </row>
    <row r="332" spans="1:5" ht="12.75">
      <c r="A332" s="6">
        <v>188</v>
      </c>
      <c r="B332" s="108">
        <v>684000</v>
      </c>
      <c r="C332" s="115" t="s">
        <v>16</v>
      </c>
      <c r="D332" s="129"/>
      <c r="E332" s="105">
        <v>43333</v>
      </c>
    </row>
    <row r="333" spans="1:5" ht="12.75">
      <c r="A333" s="104">
        <v>189</v>
      </c>
      <c r="B333" s="111">
        <v>5000</v>
      </c>
      <c r="C333" s="112" t="s">
        <v>341</v>
      </c>
      <c r="D333" s="122" t="s">
        <v>561</v>
      </c>
      <c r="E333" s="105">
        <v>43336</v>
      </c>
    </row>
    <row r="334" spans="1:5" ht="12.75">
      <c r="A334" s="6">
        <v>190</v>
      </c>
      <c r="B334" s="111">
        <v>144881.02</v>
      </c>
      <c r="C334" s="112" t="s">
        <v>342</v>
      </c>
      <c r="D334" s="124"/>
      <c r="E334" s="105">
        <v>43336</v>
      </c>
    </row>
    <row r="335" spans="1:5" ht="12.75">
      <c r="A335" s="104">
        <v>191</v>
      </c>
      <c r="B335" s="111">
        <v>54007.85</v>
      </c>
      <c r="C335" s="112" t="s">
        <v>342</v>
      </c>
      <c r="D335" s="124"/>
      <c r="E335" s="105">
        <v>43336</v>
      </c>
    </row>
    <row r="336" spans="1:5" ht="12.75">
      <c r="A336" s="6">
        <v>192</v>
      </c>
      <c r="B336" s="111">
        <v>94507.22</v>
      </c>
      <c r="C336" s="112" t="s">
        <v>342</v>
      </c>
      <c r="D336" s="124"/>
      <c r="E336" s="105">
        <v>43336</v>
      </c>
    </row>
    <row r="337" spans="1:5" ht="12.75">
      <c r="A337" s="104">
        <v>193</v>
      </c>
      <c r="B337" s="111">
        <v>35646.08</v>
      </c>
      <c r="C337" s="112" t="s">
        <v>343</v>
      </c>
      <c r="D337" s="123"/>
      <c r="E337" s="105">
        <v>43336</v>
      </c>
    </row>
    <row r="338" spans="1:5" ht="12.75">
      <c r="A338" s="6">
        <v>194</v>
      </c>
      <c r="B338" s="111">
        <v>216799.61</v>
      </c>
      <c r="C338" s="112" t="s">
        <v>344</v>
      </c>
      <c r="D338" s="122" t="s">
        <v>578</v>
      </c>
      <c r="E338" s="105">
        <v>43336</v>
      </c>
    </row>
    <row r="339" spans="1:5" ht="12.75">
      <c r="A339" s="104">
        <v>195</v>
      </c>
      <c r="B339" s="111">
        <v>336190.56</v>
      </c>
      <c r="C339" s="112" t="s">
        <v>307</v>
      </c>
      <c r="D339" s="124"/>
      <c r="E339" s="105">
        <v>43336</v>
      </c>
    </row>
    <row r="340" spans="1:5" ht="12.75">
      <c r="A340" s="6">
        <v>196</v>
      </c>
      <c r="B340" s="111">
        <v>1150762.84</v>
      </c>
      <c r="C340" s="112" t="s">
        <v>345</v>
      </c>
      <c r="D340" s="124"/>
      <c r="E340" s="105">
        <v>43336</v>
      </c>
    </row>
    <row r="341" spans="1:5" ht="12.75">
      <c r="A341" s="104">
        <v>197</v>
      </c>
      <c r="B341" s="111">
        <v>452231.8</v>
      </c>
      <c r="C341" s="112" t="s">
        <v>346</v>
      </c>
      <c r="D341" s="123"/>
      <c r="E341" s="105">
        <v>43336</v>
      </c>
    </row>
    <row r="342" spans="1:5" ht="12.75">
      <c r="A342" s="6">
        <v>198</v>
      </c>
      <c r="B342" s="111">
        <v>53526.2</v>
      </c>
      <c r="C342" s="112" t="s">
        <v>347</v>
      </c>
      <c r="D342" s="122" t="s">
        <v>547</v>
      </c>
      <c r="E342" s="105">
        <v>43336</v>
      </c>
    </row>
    <row r="343" spans="1:5" ht="12.75">
      <c r="A343" s="104">
        <v>199</v>
      </c>
      <c r="B343" s="111">
        <v>52145.8</v>
      </c>
      <c r="C343" s="112" t="s">
        <v>347</v>
      </c>
      <c r="D343" s="124"/>
      <c r="E343" s="105">
        <v>43336</v>
      </c>
    </row>
    <row r="344" spans="1:5" ht="12.75">
      <c r="A344" s="6">
        <v>200</v>
      </c>
      <c r="B344" s="111">
        <v>154700</v>
      </c>
      <c r="C344" s="112" t="s">
        <v>348</v>
      </c>
      <c r="D344" s="124"/>
      <c r="E344" s="105">
        <v>43336</v>
      </c>
    </row>
    <row r="345" spans="1:5" ht="12.75">
      <c r="A345" s="104">
        <v>201</v>
      </c>
      <c r="B345" s="111">
        <v>498023.58</v>
      </c>
      <c r="C345" s="112" t="s">
        <v>349</v>
      </c>
      <c r="D345" s="123"/>
      <c r="E345" s="105">
        <v>43336</v>
      </c>
    </row>
    <row r="346" spans="1:5" ht="12.75">
      <c r="A346" s="6">
        <v>202</v>
      </c>
      <c r="B346" s="111">
        <v>14875</v>
      </c>
      <c r="C346" s="112" t="s">
        <v>350</v>
      </c>
      <c r="D346" s="122" t="s">
        <v>545</v>
      </c>
      <c r="E346" s="105">
        <v>43336</v>
      </c>
    </row>
    <row r="347" spans="1:5" ht="12.75">
      <c r="A347" s="104">
        <v>203</v>
      </c>
      <c r="B347" s="111">
        <v>173291.7</v>
      </c>
      <c r="C347" s="112" t="s">
        <v>351</v>
      </c>
      <c r="D347" s="124"/>
      <c r="E347" s="105">
        <v>43336</v>
      </c>
    </row>
    <row r="348" spans="1:5" ht="12.75">
      <c r="A348" s="6">
        <v>204</v>
      </c>
      <c r="B348" s="111">
        <v>19932.5</v>
      </c>
      <c r="C348" s="112" t="s">
        <v>352</v>
      </c>
      <c r="D348" s="123"/>
      <c r="E348" s="105">
        <v>43336</v>
      </c>
    </row>
    <row r="349" spans="1:5" ht="12.75">
      <c r="A349" s="104">
        <v>205</v>
      </c>
      <c r="B349" s="111">
        <v>995472.21</v>
      </c>
      <c r="C349" s="112" t="s">
        <v>353</v>
      </c>
      <c r="D349" s="105" t="s">
        <v>581</v>
      </c>
      <c r="E349" s="105">
        <v>43336</v>
      </c>
    </row>
    <row r="350" spans="1:5" ht="12.75">
      <c r="A350" s="6">
        <v>206</v>
      </c>
      <c r="B350" s="111">
        <v>204979.75</v>
      </c>
      <c r="C350" s="112" t="s">
        <v>232</v>
      </c>
      <c r="D350" s="105" t="s">
        <v>560</v>
      </c>
      <c r="E350" s="105">
        <v>43336</v>
      </c>
    </row>
    <row r="351" spans="1:5" ht="12.75">
      <c r="A351" s="104">
        <v>207</v>
      </c>
      <c r="B351" s="111">
        <v>280542.64</v>
      </c>
      <c r="C351" s="112" t="s">
        <v>354</v>
      </c>
      <c r="D351" s="105" t="s">
        <v>576</v>
      </c>
      <c r="E351" s="105">
        <v>43336</v>
      </c>
    </row>
    <row r="352" spans="1:5" ht="12.75">
      <c r="A352" s="6">
        <v>208</v>
      </c>
      <c r="B352" s="111">
        <v>190366.5</v>
      </c>
      <c r="C352" s="112" t="s">
        <v>355</v>
      </c>
      <c r="D352" s="105" t="s">
        <v>570</v>
      </c>
      <c r="E352" s="105">
        <v>43336</v>
      </c>
    </row>
    <row r="353" spans="1:5" ht="12.75">
      <c r="A353" s="104">
        <v>209</v>
      </c>
      <c r="B353" s="111">
        <v>228192.85</v>
      </c>
      <c r="C353" s="112" t="s">
        <v>356</v>
      </c>
      <c r="D353" s="105" t="s">
        <v>569</v>
      </c>
      <c r="E353" s="105">
        <v>43336</v>
      </c>
    </row>
    <row r="354" spans="1:5" ht="12.75">
      <c r="A354" s="6">
        <v>210</v>
      </c>
      <c r="B354" s="111">
        <v>105592.75</v>
      </c>
      <c r="C354" s="112" t="s">
        <v>357</v>
      </c>
      <c r="D354" s="122" t="s">
        <v>580</v>
      </c>
      <c r="E354" s="105">
        <v>43336</v>
      </c>
    </row>
    <row r="355" spans="1:5" ht="12.75">
      <c r="A355" s="104">
        <v>211</v>
      </c>
      <c r="B355" s="111">
        <v>56901.04</v>
      </c>
      <c r="C355" s="112" t="s">
        <v>358</v>
      </c>
      <c r="D355" s="123"/>
      <c r="E355" s="105">
        <v>43336</v>
      </c>
    </row>
    <row r="356" spans="1:5" ht="12.75">
      <c r="A356" s="6">
        <v>212</v>
      </c>
      <c r="B356" s="111">
        <v>191751.17</v>
      </c>
      <c r="C356" s="112" t="s">
        <v>359</v>
      </c>
      <c r="D356" s="105" t="s">
        <v>577</v>
      </c>
      <c r="E356" s="105">
        <v>43336</v>
      </c>
    </row>
    <row r="357" spans="1:5" ht="12.75">
      <c r="A357" s="104">
        <v>213</v>
      </c>
      <c r="B357" s="111">
        <v>535674.24</v>
      </c>
      <c r="C357" s="112" t="s">
        <v>360</v>
      </c>
      <c r="D357" s="122" t="s">
        <v>574</v>
      </c>
      <c r="E357" s="105">
        <v>43336</v>
      </c>
    </row>
    <row r="358" spans="1:5" ht="12.75">
      <c r="A358" s="6">
        <v>214</v>
      </c>
      <c r="B358" s="111">
        <v>25506.85</v>
      </c>
      <c r="C358" s="112" t="s">
        <v>361</v>
      </c>
      <c r="D358" s="123"/>
      <c r="E358" s="105">
        <v>43336</v>
      </c>
    </row>
    <row r="359" spans="1:5" ht="12.75">
      <c r="A359" s="104">
        <v>215</v>
      </c>
      <c r="B359" s="111">
        <v>271855.94</v>
      </c>
      <c r="C359" s="112" t="s">
        <v>362</v>
      </c>
      <c r="D359" s="122" t="s">
        <v>544</v>
      </c>
      <c r="E359" s="105">
        <v>43336</v>
      </c>
    </row>
    <row r="360" spans="1:5" ht="12.75">
      <c r="A360" s="6">
        <v>216</v>
      </c>
      <c r="B360" s="111">
        <v>499692.31</v>
      </c>
      <c r="C360" s="112" t="s">
        <v>363</v>
      </c>
      <c r="D360" s="123"/>
      <c r="E360" s="105">
        <v>43336</v>
      </c>
    </row>
    <row r="361" spans="1:5" ht="12.75">
      <c r="A361" s="104">
        <v>217</v>
      </c>
      <c r="B361" s="111">
        <v>58826.79</v>
      </c>
      <c r="C361" s="112" t="s">
        <v>364</v>
      </c>
      <c r="D361" s="105" t="s">
        <v>559</v>
      </c>
      <c r="E361" s="105">
        <v>43336</v>
      </c>
    </row>
    <row r="362" spans="1:5" ht="12.75">
      <c r="A362" s="6">
        <v>218</v>
      </c>
      <c r="B362" s="111">
        <v>186101.47</v>
      </c>
      <c r="C362" s="112" t="s">
        <v>365</v>
      </c>
      <c r="D362" s="122" t="s">
        <v>552</v>
      </c>
      <c r="E362" s="105">
        <v>43336</v>
      </c>
    </row>
    <row r="363" spans="1:5" ht="12.75">
      <c r="A363" s="104">
        <v>219</v>
      </c>
      <c r="B363" s="111">
        <v>808800.89</v>
      </c>
      <c r="C363" s="112" t="s">
        <v>366</v>
      </c>
      <c r="D363" s="123"/>
      <c r="E363" s="105">
        <v>43336</v>
      </c>
    </row>
    <row r="364" spans="1:5" ht="12.75">
      <c r="A364" s="6">
        <v>220</v>
      </c>
      <c r="B364" s="111">
        <v>39770.05</v>
      </c>
      <c r="C364" s="112" t="s">
        <v>367</v>
      </c>
      <c r="D364" s="122" t="s">
        <v>554</v>
      </c>
      <c r="E364" s="105">
        <v>43336</v>
      </c>
    </row>
    <row r="365" spans="1:5" ht="12.75">
      <c r="A365" s="104">
        <v>221</v>
      </c>
      <c r="B365" s="111">
        <v>114775.5</v>
      </c>
      <c r="C365" s="112" t="s">
        <v>368</v>
      </c>
      <c r="D365" s="124"/>
      <c r="E365" s="105">
        <v>43336</v>
      </c>
    </row>
    <row r="366" spans="1:5" ht="12.75">
      <c r="A366" s="6">
        <v>222</v>
      </c>
      <c r="B366" s="111">
        <v>2655.98</v>
      </c>
      <c r="C366" s="112" t="s">
        <v>369</v>
      </c>
      <c r="D366" s="123"/>
      <c r="E366" s="105">
        <v>43336</v>
      </c>
    </row>
    <row r="367" spans="1:5" ht="12.75">
      <c r="A367" s="104">
        <v>223</v>
      </c>
      <c r="B367" s="111">
        <v>572990.55</v>
      </c>
      <c r="C367" s="112" t="s">
        <v>370</v>
      </c>
      <c r="D367" s="122" t="s">
        <v>579</v>
      </c>
      <c r="E367" s="105">
        <v>43336</v>
      </c>
    </row>
    <row r="368" spans="1:5" ht="12.75">
      <c r="A368" s="6">
        <v>224</v>
      </c>
      <c r="B368" s="111">
        <v>499844.51</v>
      </c>
      <c r="C368" s="112" t="s">
        <v>371</v>
      </c>
      <c r="D368" s="124"/>
      <c r="E368" s="105">
        <v>43336</v>
      </c>
    </row>
    <row r="369" spans="1:5" ht="12.75">
      <c r="A369" s="104">
        <v>225</v>
      </c>
      <c r="B369" s="111">
        <v>589344.66</v>
      </c>
      <c r="C369" s="112" t="s">
        <v>372</v>
      </c>
      <c r="D369" s="124"/>
      <c r="E369" s="105">
        <v>43336</v>
      </c>
    </row>
    <row r="370" spans="1:5" ht="12.75">
      <c r="A370" s="6">
        <v>226</v>
      </c>
      <c r="B370" s="111">
        <v>3809876.2</v>
      </c>
      <c r="C370" s="112" t="s">
        <v>372</v>
      </c>
      <c r="D370" s="124"/>
      <c r="E370" s="105">
        <v>43336</v>
      </c>
    </row>
    <row r="371" spans="1:5" ht="12.75">
      <c r="A371" s="104">
        <v>227</v>
      </c>
      <c r="B371" s="111">
        <v>704251.86</v>
      </c>
      <c r="C371" s="112" t="s">
        <v>373</v>
      </c>
      <c r="D371" s="124"/>
      <c r="E371" s="105">
        <v>43336</v>
      </c>
    </row>
    <row r="372" spans="1:5" ht="12.75">
      <c r="A372" s="6">
        <v>228</v>
      </c>
      <c r="B372" s="111">
        <v>433826.01</v>
      </c>
      <c r="C372" s="112" t="s">
        <v>374</v>
      </c>
      <c r="D372" s="124"/>
      <c r="E372" s="105">
        <v>43336</v>
      </c>
    </row>
    <row r="373" spans="1:5" ht="12.75">
      <c r="A373" s="104">
        <v>229</v>
      </c>
      <c r="B373" s="111">
        <v>539272.99</v>
      </c>
      <c r="C373" s="112" t="s">
        <v>291</v>
      </c>
      <c r="D373" s="123"/>
      <c r="E373" s="105">
        <v>43336</v>
      </c>
    </row>
    <row r="374" spans="1:5" ht="12.75">
      <c r="A374" s="6">
        <v>230</v>
      </c>
      <c r="B374" s="111">
        <v>322029.18</v>
      </c>
      <c r="C374" s="112" t="s">
        <v>375</v>
      </c>
      <c r="D374" s="105" t="s">
        <v>569</v>
      </c>
      <c r="E374" s="105">
        <v>43336</v>
      </c>
    </row>
    <row r="375" spans="1:5" ht="12.75">
      <c r="A375" s="104">
        <v>231</v>
      </c>
      <c r="B375" s="111">
        <v>220265.87</v>
      </c>
      <c r="C375" s="112" t="s">
        <v>376</v>
      </c>
      <c r="D375" s="105" t="s">
        <v>575</v>
      </c>
      <c r="E375" s="105">
        <v>43336</v>
      </c>
    </row>
    <row r="376" spans="1:5" ht="12.75">
      <c r="A376" s="6">
        <v>232</v>
      </c>
      <c r="B376" s="111">
        <v>34988</v>
      </c>
      <c r="C376" s="112" t="s">
        <v>377</v>
      </c>
      <c r="D376" s="122" t="s">
        <v>576</v>
      </c>
      <c r="E376" s="105">
        <v>43336</v>
      </c>
    </row>
    <row r="377" spans="1:5" ht="12.75">
      <c r="A377" s="104">
        <v>233</v>
      </c>
      <c r="B377" s="111">
        <v>150923.33</v>
      </c>
      <c r="C377" s="112" t="s">
        <v>378</v>
      </c>
      <c r="D377" s="123"/>
      <c r="E377" s="105">
        <v>43336</v>
      </c>
    </row>
    <row r="378" spans="1:5" ht="12.75">
      <c r="A378" s="6">
        <v>234</v>
      </c>
      <c r="B378" s="111">
        <v>139587.73</v>
      </c>
      <c r="C378" s="112" t="s">
        <v>352</v>
      </c>
      <c r="D378" s="122" t="s">
        <v>582</v>
      </c>
      <c r="E378" s="105">
        <v>43336</v>
      </c>
    </row>
    <row r="379" spans="1:5" ht="12.75">
      <c r="A379" s="104">
        <v>235</v>
      </c>
      <c r="B379" s="111">
        <v>219521.47</v>
      </c>
      <c r="C379" s="112" t="s">
        <v>379</v>
      </c>
      <c r="D379" s="123"/>
      <c r="E379" s="105">
        <v>43336</v>
      </c>
    </row>
    <row r="380" spans="1:5" ht="12.75">
      <c r="A380" s="6">
        <v>236</v>
      </c>
      <c r="B380" s="111">
        <v>1222049.89</v>
      </c>
      <c r="C380" s="112" t="s">
        <v>380</v>
      </c>
      <c r="D380" s="105" t="s">
        <v>578</v>
      </c>
      <c r="E380" s="105">
        <v>43336</v>
      </c>
    </row>
    <row r="381" spans="1:5" ht="12.75">
      <c r="A381" s="104">
        <v>237</v>
      </c>
      <c r="B381" s="111">
        <v>238351.55</v>
      </c>
      <c r="C381" s="112" t="s">
        <v>335</v>
      </c>
      <c r="D381" s="122" t="s">
        <v>570</v>
      </c>
      <c r="E381" s="105">
        <v>43336</v>
      </c>
    </row>
    <row r="382" spans="1:5" ht="12.75">
      <c r="A382" s="6">
        <v>238</v>
      </c>
      <c r="B382" s="111">
        <v>872815.62</v>
      </c>
      <c r="C382" s="112" t="s">
        <v>381</v>
      </c>
      <c r="D382" s="124"/>
      <c r="E382" s="105">
        <v>43336</v>
      </c>
    </row>
    <row r="383" spans="1:5" ht="12.75">
      <c r="A383" s="104">
        <v>239</v>
      </c>
      <c r="B383" s="111">
        <v>614089.28</v>
      </c>
      <c r="C383" s="112" t="s">
        <v>382</v>
      </c>
      <c r="D383" s="123"/>
      <c r="E383" s="105">
        <v>43336</v>
      </c>
    </row>
    <row r="384" spans="1:5" ht="12.75">
      <c r="A384" s="6">
        <v>240</v>
      </c>
      <c r="B384" s="111">
        <v>129901.05</v>
      </c>
      <c r="C384" s="112" t="s">
        <v>383</v>
      </c>
      <c r="D384" s="122" t="s">
        <v>551</v>
      </c>
      <c r="E384" s="105">
        <v>43336</v>
      </c>
    </row>
    <row r="385" spans="1:5" ht="12.75">
      <c r="A385" s="104">
        <v>241</v>
      </c>
      <c r="B385" s="111">
        <v>454580.3</v>
      </c>
      <c r="C385" s="112" t="s">
        <v>384</v>
      </c>
      <c r="D385" s="124"/>
      <c r="E385" s="105">
        <v>43336</v>
      </c>
    </row>
    <row r="386" spans="1:5" ht="12.75">
      <c r="A386" s="6">
        <v>242</v>
      </c>
      <c r="B386" s="111">
        <v>211866.16</v>
      </c>
      <c r="C386" s="112" t="s">
        <v>385</v>
      </c>
      <c r="D386" s="124"/>
      <c r="E386" s="105">
        <v>43336</v>
      </c>
    </row>
    <row r="387" spans="1:5" ht="12.75">
      <c r="A387" s="104">
        <v>243</v>
      </c>
      <c r="B387" s="111">
        <v>444254.55</v>
      </c>
      <c r="C387" s="112" t="s">
        <v>386</v>
      </c>
      <c r="D387" s="123"/>
      <c r="E387" s="105">
        <v>43336</v>
      </c>
    </row>
    <row r="388" spans="1:5" ht="12.75">
      <c r="A388" s="6">
        <v>244</v>
      </c>
      <c r="B388" s="111">
        <v>12686.9</v>
      </c>
      <c r="C388" s="112" t="s">
        <v>387</v>
      </c>
      <c r="D388" s="122" t="s">
        <v>574</v>
      </c>
      <c r="E388" s="105">
        <v>43336</v>
      </c>
    </row>
    <row r="389" spans="1:5" ht="12.75">
      <c r="A389" s="104">
        <v>245</v>
      </c>
      <c r="B389" s="111">
        <v>377360.31</v>
      </c>
      <c r="C389" s="112" t="s">
        <v>388</v>
      </c>
      <c r="D389" s="124"/>
      <c r="E389" s="105">
        <v>43336</v>
      </c>
    </row>
    <row r="390" spans="1:5" ht="12.75">
      <c r="A390" s="6">
        <v>246</v>
      </c>
      <c r="B390" s="111">
        <v>250135.95</v>
      </c>
      <c r="C390" s="112" t="s">
        <v>361</v>
      </c>
      <c r="D390" s="124"/>
      <c r="E390" s="105">
        <v>43336</v>
      </c>
    </row>
    <row r="391" spans="1:5" ht="12.75">
      <c r="A391" s="104">
        <v>247</v>
      </c>
      <c r="B391" s="111">
        <v>164149.9</v>
      </c>
      <c r="C391" s="112" t="s">
        <v>389</v>
      </c>
      <c r="D391" s="123"/>
      <c r="E391" s="105">
        <v>43336</v>
      </c>
    </row>
    <row r="392" spans="1:5" ht="12.75">
      <c r="A392" s="6">
        <v>248</v>
      </c>
      <c r="B392" s="111">
        <v>1578728.18</v>
      </c>
      <c r="C392" s="112" t="s">
        <v>390</v>
      </c>
      <c r="D392" s="122" t="s">
        <v>562</v>
      </c>
      <c r="E392" s="105">
        <v>43336</v>
      </c>
    </row>
    <row r="393" spans="1:5" ht="12.75">
      <c r="A393" s="104">
        <v>249</v>
      </c>
      <c r="B393" s="111">
        <v>40000</v>
      </c>
      <c r="C393" s="112" t="s">
        <v>391</v>
      </c>
      <c r="D393" s="124"/>
      <c r="E393" s="105">
        <v>43336</v>
      </c>
    </row>
    <row r="394" spans="1:5" ht="12.75">
      <c r="A394" s="6">
        <v>250</v>
      </c>
      <c r="B394" s="111">
        <v>26775</v>
      </c>
      <c r="C394" s="112" t="s">
        <v>392</v>
      </c>
      <c r="D394" s="124"/>
      <c r="E394" s="105">
        <v>43336</v>
      </c>
    </row>
    <row r="395" spans="1:5" ht="12.75">
      <c r="A395" s="104">
        <v>251</v>
      </c>
      <c r="B395" s="111">
        <v>35700</v>
      </c>
      <c r="C395" s="112" t="s">
        <v>392</v>
      </c>
      <c r="D395" s="124"/>
      <c r="E395" s="105">
        <v>43336</v>
      </c>
    </row>
    <row r="396" spans="1:5" ht="12.75">
      <c r="A396" s="6">
        <v>252</v>
      </c>
      <c r="B396" s="111">
        <v>34433</v>
      </c>
      <c r="C396" s="112" t="s">
        <v>392</v>
      </c>
      <c r="D396" s="123"/>
      <c r="E396" s="105">
        <v>43336</v>
      </c>
    </row>
    <row r="397" spans="1:5" ht="12.75">
      <c r="A397" s="104">
        <v>253</v>
      </c>
      <c r="B397" s="111">
        <v>52360</v>
      </c>
      <c r="C397" s="112" t="s">
        <v>393</v>
      </c>
      <c r="D397" s="122" t="s">
        <v>552</v>
      </c>
      <c r="E397" s="105">
        <v>43336</v>
      </c>
    </row>
    <row r="398" spans="1:5" ht="12.75">
      <c r="A398" s="6">
        <v>254</v>
      </c>
      <c r="B398" s="111">
        <v>17995.34</v>
      </c>
      <c r="C398" s="112" t="s">
        <v>394</v>
      </c>
      <c r="D398" s="124"/>
      <c r="E398" s="105">
        <v>43336</v>
      </c>
    </row>
    <row r="399" spans="1:5" ht="12.75">
      <c r="A399" s="104">
        <v>255</v>
      </c>
      <c r="B399" s="111">
        <v>261732.12</v>
      </c>
      <c r="C399" s="112" t="s">
        <v>312</v>
      </c>
      <c r="D399" s="124"/>
      <c r="E399" s="105">
        <v>43336</v>
      </c>
    </row>
    <row r="400" spans="1:5" ht="12.75">
      <c r="A400" s="6">
        <v>256</v>
      </c>
      <c r="B400" s="111">
        <v>571248.14</v>
      </c>
      <c r="C400" s="112" t="s">
        <v>395</v>
      </c>
      <c r="D400" s="124"/>
      <c r="E400" s="105">
        <v>43336</v>
      </c>
    </row>
    <row r="401" spans="1:5" ht="12.75">
      <c r="A401" s="104">
        <v>257</v>
      </c>
      <c r="B401" s="111">
        <v>226276.64</v>
      </c>
      <c r="C401" s="112" t="s">
        <v>313</v>
      </c>
      <c r="D401" s="124"/>
      <c r="E401" s="105">
        <v>43336</v>
      </c>
    </row>
    <row r="402" spans="1:5" ht="12.75">
      <c r="A402" s="6">
        <v>258</v>
      </c>
      <c r="B402" s="111">
        <v>730253.95</v>
      </c>
      <c r="C402" s="112" t="s">
        <v>396</v>
      </c>
      <c r="D402" s="124"/>
      <c r="E402" s="105">
        <v>43336</v>
      </c>
    </row>
    <row r="403" spans="1:5" ht="12.75">
      <c r="A403" s="104">
        <v>259</v>
      </c>
      <c r="B403" s="111">
        <v>381362.98</v>
      </c>
      <c r="C403" s="112" t="s">
        <v>397</v>
      </c>
      <c r="D403" s="123"/>
      <c r="E403" s="105">
        <v>43336</v>
      </c>
    </row>
    <row r="404" spans="1:5" ht="12.75">
      <c r="A404" s="6">
        <v>260</v>
      </c>
      <c r="B404" s="111">
        <v>43864.23</v>
      </c>
      <c r="C404" s="112" t="s">
        <v>398</v>
      </c>
      <c r="D404" s="122" t="s">
        <v>555</v>
      </c>
      <c r="E404" s="105">
        <v>43336</v>
      </c>
    </row>
    <row r="405" spans="1:5" ht="12.75">
      <c r="A405" s="104">
        <v>261</v>
      </c>
      <c r="B405" s="111">
        <v>19097.12</v>
      </c>
      <c r="C405" s="112" t="s">
        <v>398</v>
      </c>
      <c r="D405" s="124"/>
      <c r="E405" s="105">
        <v>43336</v>
      </c>
    </row>
    <row r="406" spans="1:5" ht="12.75">
      <c r="A406" s="6">
        <v>262</v>
      </c>
      <c r="B406" s="111">
        <v>492879.61</v>
      </c>
      <c r="C406" s="112" t="s">
        <v>399</v>
      </c>
      <c r="D406" s="124"/>
      <c r="E406" s="105">
        <v>43336</v>
      </c>
    </row>
    <row r="407" spans="1:5" ht="12.75">
      <c r="A407" s="104">
        <v>263</v>
      </c>
      <c r="B407" s="111">
        <v>87161</v>
      </c>
      <c r="C407" s="112" t="s">
        <v>400</v>
      </c>
      <c r="D407" s="124"/>
      <c r="E407" s="105">
        <v>43336</v>
      </c>
    </row>
    <row r="408" spans="1:5" ht="12.75">
      <c r="A408" s="6">
        <v>264</v>
      </c>
      <c r="B408" s="111">
        <v>99127</v>
      </c>
      <c r="C408" s="112" t="s">
        <v>401</v>
      </c>
      <c r="D408" s="124"/>
      <c r="E408" s="105">
        <v>43336</v>
      </c>
    </row>
    <row r="409" spans="1:5" ht="12.75">
      <c r="A409" s="104">
        <v>265</v>
      </c>
      <c r="B409" s="111">
        <v>177190.98</v>
      </c>
      <c r="C409" s="112" t="s">
        <v>401</v>
      </c>
      <c r="D409" s="124"/>
      <c r="E409" s="105">
        <v>43336</v>
      </c>
    </row>
    <row r="410" spans="1:5" ht="12.75">
      <c r="A410" s="6">
        <v>266</v>
      </c>
      <c r="B410" s="111">
        <v>560068.74</v>
      </c>
      <c r="C410" s="112" t="s">
        <v>402</v>
      </c>
      <c r="D410" s="124"/>
      <c r="E410" s="105">
        <v>43336</v>
      </c>
    </row>
    <row r="411" spans="1:5" ht="12.75">
      <c r="A411" s="104">
        <v>267</v>
      </c>
      <c r="B411" s="111">
        <v>24990</v>
      </c>
      <c r="C411" s="112" t="s">
        <v>402</v>
      </c>
      <c r="D411" s="124"/>
      <c r="E411" s="105">
        <v>43336</v>
      </c>
    </row>
    <row r="412" spans="1:5" ht="12.75">
      <c r="A412" s="6">
        <v>268</v>
      </c>
      <c r="B412" s="111">
        <v>357000</v>
      </c>
      <c r="C412" s="112" t="s">
        <v>403</v>
      </c>
      <c r="D412" s="124"/>
      <c r="E412" s="105">
        <v>43336</v>
      </c>
    </row>
    <row r="413" spans="1:5" ht="12.75">
      <c r="A413" s="104">
        <v>269</v>
      </c>
      <c r="B413" s="111">
        <v>550002.21</v>
      </c>
      <c r="C413" s="112" t="s">
        <v>403</v>
      </c>
      <c r="D413" s="123"/>
      <c r="E413" s="105">
        <v>43336</v>
      </c>
    </row>
    <row r="414" spans="1:5" ht="12.75">
      <c r="A414" s="6">
        <v>270</v>
      </c>
      <c r="B414" s="111">
        <v>229168.15</v>
      </c>
      <c r="C414" s="112" t="s">
        <v>306</v>
      </c>
      <c r="D414" s="122" t="s">
        <v>578</v>
      </c>
      <c r="E414" s="105">
        <v>43336</v>
      </c>
    </row>
    <row r="415" spans="1:5" ht="12.75">
      <c r="A415" s="104">
        <v>271</v>
      </c>
      <c r="B415" s="111">
        <v>501458.62</v>
      </c>
      <c r="C415" s="112" t="s">
        <v>404</v>
      </c>
      <c r="D415" s="124"/>
      <c r="E415" s="105">
        <v>43336</v>
      </c>
    </row>
    <row r="416" spans="1:5" ht="12.75">
      <c r="A416" s="6">
        <v>272</v>
      </c>
      <c r="B416" s="111">
        <v>49590.77</v>
      </c>
      <c r="C416" s="112" t="s">
        <v>307</v>
      </c>
      <c r="D416" s="124"/>
      <c r="E416" s="105">
        <v>43336</v>
      </c>
    </row>
    <row r="417" spans="1:5" ht="12.75">
      <c r="A417" s="104">
        <v>273</v>
      </c>
      <c r="B417" s="111">
        <v>101185.88</v>
      </c>
      <c r="C417" s="112" t="s">
        <v>405</v>
      </c>
      <c r="D417" s="124"/>
      <c r="E417" s="105">
        <v>43336</v>
      </c>
    </row>
    <row r="418" spans="1:5" ht="12.75">
      <c r="A418" s="6">
        <v>274</v>
      </c>
      <c r="B418" s="111">
        <v>747405.39</v>
      </c>
      <c r="C418" s="112" t="s">
        <v>406</v>
      </c>
      <c r="D418" s="124"/>
      <c r="E418" s="105">
        <v>43336</v>
      </c>
    </row>
    <row r="419" spans="1:5" ht="12.75">
      <c r="A419" s="104">
        <v>275</v>
      </c>
      <c r="B419" s="111">
        <v>628692.87</v>
      </c>
      <c r="C419" s="112" t="s">
        <v>407</v>
      </c>
      <c r="D419" s="124"/>
      <c r="E419" s="105">
        <v>43336</v>
      </c>
    </row>
    <row r="420" spans="1:5" ht="12.75">
      <c r="A420" s="6">
        <v>276</v>
      </c>
      <c r="B420" s="111">
        <v>1028447.73</v>
      </c>
      <c r="C420" s="112" t="s">
        <v>408</v>
      </c>
      <c r="D420" s="123"/>
      <c r="E420" s="105">
        <v>43336</v>
      </c>
    </row>
    <row r="421" spans="1:5" ht="12.75">
      <c r="A421" s="104">
        <v>277</v>
      </c>
      <c r="B421" s="111">
        <v>193831.9</v>
      </c>
      <c r="C421" s="112" t="s">
        <v>409</v>
      </c>
      <c r="D421" s="122" t="s">
        <v>556</v>
      </c>
      <c r="E421" s="105">
        <v>43336</v>
      </c>
    </row>
    <row r="422" spans="1:5" ht="12.75">
      <c r="A422" s="6">
        <v>278</v>
      </c>
      <c r="B422" s="111">
        <v>1111614.85</v>
      </c>
      <c r="C422" s="112" t="s">
        <v>410</v>
      </c>
      <c r="D422" s="124"/>
      <c r="E422" s="105">
        <v>43336</v>
      </c>
    </row>
    <row r="423" spans="1:5" ht="12.75">
      <c r="A423" s="104">
        <v>279</v>
      </c>
      <c r="B423" s="111">
        <v>107347.53</v>
      </c>
      <c r="C423" s="112" t="s">
        <v>261</v>
      </c>
      <c r="D423" s="124"/>
      <c r="E423" s="105">
        <v>43336</v>
      </c>
    </row>
    <row r="424" spans="1:5" ht="12.75">
      <c r="A424" s="6">
        <v>280</v>
      </c>
      <c r="B424" s="111">
        <v>119008.33</v>
      </c>
      <c r="C424" s="112" t="s">
        <v>411</v>
      </c>
      <c r="D424" s="124"/>
      <c r="E424" s="105">
        <v>43336</v>
      </c>
    </row>
    <row r="425" spans="1:5" ht="12.75">
      <c r="A425" s="104">
        <v>281</v>
      </c>
      <c r="B425" s="111">
        <v>84410.28</v>
      </c>
      <c r="C425" s="112" t="s">
        <v>411</v>
      </c>
      <c r="D425" s="124"/>
      <c r="E425" s="105">
        <v>43336</v>
      </c>
    </row>
    <row r="426" spans="1:5" ht="12.75">
      <c r="A426" s="6">
        <v>282</v>
      </c>
      <c r="B426" s="111">
        <v>228032.56</v>
      </c>
      <c r="C426" s="112" t="s">
        <v>412</v>
      </c>
      <c r="D426" s="123"/>
      <c r="E426" s="105">
        <v>43336</v>
      </c>
    </row>
    <row r="427" spans="1:5" ht="12.75">
      <c r="A427" s="104">
        <v>283</v>
      </c>
      <c r="B427" s="111">
        <v>599382.12</v>
      </c>
      <c r="C427" s="112" t="s">
        <v>413</v>
      </c>
      <c r="D427" s="122" t="s">
        <v>546</v>
      </c>
      <c r="E427" s="105">
        <v>43336</v>
      </c>
    </row>
    <row r="428" spans="1:5" ht="12.75">
      <c r="A428" s="6">
        <v>284</v>
      </c>
      <c r="B428" s="111">
        <v>1453968.91</v>
      </c>
      <c r="C428" s="112" t="s">
        <v>413</v>
      </c>
      <c r="D428" s="124"/>
      <c r="E428" s="105">
        <v>43336</v>
      </c>
    </row>
    <row r="429" spans="1:5" ht="12.75">
      <c r="A429" s="104">
        <v>285</v>
      </c>
      <c r="B429" s="111">
        <v>11929.94</v>
      </c>
      <c r="C429" s="112" t="s">
        <v>413</v>
      </c>
      <c r="D429" s="124"/>
      <c r="E429" s="105">
        <v>43336</v>
      </c>
    </row>
    <row r="430" spans="1:5" ht="12.75">
      <c r="A430" s="6">
        <v>286</v>
      </c>
      <c r="B430" s="111">
        <v>1039907.45</v>
      </c>
      <c r="C430" s="112" t="s">
        <v>414</v>
      </c>
      <c r="D430" s="124"/>
      <c r="E430" s="105">
        <v>43336</v>
      </c>
    </row>
    <row r="431" spans="1:5" ht="12.75">
      <c r="A431" s="104">
        <v>287</v>
      </c>
      <c r="B431" s="111">
        <v>312094.6</v>
      </c>
      <c r="C431" s="112" t="s">
        <v>415</v>
      </c>
      <c r="D431" s="123"/>
      <c r="E431" s="105">
        <v>43336</v>
      </c>
    </row>
    <row r="432" spans="1:5" ht="12.75">
      <c r="A432" s="6">
        <v>288</v>
      </c>
      <c r="B432" s="111">
        <v>1172188.82</v>
      </c>
      <c r="C432" s="112" t="s">
        <v>416</v>
      </c>
      <c r="D432" s="122" t="s">
        <v>555</v>
      </c>
      <c r="E432" s="105">
        <v>43336</v>
      </c>
    </row>
    <row r="433" spans="1:5" ht="12.75">
      <c r="A433" s="104">
        <v>289</v>
      </c>
      <c r="B433" s="111">
        <v>190509.97</v>
      </c>
      <c r="C433" s="112" t="s">
        <v>417</v>
      </c>
      <c r="D433" s="124"/>
      <c r="E433" s="105">
        <v>43336</v>
      </c>
    </row>
    <row r="434" spans="1:5" ht="12.75">
      <c r="A434" s="6">
        <v>290</v>
      </c>
      <c r="B434" s="111">
        <v>26093.78</v>
      </c>
      <c r="C434" s="112" t="s">
        <v>418</v>
      </c>
      <c r="D434" s="124"/>
      <c r="E434" s="105">
        <v>43336</v>
      </c>
    </row>
    <row r="435" spans="1:5" ht="12.75">
      <c r="A435" s="104">
        <v>291</v>
      </c>
      <c r="B435" s="111">
        <v>81507.82</v>
      </c>
      <c r="C435" s="112" t="s">
        <v>419</v>
      </c>
      <c r="D435" s="123"/>
      <c r="E435" s="105">
        <v>43336</v>
      </c>
    </row>
    <row r="436" spans="1:5" ht="12.75">
      <c r="A436" s="6">
        <v>292</v>
      </c>
      <c r="B436" s="111">
        <v>276747.89</v>
      </c>
      <c r="C436" s="112" t="s">
        <v>420</v>
      </c>
      <c r="D436" s="122" t="s">
        <v>559</v>
      </c>
      <c r="E436" s="105">
        <v>43336</v>
      </c>
    </row>
    <row r="437" spans="1:5" ht="12.75">
      <c r="A437" s="104">
        <v>293</v>
      </c>
      <c r="B437" s="111">
        <v>763796.86</v>
      </c>
      <c r="C437" s="112" t="s">
        <v>421</v>
      </c>
      <c r="D437" s="124"/>
      <c r="E437" s="105">
        <v>43336</v>
      </c>
    </row>
    <row r="438" spans="1:5" ht="12.75">
      <c r="A438" s="6">
        <v>294</v>
      </c>
      <c r="B438" s="111">
        <v>1042147.93</v>
      </c>
      <c r="C438" s="112" t="s">
        <v>421</v>
      </c>
      <c r="D438" s="123"/>
      <c r="E438" s="105">
        <v>43336</v>
      </c>
    </row>
    <row r="439" spans="1:5" ht="12.75">
      <c r="A439" s="104">
        <v>295</v>
      </c>
      <c r="B439" s="111">
        <v>102226.72</v>
      </c>
      <c r="C439" s="112" t="s">
        <v>422</v>
      </c>
      <c r="D439" s="122" t="s">
        <v>567</v>
      </c>
      <c r="E439" s="105">
        <v>43336</v>
      </c>
    </row>
    <row r="440" spans="1:5" ht="12.75">
      <c r="A440" s="6">
        <v>296</v>
      </c>
      <c r="B440" s="111">
        <v>131837.43</v>
      </c>
      <c r="C440" s="112" t="s">
        <v>423</v>
      </c>
      <c r="D440" s="124"/>
      <c r="E440" s="105">
        <v>43336</v>
      </c>
    </row>
    <row r="441" spans="1:5" ht="12.75">
      <c r="A441" s="104">
        <v>297</v>
      </c>
      <c r="B441" s="111">
        <v>501246.44</v>
      </c>
      <c r="C441" s="112" t="s">
        <v>424</v>
      </c>
      <c r="D441" s="123"/>
      <c r="E441" s="105">
        <v>43336</v>
      </c>
    </row>
    <row r="442" spans="1:5" ht="12.75">
      <c r="A442" s="6">
        <v>298</v>
      </c>
      <c r="B442" s="111">
        <v>313339.05</v>
      </c>
      <c r="C442" s="112" t="s">
        <v>425</v>
      </c>
      <c r="D442" s="122" t="s">
        <v>544</v>
      </c>
      <c r="E442" s="105">
        <v>43336</v>
      </c>
    </row>
    <row r="443" spans="1:5" ht="12.75">
      <c r="A443" s="104">
        <v>299</v>
      </c>
      <c r="B443" s="111">
        <v>303490.89</v>
      </c>
      <c r="C443" s="112" t="s">
        <v>425</v>
      </c>
      <c r="D443" s="123"/>
      <c r="E443" s="105">
        <v>43336</v>
      </c>
    </row>
    <row r="444" spans="1:5" ht="12.75">
      <c r="A444" s="6">
        <v>300</v>
      </c>
      <c r="B444" s="111">
        <v>260067.06</v>
      </c>
      <c r="C444" s="112" t="s">
        <v>426</v>
      </c>
      <c r="D444" s="105" t="s">
        <v>574</v>
      </c>
      <c r="E444" s="105">
        <v>43336</v>
      </c>
    </row>
    <row r="445" spans="1:5" ht="12.75">
      <c r="A445" s="104">
        <v>301</v>
      </c>
      <c r="B445" s="111">
        <v>122865.82</v>
      </c>
      <c r="C445" s="112" t="s">
        <v>427</v>
      </c>
      <c r="D445" s="105" t="s">
        <v>548</v>
      </c>
      <c r="E445" s="105">
        <v>43336</v>
      </c>
    </row>
    <row r="446" spans="1:5" ht="12.75">
      <c r="A446" s="6">
        <v>302</v>
      </c>
      <c r="B446" s="111">
        <v>210125.76</v>
      </c>
      <c r="C446" s="112" t="s">
        <v>428</v>
      </c>
      <c r="D446" s="105" t="s">
        <v>563</v>
      </c>
      <c r="E446" s="105">
        <v>43336</v>
      </c>
    </row>
    <row r="447" spans="1:5" ht="12.75">
      <c r="A447" s="104">
        <v>303</v>
      </c>
      <c r="B447" s="111">
        <v>370572.62</v>
      </c>
      <c r="C447" s="112" t="s">
        <v>429</v>
      </c>
      <c r="D447" s="105" t="s">
        <v>560</v>
      </c>
      <c r="E447" s="105">
        <v>43336</v>
      </c>
    </row>
    <row r="448" spans="1:5" ht="12.75">
      <c r="A448" s="6">
        <v>304</v>
      </c>
      <c r="B448" s="111">
        <v>167531.63</v>
      </c>
      <c r="C448" s="112" t="s">
        <v>430</v>
      </c>
      <c r="D448" s="105" t="s">
        <v>573</v>
      </c>
      <c r="E448" s="105">
        <v>43336</v>
      </c>
    </row>
    <row r="449" spans="1:5" ht="12.75">
      <c r="A449" s="104">
        <v>305</v>
      </c>
      <c r="B449" s="111">
        <v>241171.1</v>
      </c>
      <c r="C449" s="112" t="s">
        <v>431</v>
      </c>
      <c r="D449" s="105" t="s">
        <v>579</v>
      </c>
      <c r="E449" s="105">
        <v>43336</v>
      </c>
    </row>
    <row r="450" spans="1:5" ht="12.75">
      <c r="A450" s="6">
        <v>306</v>
      </c>
      <c r="B450" s="111">
        <v>185617.64</v>
      </c>
      <c r="C450" s="112" t="s">
        <v>432</v>
      </c>
      <c r="D450" s="105" t="s">
        <v>548</v>
      </c>
      <c r="E450" s="105">
        <v>43336</v>
      </c>
    </row>
    <row r="451" spans="1:5" ht="12.75" customHeight="1">
      <c r="A451" s="104">
        <v>307</v>
      </c>
      <c r="B451" s="111">
        <v>29750</v>
      </c>
      <c r="C451" s="112" t="s">
        <v>334</v>
      </c>
      <c r="D451" s="105" t="s">
        <v>580</v>
      </c>
      <c r="E451" s="105">
        <v>43336</v>
      </c>
    </row>
    <row r="452" spans="1:5" ht="12.75" customHeight="1">
      <c r="A452" s="6">
        <v>308</v>
      </c>
      <c r="B452" s="111">
        <v>122141.25</v>
      </c>
      <c r="C452" s="112" t="s">
        <v>433</v>
      </c>
      <c r="D452" s="105" t="s">
        <v>572</v>
      </c>
      <c r="E452" s="105">
        <v>43336</v>
      </c>
    </row>
    <row r="453" spans="1:5" ht="12.75" customHeight="1">
      <c r="A453" s="104">
        <v>309</v>
      </c>
      <c r="B453" s="111">
        <v>314508.56</v>
      </c>
      <c r="C453" s="112" t="s">
        <v>434</v>
      </c>
      <c r="D453" s="105" t="s">
        <v>563</v>
      </c>
      <c r="E453" s="105">
        <v>43336</v>
      </c>
    </row>
    <row r="454" spans="1:5" ht="12.75">
      <c r="A454" s="6">
        <v>310</v>
      </c>
      <c r="B454" s="111">
        <v>1785000</v>
      </c>
      <c r="C454" s="112" t="s">
        <v>435</v>
      </c>
      <c r="D454" s="122" t="s">
        <v>542</v>
      </c>
      <c r="E454" s="105">
        <v>43336</v>
      </c>
    </row>
    <row r="455" spans="1:5" ht="12.75">
      <c r="A455" s="104">
        <v>311</v>
      </c>
      <c r="B455" s="111">
        <v>1882541.35</v>
      </c>
      <c r="C455" s="112" t="s">
        <v>436</v>
      </c>
      <c r="D455" s="124"/>
      <c r="E455" s="105">
        <v>43336</v>
      </c>
    </row>
    <row r="456" spans="1:5" ht="12.75">
      <c r="A456" s="6">
        <v>312</v>
      </c>
      <c r="B456" s="111">
        <v>380918.32</v>
      </c>
      <c r="C456" s="112" t="s">
        <v>437</v>
      </c>
      <c r="D456" s="124"/>
      <c r="E456" s="105">
        <v>43336</v>
      </c>
    </row>
    <row r="457" spans="1:5" ht="12.75">
      <c r="A457" s="104">
        <v>313</v>
      </c>
      <c r="B457" s="111">
        <v>16422</v>
      </c>
      <c r="C457" s="112" t="s">
        <v>437</v>
      </c>
      <c r="D457" s="124"/>
      <c r="E457" s="105">
        <v>43336</v>
      </c>
    </row>
    <row r="458" spans="1:5" ht="12.75">
      <c r="A458" s="6">
        <v>314</v>
      </c>
      <c r="B458" s="111">
        <v>1699215.04</v>
      </c>
      <c r="C458" s="112" t="s">
        <v>438</v>
      </c>
      <c r="D458" s="124"/>
      <c r="E458" s="105">
        <v>43336</v>
      </c>
    </row>
    <row r="459" spans="1:5" ht="12.75">
      <c r="A459" s="104">
        <v>315</v>
      </c>
      <c r="B459" s="111">
        <v>1949535.89</v>
      </c>
      <c r="C459" s="112" t="s">
        <v>439</v>
      </c>
      <c r="D459" s="124"/>
      <c r="E459" s="105">
        <v>43336</v>
      </c>
    </row>
    <row r="460" spans="1:5" ht="12.75">
      <c r="A460" s="6">
        <v>316</v>
      </c>
      <c r="B460" s="111">
        <v>158041.79</v>
      </c>
      <c r="C460" s="112" t="s">
        <v>440</v>
      </c>
      <c r="D460" s="123"/>
      <c r="E460" s="105">
        <v>43336</v>
      </c>
    </row>
    <row r="461" spans="1:5" ht="12.75">
      <c r="A461" s="104">
        <v>317</v>
      </c>
      <c r="B461" s="111">
        <v>51546.02</v>
      </c>
      <c r="C461" s="112" t="s">
        <v>441</v>
      </c>
      <c r="D461" s="105" t="s">
        <v>548</v>
      </c>
      <c r="E461" s="105">
        <v>43336</v>
      </c>
    </row>
    <row r="462" spans="1:5" ht="12.75">
      <c r="A462" s="6">
        <v>318</v>
      </c>
      <c r="B462" s="111">
        <v>280105.72</v>
      </c>
      <c r="C462" s="112" t="s">
        <v>442</v>
      </c>
      <c r="D462" s="105" t="s">
        <v>561</v>
      </c>
      <c r="E462" s="105">
        <v>43336</v>
      </c>
    </row>
    <row r="463" spans="1:5" ht="12.75">
      <c r="A463" s="104">
        <v>319</v>
      </c>
      <c r="B463" s="111">
        <v>947188.07</v>
      </c>
      <c r="C463" s="112" t="s">
        <v>443</v>
      </c>
      <c r="D463" s="105" t="s">
        <v>550</v>
      </c>
      <c r="E463" s="105">
        <v>43336</v>
      </c>
    </row>
    <row r="464" spans="1:5" ht="12.75">
      <c r="A464" s="6">
        <v>320</v>
      </c>
      <c r="B464" s="111">
        <v>376176.47</v>
      </c>
      <c r="C464" s="112" t="s">
        <v>444</v>
      </c>
      <c r="D464" s="105" t="s">
        <v>555</v>
      </c>
      <c r="E464" s="105">
        <v>43336</v>
      </c>
    </row>
    <row r="465" spans="1:5" ht="12.75">
      <c r="A465" s="104">
        <v>321</v>
      </c>
      <c r="B465" s="111">
        <v>238744.57</v>
      </c>
      <c r="C465" s="112" t="s">
        <v>445</v>
      </c>
      <c r="D465" s="122" t="s">
        <v>567</v>
      </c>
      <c r="E465" s="105">
        <v>43336</v>
      </c>
    </row>
    <row r="466" spans="1:5" ht="12.75">
      <c r="A466" s="6">
        <v>322</v>
      </c>
      <c r="B466" s="111">
        <v>70407.23</v>
      </c>
      <c r="C466" s="112" t="s">
        <v>446</v>
      </c>
      <c r="D466" s="123"/>
      <c r="E466" s="105">
        <v>43336</v>
      </c>
    </row>
    <row r="467" spans="1:5" ht="12.75">
      <c r="A467" s="104">
        <v>323</v>
      </c>
      <c r="B467" s="111">
        <v>60690</v>
      </c>
      <c r="C467" s="112" t="s">
        <v>447</v>
      </c>
      <c r="D467" s="122" t="s">
        <v>571</v>
      </c>
      <c r="E467" s="105">
        <v>43336</v>
      </c>
    </row>
    <row r="468" spans="1:5" ht="12.75">
      <c r="A468" s="6">
        <v>324</v>
      </c>
      <c r="B468" s="111">
        <v>59500</v>
      </c>
      <c r="C468" s="112" t="s">
        <v>323</v>
      </c>
      <c r="D468" s="123"/>
      <c r="E468" s="105">
        <v>43336</v>
      </c>
    </row>
    <row r="469" spans="1:5" ht="12.75" customHeight="1">
      <c r="A469" s="104">
        <v>325</v>
      </c>
      <c r="B469" s="111">
        <v>85449.82</v>
      </c>
      <c r="C469" s="112" t="s">
        <v>448</v>
      </c>
      <c r="D469" s="105" t="s">
        <v>558</v>
      </c>
      <c r="E469" s="105">
        <v>43336</v>
      </c>
    </row>
    <row r="470" spans="1:5" ht="12.75" customHeight="1">
      <c r="A470" s="6">
        <v>326</v>
      </c>
      <c r="B470" s="111">
        <v>32130</v>
      </c>
      <c r="C470" s="112" t="s">
        <v>449</v>
      </c>
      <c r="D470" s="122" t="s">
        <v>577</v>
      </c>
      <c r="E470" s="105">
        <v>43336</v>
      </c>
    </row>
    <row r="471" spans="1:5" ht="12.75" customHeight="1">
      <c r="A471" s="104">
        <v>327</v>
      </c>
      <c r="B471" s="111">
        <v>2614197.69</v>
      </c>
      <c r="C471" s="112" t="s">
        <v>359</v>
      </c>
      <c r="D471" s="123"/>
      <c r="E471" s="105">
        <v>43336</v>
      </c>
    </row>
    <row r="472" spans="1:5" ht="12.75">
      <c r="A472" s="6">
        <v>328</v>
      </c>
      <c r="B472" s="111">
        <v>29750</v>
      </c>
      <c r="C472" s="114" t="s">
        <v>450</v>
      </c>
      <c r="D472" s="105" t="s">
        <v>557</v>
      </c>
      <c r="E472" s="105">
        <v>43336</v>
      </c>
    </row>
    <row r="473" spans="1:5" ht="12.75">
      <c r="A473" s="104">
        <v>329</v>
      </c>
      <c r="B473" s="111">
        <v>179664.97</v>
      </c>
      <c r="C473" s="112" t="s">
        <v>451</v>
      </c>
      <c r="D473" s="122" t="s">
        <v>543</v>
      </c>
      <c r="E473" s="105">
        <v>43336</v>
      </c>
    </row>
    <row r="474" spans="1:5" ht="12.75">
      <c r="A474" s="6">
        <v>330</v>
      </c>
      <c r="B474" s="111">
        <v>613482.66</v>
      </c>
      <c r="C474" s="112" t="s">
        <v>452</v>
      </c>
      <c r="D474" s="124"/>
      <c r="E474" s="105">
        <v>43336</v>
      </c>
    </row>
    <row r="475" spans="1:5" ht="12.75">
      <c r="A475" s="104">
        <v>331</v>
      </c>
      <c r="B475" s="111">
        <v>79333.85</v>
      </c>
      <c r="C475" s="112" t="s">
        <v>276</v>
      </c>
      <c r="D475" s="123"/>
      <c r="E475" s="105">
        <v>43336</v>
      </c>
    </row>
    <row r="476" spans="1:5" ht="12.75">
      <c r="A476" s="6">
        <v>332</v>
      </c>
      <c r="B476" s="111">
        <v>2376521.65</v>
      </c>
      <c r="C476" s="112" t="s">
        <v>453</v>
      </c>
      <c r="D476" s="122" t="s">
        <v>567</v>
      </c>
      <c r="E476" s="105">
        <v>43336</v>
      </c>
    </row>
    <row r="477" spans="1:5" ht="12.75">
      <c r="A477" s="104">
        <v>333</v>
      </c>
      <c r="B477" s="111">
        <v>600153.46</v>
      </c>
      <c r="C477" s="112" t="s">
        <v>454</v>
      </c>
      <c r="D477" s="124"/>
      <c r="E477" s="105">
        <v>43336</v>
      </c>
    </row>
    <row r="478" spans="1:5" ht="12.75">
      <c r="A478" s="6">
        <v>334</v>
      </c>
      <c r="B478" s="111">
        <v>55752.61</v>
      </c>
      <c r="C478" s="112" t="s">
        <v>455</v>
      </c>
      <c r="D478" s="124"/>
      <c r="E478" s="105">
        <v>43336</v>
      </c>
    </row>
    <row r="479" spans="1:5" ht="12.75">
      <c r="A479" s="104">
        <v>335</v>
      </c>
      <c r="B479" s="111">
        <v>67516.24</v>
      </c>
      <c r="C479" s="112" t="s">
        <v>455</v>
      </c>
      <c r="D479" s="123"/>
      <c r="E479" s="105">
        <v>43336</v>
      </c>
    </row>
    <row r="480" spans="1:5" ht="12.75">
      <c r="A480" s="6">
        <v>336</v>
      </c>
      <c r="B480" s="111">
        <v>203633.13</v>
      </c>
      <c r="C480" s="112" t="s">
        <v>456</v>
      </c>
      <c r="D480" s="122" t="s">
        <v>548</v>
      </c>
      <c r="E480" s="105">
        <v>43336</v>
      </c>
    </row>
    <row r="481" spans="1:5" ht="12.75">
      <c r="A481" s="104">
        <v>337</v>
      </c>
      <c r="B481" s="111">
        <v>199789.79</v>
      </c>
      <c r="C481" s="112" t="s">
        <v>457</v>
      </c>
      <c r="D481" s="124"/>
      <c r="E481" s="105">
        <v>43336</v>
      </c>
    </row>
    <row r="482" spans="1:5" ht="12.75">
      <c r="A482" s="6">
        <v>338</v>
      </c>
      <c r="B482" s="111">
        <v>875591.72</v>
      </c>
      <c r="C482" s="112" t="s">
        <v>458</v>
      </c>
      <c r="D482" s="124"/>
      <c r="E482" s="105">
        <v>43336</v>
      </c>
    </row>
    <row r="483" spans="1:5" ht="12.75">
      <c r="A483" s="104">
        <v>339</v>
      </c>
      <c r="B483" s="111">
        <v>523407.02</v>
      </c>
      <c r="C483" s="112" t="s">
        <v>458</v>
      </c>
      <c r="D483" s="124"/>
      <c r="E483" s="105">
        <v>43336</v>
      </c>
    </row>
    <row r="484" spans="1:5" ht="12.75">
      <c r="A484" s="6">
        <v>340</v>
      </c>
      <c r="B484" s="111">
        <v>88300</v>
      </c>
      <c r="C484" s="112" t="s">
        <v>203</v>
      </c>
      <c r="D484" s="123"/>
      <c r="E484" s="105">
        <v>43336</v>
      </c>
    </row>
    <row r="485" spans="1:5" ht="12.75">
      <c r="A485" s="104">
        <v>341</v>
      </c>
      <c r="B485" s="111">
        <v>149269.34</v>
      </c>
      <c r="C485" s="112" t="s">
        <v>459</v>
      </c>
      <c r="D485" s="122" t="s">
        <v>555</v>
      </c>
      <c r="E485" s="105">
        <v>43336</v>
      </c>
    </row>
    <row r="486" spans="1:5" ht="12.75">
      <c r="A486" s="6">
        <v>342</v>
      </c>
      <c r="B486" s="111">
        <v>156958.91</v>
      </c>
      <c r="C486" s="112" t="s">
        <v>459</v>
      </c>
      <c r="D486" s="124"/>
      <c r="E486" s="105">
        <v>43336</v>
      </c>
    </row>
    <row r="487" spans="1:5" ht="12.75">
      <c r="A487" s="104">
        <v>343</v>
      </c>
      <c r="B487" s="111">
        <v>141736.96</v>
      </c>
      <c r="C487" s="112" t="s">
        <v>460</v>
      </c>
      <c r="D487" s="124"/>
      <c r="E487" s="105">
        <v>43336</v>
      </c>
    </row>
    <row r="488" spans="1:5" ht="12.75">
      <c r="A488" s="6">
        <v>344</v>
      </c>
      <c r="B488" s="111">
        <v>193412</v>
      </c>
      <c r="C488" s="112" t="s">
        <v>461</v>
      </c>
      <c r="D488" s="124"/>
      <c r="E488" s="105">
        <v>43336</v>
      </c>
    </row>
    <row r="489" spans="1:5" ht="12.75">
      <c r="A489" s="104">
        <v>345</v>
      </c>
      <c r="B489" s="111">
        <v>111626.9</v>
      </c>
      <c r="C489" s="112" t="s">
        <v>401</v>
      </c>
      <c r="D489" s="124"/>
      <c r="E489" s="105">
        <v>43336</v>
      </c>
    </row>
    <row r="490" spans="1:5" ht="12.75">
      <c r="A490" s="6">
        <v>346</v>
      </c>
      <c r="B490" s="111">
        <v>169189.71</v>
      </c>
      <c r="C490" s="112" t="s">
        <v>401</v>
      </c>
      <c r="D490" s="124"/>
      <c r="E490" s="105">
        <v>43336</v>
      </c>
    </row>
    <row r="491" spans="1:5" ht="12.75">
      <c r="A491" s="104">
        <v>347</v>
      </c>
      <c r="B491" s="111">
        <v>89089.93</v>
      </c>
      <c r="C491" s="112" t="s">
        <v>462</v>
      </c>
      <c r="D491" s="123"/>
      <c r="E491" s="105">
        <v>43336</v>
      </c>
    </row>
    <row r="492" spans="1:5" ht="12.75">
      <c r="A492" s="6">
        <v>348</v>
      </c>
      <c r="B492" s="111">
        <v>1237957.27</v>
      </c>
      <c r="C492" s="112" t="s">
        <v>463</v>
      </c>
      <c r="D492" s="105" t="s">
        <v>547</v>
      </c>
      <c r="E492" s="105">
        <v>43336</v>
      </c>
    </row>
    <row r="493" spans="1:5" ht="12.75">
      <c r="A493" s="104">
        <v>349</v>
      </c>
      <c r="B493" s="111">
        <v>714</v>
      </c>
      <c r="C493" s="112" t="s">
        <v>464</v>
      </c>
      <c r="D493" s="122" t="s">
        <v>564</v>
      </c>
      <c r="E493" s="105">
        <v>43336</v>
      </c>
    </row>
    <row r="494" spans="1:5" ht="15.75" customHeight="1">
      <c r="A494" s="6">
        <v>350</v>
      </c>
      <c r="B494" s="111">
        <v>6168.25</v>
      </c>
      <c r="C494" s="112" t="s">
        <v>465</v>
      </c>
      <c r="D494" s="124"/>
      <c r="E494" s="105">
        <v>43336</v>
      </c>
    </row>
    <row r="495" spans="1:5" ht="12.75">
      <c r="A495" s="104">
        <v>351</v>
      </c>
      <c r="B495" s="111">
        <v>6784.55</v>
      </c>
      <c r="C495" s="112" t="s">
        <v>465</v>
      </c>
      <c r="D495" s="124"/>
      <c r="E495" s="105">
        <v>43336</v>
      </c>
    </row>
    <row r="496" spans="1:5" ht="12.75">
      <c r="A496" s="6">
        <v>352</v>
      </c>
      <c r="B496" s="111">
        <v>2513.52</v>
      </c>
      <c r="C496" s="112" t="s">
        <v>465</v>
      </c>
      <c r="D496" s="124"/>
      <c r="E496" s="105">
        <v>43336</v>
      </c>
    </row>
    <row r="497" spans="1:5" ht="12.75">
      <c r="A497" s="104">
        <v>353</v>
      </c>
      <c r="B497" s="111">
        <v>50832</v>
      </c>
      <c r="C497" s="112" t="s">
        <v>466</v>
      </c>
      <c r="D497" s="124"/>
      <c r="E497" s="105">
        <v>43336</v>
      </c>
    </row>
    <row r="498" spans="1:5" ht="12.75">
      <c r="A498" s="6">
        <v>354</v>
      </c>
      <c r="B498" s="111">
        <v>265703.65</v>
      </c>
      <c r="C498" s="112" t="s">
        <v>333</v>
      </c>
      <c r="D498" s="124"/>
      <c r="E498" s="105">
        <v>43336</v>
      </c>
    </row>
    <row r="499" spans="1:5" ht="12.75">
      <c r="A499" s="104">
        <v>355</v>
      </c>
      <c r="B499" s="111">
        <v>13685</v>
      </c>
      <c r="C499" s="112" t="s">
        <v>333</v>
      </c>
      <c r="D499" s="124"/>
      <c r="E499" s="105">
        <v>43336</v>
      </c>
    </row>
    <row r="500" spans="1:5" ht="12.75">
      <c r="A500" s="6">
        <v>356</v>
      </c>
      <c r="B500" s="111">
        <v>10115</v>
      </c>
      <c r="C500" s="112" t="s">
        <v>333</v>
      </c>
      <c r="D500" s="124"/>
      <c r="E500" s="105">
        <v>43336</v>
      </c>
    </row>
    <row r="501" spans="1:5" ht="12.75">
      <c r="A501" s="104">
        <v>357</v>
      </c>
      <c r="B501" s="111">
        <v>118605.09</v>
      </c>
      <c r="C501" s="112" t="s">
        <v>467</v>
      </c>
      <c r="D501" s="123"/>
      <c r="E501" s="105">
        <v>43336</v>
      </c>
    </row>
    <row r="502" spans="1:5" ht="12.75">
      <c r="A502" s="6">
        <v>358</v>
      </c>
      <c r="B502" s="111">
        <v>440521.01</v>
      </c>
      <c r="C502" s="112" t="s">
        <v>468</v>
      </c>
      <c r="D502" s="122" t="s">
        <v>561</v>
      </c>
      <c r="E502" s="105">
        <v>43336</v>
      </c>
    </row>
    <row r="503" spans="1:5" ht="12.75">
      <c r="A503" s="104">
        <v>359</v>
      </c>
      <c r="B503" s="111">
        <v>216505.96</v>
      </c>
      <c r="C503" s="112" t="s">
        <v>469</v>
      </c>
      <c r="D503" s="124"/>
      <c r="E503" s="105">
        <v>43336</v>
      </c>
    </row>
    <row r="504" spans="1:5" ht="12.75">
      <c r="A504" s="6">
        <v>360</v>
      </c>
      <c r="B504" s="111">
        <v>317637.41</v>
      </c>
      <c r="C504" s="112" t="s">
        <v>470</v>
      </c>
      <c r="D504" s="124"/>
      <c r="E504" s="105">
        <v>43336</v>
      </c>
    </row>
    <row r="505" spans="1:5" ht="12.75">
      <c r="A505" s="104">
        <v>361</v>
      </c>
      <c r="B505" s="111">
        <v>572505.87</v>
      </c>
      <c r="C505" s="112" t="s">
        <v>471</v>
      </c>
      <c r="D505" s="124"/>
      <c r="E505" s="105">
        <v>43336</v>
      </c>
    </row>
    <row r="506" spans="1:5" ht="12.75">
      <c r="A506" s="6">
        <v>362</v>
      </c>
      <c r="B506" s="111">
        <v>522972.25</v>
      </c>
      <c r="C506" s="112" t="s">
        <v>472</v>
      </c>
      <c r="D506" s="123"/>
      <c r="E506" s="105">
        <v>43336</v>
      </c>
    </row>
    <row r="507" spans="1:5" ht="12.75">
      <c r="A507" s="104">
        <v>363</v>
      </c>
      <c r="B507" s="111">
        <v>346964.49</v>
      </c>
      <c r="C507" s="112" t="s">
        <v>327</v>
      </c>
      <c r="D507" s="122" t="s">
        <v>572</v>
      </c>
      <c r="E507" s="105">
        <v>43336</v>
      </c>
    </row>
    <row r="508" spans="1:5" ht="12.75">
      <c r="A508" s="6">
        <v>364</v>
      </c>
      <c r="B508" s="111">
        <v>127039.31</v>
      </c>
      <c r="C508" s="112" t="s">
        <v>433</v>
      </c>
      <c r="D508" s="124"/>
      <c r="E508" s="105">
        <v>43336</v>
      </c>
    </row>
    <row r="509" spans="1:5" ht="12.75">
      <c r="A509" s="104">
        <v>365</v>
      </c>
      <c r="B509" s="111">
        <v>333032.6</v>
      </c>
      <c r="C509" s="112" t="s">
        <v>473</v>
      </c>
      <c r="D509" s="124"/>
      <c r="E509" s="105">
        <v>43336</v>
      </c>
    </row>
    <row r="510" spans="1:5" ht="12.75">
      <c r="A510" s="6">
        <v>366</v>
      </c>
      <c r="B510" s="111">
        <v>289314.91</v>
      </c>
      <c r="C510" s="112" t="s">
        <v>474</v>
      </c>
      <c r="D510" s="124"/>
      <c r="E510" s="105">
        <v>43336</v>
      </c>
    </row>
    <row r="511" spans="1:5" ht="12.75">
      <c r="A511" s="104">
        <v>367</v>
      </c>
      <c r="B511" s="111">
        <v>254699.65</v>
      </c>
      <c r="C511" s="112" t="s">
        <v>475</v>
      </c>
      <c r="D511" s="124"/>
      <c r="E511" s="105">
        <v>43336</v>
      </c>
    </row>
    <row r="512" spans="1:5" ht="12.75">
      <c r="A512" s="6">
        <v>368</v>
      </c>
      <c r="B512" s="111">
        <v>1308114.99</v>
      </c>
      <c r="C512" s="112" t="s">
        <v>476</v>
      </c>
      <c r="D512" s="123"/>
      <c r="E512" s="105">
        <v>43336</v>
      </c>
    </row>
    <row r="513" spans="1:5" ht="12.75">
      <c r="A513" s="104">
        <v>369</v>
      </c>
      <c r="B513" s="111">
        <v>3346701.49</v>
      </c>
      <c r="C513" s="112" t="s">
        <v>477</v>
      </c>
      <c r="D513" s="105" t="s">
        <v>558</v>
      </c>
      <c r="E513" s="105">
        <v>43336</v>
      </c>
    </row>
    <row r="514" spans="1:5" ht="12.75">
      <c r="A514" s="6">
        <v>370</v>
      </c>
      <c r="B514" s="111">
        <v>680978.87</v>
      </c>
      <c r="C514" s="112" t="s">
        <v>267</v>
      </c>
      <c r="D514" s="105" t="s">
        <v>570</v>
      </c>
      <c r="E514" s="105">
        <v>43336</v>
      </c>
    </row>
    <row r="515" spans="1:5" ht="12.75">
      <c r="A515" s="104">
        <v>371</v>
      </c>
      <c r="B515" s="111">
        <v>1062549.05</v>
      </c>
      <c r="C515" s="112" t="s">
        <v>478</v>
      </c>
      <c r="D515" s="105" t="s">
        <v>562</v>
      </c>
      <c r="E515" s="105">
        <v>43336</v>
      </c>
    </row>
    <row r="516" spans="1:5" ht="12.75">
      <c r="A516" s="6">
        <v>372</v>
      </c>
      <c r="B516" s="111">
        <v>1305580.46</v>
      </c>
      <c r="C516" s="112" t="s">
        <v>466</v>
      </c>
      <c r="D516" s="105" t="s">
        <v>564</v>
      </c>
      <c r="E516" s="105">
        <v>43336</v>
      </c>
    </row>
    <row r="517" spans="1:5" ht="12.75">
      <c r="A517" s="104">
        <v>373</v>
      </c>
      <c r="B517" s="111">
        <v>940887.85</v>
      </c>
      <c r="C517" s="112" t="s">
        <v>479</v>
      </c>
      <c r="D517" s="105" t="s">
        <v>571</v>
      </c>
      <c r="E517" s="105">
        <v>43336</v>
      </c>
    </row>
    <row r="518" spans="1:5" ht="12.75">
      <c r="A518" s="6">
        <v>374</v>
      </c>
      <c r="B518" s="111">
        <v>134907.52</v>
      </c>
      <c r="C518" s="112" t="s">
        <v>480</v>
      </c>
      <c r="D518" s="105" t="s">
        <v>583</v>
      </c>
      <c r="E518" s="105">
        <v>43336</v>
      </c>
    </row>
    <row r="519" spans="1:5" ht="12.75">
      <c r="A519" s="104">
        <v>375</v>
      </c>
      <c r="B519" s="111">
        <v>1094334.39</v>
      </c>
      <c r="C519" s="112" t="s">
        <v>481</v>
      </c>
      <c r="D519" s="105" t="s">
        <v>546</v>
      </c>
      <c r="E519" s="105">
        <v>43336</v>
      </c>
    </row>
    <row r="520" spans="1:5" ht="12.75">
      <c r="A520" s="6">
        <v>376</v>
      </c>
      <c r="B520" s="111">
        <v>563485.86</v>
      </c>
      <c r="C520" s="112" t="s">
        <v>482</v>
      </c>
      <c r="D520" s="122" t="s">
        <v>549</v>
      </c>
      <c r="E520" s="105">
        <v>43336</v>
      </c>
    </row>
    <row r="521" spans="1:5" ht="12.75">
      <c r="A521" s="104">
        <v>377</v>
      </c>
      <c r="B521" s="111">
        <v>473972.89</v>
      </c>
      <c r="C521" s="112" t="s">
        <v>483</v>
      </c>
      <c r="D521" s="123"/>
      <c r="E521" s="105">
        <v>43336</v>
      </c>
    </row>
    <row r="522" spans="1:5" ht="12.75">
      <c r="A522" s="6">
        <v>378</v>
      </c>
      <c r="B522" s="111">
        <v>592732.5</v>
      </c>
      <c r="C522" s="112" t="s">
        <v>272</v>
      </c>
      <c r="D522" s="122" t="s">
        <v>543</v>
      </c>
      <c r="E522" s="105">
        <v>43336</v>
      </c>
    </row>
    <row r="523" spans="1:5" ht="12.75">
      <c r="A523" s="104">
        <v>379</v>
      </c>
      <c r="B523" s="111">
        <v>392473.7</v>
      </c>
      <c r="C523" s="112" t="s">
        <v>484</v>
      </c>
      <c r="D523" s="123"/>
      <c r="E523" s="105">
        <v>43336</v>
      </c>
    </row>
    <row r="524" spans="1:5" ht="12.75">
      <c r="A524" s="6">
        <v>380</v>
      </c>
      <c r="B524" s="111">
        <v>287245.25</v>
      </c>
      <c r="C524" s="112" t="s">
        <v>485</v>
      </c>
      <c r="D524" s="122" t="s">
        <v>550</v>
      </c>
      <c r="E524" s="105">
        <v>43336</v>
      </c>
    </row>
    <row r="525" spans="1:5" ht="12.75">
      <c r="A525" s="104">
        <v>381</v>
      </c>
      <c r="B525" s="111">
        <v>97030.18</v>
      </c>
      <c r="C525" s="112" t="s">
        <v>486</v>
      </c>
      <c r="D525" s="123"/>
      <c r="E525" s="105">
        <v>43336</v>
      </c>
    </row>
    <row r="526" spans="1:5" ht="12.75">
      <c r="A526" s="6">
        <v>382</v>
      </c>
      <c r="B526" s="111">
        <v>1131222.85</v>
      </c>
      <c r="C526" s="112" t="s">
        <v>487</v>
      </c>
      <c r="D526" s="122" t="s">
        <v>575</v>
      </c>
      <c r="E526" s="105">
        <v>43336</v>
      </c>
    </row>
    <row r="527" spans="1:5" ht="12.75">
      <c r="A527" s="104">
        <v>383</v>
      </c>
      <c r="B527" s="111">
        <v>937893.73</v>
      </c>
      <c r="C527" s="112" t="s">
        <v>488</v>
      </c>
      <c r="D527" s="123"/>
      <c r="E527" s="105">
        <v>43336</v>
      </c>
    </row>
    <row r="528" spans="1:5" ht="12.75">
      <c r="A528" s="6">
        <v>384</v>
      </c>
      <c r="B528" s="111">
        <v>62034.72</v>
      </c>
      <c r="C528" s="112" t="s">
        <v>489</v>
      </c>
      <c r="D528" s="122" t="s">
        <v>583</v>
      </c>
      <c r="E528" s="105">
        <v>43336</v>
      </c>
    </row>
    <row r="529" spans="1:5" ht="12.75">
      <c r="A529" s="104">
        <v>385</v>
      </c>
      <c r="B529" s="111">
        <v>86132.22</v>
      </c>
      <c r="C529" s="112" t="s">
        <v>489</v>
      </c>
      <c r="D529" s="124"/>
      <c r="E529" s="105">
        <v>43336</v>
      </c>
    </row>
    <row r="530" spans="1:5" ht="12.75">
      <c r="A530" s="6">
        <v>386</v>
      </c>
      <c r="B530" s="111">
        <v>242563.28</v>
      </c>
      <c r="C530" s="112" t="s">
        <v>490</v>
      </c>
      <c r="D530" s="123"/>
      <c r="E530" s="105">
        <v>43336</v>
      </c>
    </row>
    <row r="531" spans="1:5" ht="12.75">
      <c r="A531" s="104">
        <v>387</v>
      </c>
      <c r="B531" s="111">
        <v>1002076.12</v>
      </c>
      <c r="C531" s="112" t="s">
        <v>491</v>
      </c>
      <c r="D531" s="122" t="s">
        <v>568</v>
      </c>
      <c r="E531" s="105">
        <v>43336</v>
      </c>
    </row>
    <row r="532" spans="1:5" ht="12.75">
      <c r="A532" s="6">
        <v>388</v>
      </c>
      <c r="B532" s="111">
        <v>355859.14</v>
      </c>
      <c r="C532" s="112" t="s">
        <v>492</v>
      </c>
      <c r="D532" s="124"/>
      <c r="E532" s="105">
        <v>43336</v>
      </c>
    </row>
    <row r="533" spans="1:5" ht="12.75">
      <c r="A533" s="104">
        <v>389</v>
      </c>
      <c r="B533" s="111">
        <v>2349646.47</v>
      </c>
      <c r="C533" s="112" t="s">
        <v>260</v>
      </c>
      <c r="D533" s="124"/>
      <c r="E533" s="105">
        <v>43336</v>
      </c>
    </row>
    <row r="534" spans="1:5" ht="12.75">
      <c r="A534" s="6">
        <v>390</v>
      </c>
      <c r="B534" s="111">
        <v>481888.85</v>
      </c>
      <c r="C534" s="112" t="s">
        <v>389</v>
      </c>
      <c r="D534" s="123"/>
      <c r="E534" s="105">
        <v>43336</v>
      </c>
    </row>
    <row r="535" spans="1:5" ht="12.75">
      <c r="A535" s="104">
        <v>391</v>
      </c>
      <c r="B535" s="111">
        <v>41293</v>
      </c>
      <c r="C535" s="112" t="s">
        <v>471</v>
      </c>
      <c r="D535" s="122" t="s">
        <v>561</v>
      </c>
      <c r="E535" s="105">
        <v>43336</v>
      </c>
    </row>
    <row r="536" spans="1:5" ht="12.75">
      <c r="A536" s="6">
        <v>392</v>
      </c>
      <c r="B536" s="111">
        <v>20669.23</v>
      </c>
      <c r="C536" s="112" t="s">
        <v>471</v>
      </c>
      <c r="D536" s="124"/>
      <c r="E536" s="105">
        <v>43336</v>
      </c>
    </row>
    <row r="537" spans="1:5" ht="12.75">
      <c r="A537" s="104">
        <v>393</v>
      </c>
      <c r="B537" s="111">
        <v>24514</v>
      </c>
      <c r="C537" s="112" t="s">
        <v>471</v>
      </c>
      <c r="D537" s="124"/>
      <c r="E537" s="105">
        <v>43336</v>
      </c>
    </row>
    <row r="538" spans="1:5" ht="12.75">
      <c r="A538" s="6">
        <v>394</v>
      </c>
      <c r="B538" s="111">
        <v>324426.68</v>
      </c>
      <c r="C538" s="112" t="s">
        <v>471</v>
      </c>
      <c r="D538" s="124"/>
      <c r="E538" s="105">
        <v>43336</v>
      </c>
    </row>
    <row r="539" spans="1:5" ht="12.75">
      <c r="A539" s="104">
        <v>395</v>
      </c>
      <c r="B539" s="111">
        <v>111630.56</v>
      </c>
      <c r="C539" s="112" t="s">
        <v>493</v>
      </c>
      <c r="D539" s="124"/>
      <c r="E539" s="105">
        <v>43336</v>
      </c>
    </row>
    <row r="540" spans="1:5" ht="12.75">
      <c r="A540" s="6">
        <v>396</v>
      </c>
      <c r="B540" s="111">
        <v>48474.62</v>
      </c>
      <c r="C540" s="112" t="s">
        <v>494</v>
      </c>
      <c r="D540" s="124"/>
      <c r="E540" s="105">
        <v>43336</v>
      </c>
    </row>
    <row r="541" spans="1:5" ht="12.75">
      <c r="A541" s="104">
        <v>397</v>
      </c>
      <c r="B541" s="111">
        <v>164736.65</v>
      </c>
      <c r="C541" s="112" t="s">
        <v>495</v>
      </c>
      <c r="D541" s="124"/>
      <c r="E541" s="105">
        <v>43336</v>
      </c>
    </row>
    <row r="542" spans="1:5" ht="12.75">
      <c r="A542" s="6">
        <v>398</v>
      </c>
      <c r="B542" s="111">
        <v>58896.7</v>
      </c>
      <c r="C542" s="112" t="s">
        <v>496</v>
      </c>
      <c r="D542" s="123"/>
      <c r="E542" s="105">
        <v>43336</v>
      </c>
    </row>
    <row r="543" spans="1:5" ht="12.75">
      <c r="A543" s="104">
        <v>399</v>
      </c>
      <c r="B543" s="111">
        <v>1178911.15</v>
      </c>
      <c r="C543" s="112" t="s">
        <v>490</v>
      </c>
      <c r="D543" s="105" t="s">
        <v>583</v>
      </c>
      <c r="E543" s="105">
        <v>43336</v>
      </c>
    </row>
    <row r="544" spans="1:5" ht="12.75">
      <c r="A544" s="6">
        <v>400</v>
      </c>
      <c r="B544" s="111">
        <v>217138.79</v>
      </c>
      <c r="C544" s="112" t="s">
        <v>497</v>
      </c>
      <c r="D544" s="122" t="s">
        <v>560</v>
      </c>
      <c r="E544" s="105">
        <v>43336</v>
      </c>
    </row>
    <row r="545" spans="1:5" ht="12.75">
      <c r="A545" s="104">
        <v>401</v>
      </c>
      <c r="B545" s="111">
        <v>2968821.23</v>
      </c>
      <c r="C545" s="112" t="s">
        <v>429</v>
      </c>
      <c r="D545" s="124"/>
      <c r="E545" s="105">
        <v>43336</v>
      </c>
    </row>
    <row r="546" spans="1:5" ht="12.75">
      <c r="A546" s="6">
        <v>402</v>
      </c>
      <c r="B546" s="111">
        <v>558522.06</v>
      </c>
      <c r="C546" s="112" t="s">
        <v>498</v>
      </c>
      <c r="D546" s="124"/>
      <c r="E546" s="105">
        <v>43336</v>
      </c>
    </row>
    <row r="547" spans="1:5" ht="12.75">
      <c r="A547" s="104">
        <v>403</v>
      </c>
      <c r="B547" s="111">
        <v>218226.26</v>
      </c>
      <c r="C547" s="112" t="s">
        <v>499</v>
      </c>
      <c r="D547" s="124"/>
      <c r="E547" s="105">
        <v>43336</v>
      </c>
    </row>
    <row r="548" spans="1:5" ht="12.75">
      <c r="A548" s="6">
        <v>404</v>
      </c>
      <c r="B548" s="111">
        <v>2033980.79</v>
      </c>
      <c r="C548" s="112" t="s">
        <v>500</v>
      </c>
      <c r="D548" s="124"/>
      <c r="E548" s="105">
        <v>43336</v>
      </c>
    </row>
    <row r="549" spans="1:5" ht="12.75">
      <c r="A549" s="104">
        <v>405</v>
      </c>
      <c r="B549" s="111">
        <v>287088.64</v>
      </c>
      <c r="C549" s="112" t="s">
        <v>232</v>
      </c>
      <c r="D549" s="124"/>
      <c r="E549" s="105">
        <v>43336</v>
      </c>
    </row>
    <row r="550" spans="1:5" ht="12.75">
      <c r="A550" s="6">
        <v>406</v>
      </c>
      <c r="B550" s="111">
        <v>191928</v>
      </c>
      <c r="C550" s="112" t="s">
        <v>501</v>
      </c>
      <c r="D550" s="124"/>
      <c r="E550" s="105">
        <v>43336</v>
      </c>
    </row>
    <row r="551" spans="1:5" ht="12.75">
      <c r="A551" s="104">
        <v>407</v>
      </c>
      <c r="B551" s="111">
        <v>1366183.15</v>
      </c>
      <c r="C551" s="112" t="s">
        <v>502</v>
      </c>
      <c r="D551" s="124"/>
      <c r="E551" s="105">
        <v>43336</v>
      </c>
    </row>
    <row r="552" spans="1:5" ht="12.75">
      <c r="A552" s="6">
        <v>408</v>
      </c>
      <c r="B552" s="111">
        <v>892376.39</v>
      </c>
      <c r="C552" s="112" t="s">
        <v>503</v>
      </c>
      <c r="D552" s="123"/>
      <c r="E552" s="105">
        <v>43336</v>
      </c>
    </row>
    <row r="553" spans="1:5" ht="12.75">
      <c r="A553" s="104">
        <v>409</v>
      </c>
      <c r="B553" s="111">
        <v>52539.76</v>
      </c>
      <c r="C553" s="112" t="s">
        <v>504</v>
      </c>
      <c r="D553" s="122" t="s">
        <v>568</v>
      </c>
      <c r="E553" s="105">
        <v>43336</v>
      </c>
    </row>
    <row r="554" spans="1:5" ht="12.75">
      <c r="A554" s="6">
        <v>410</v>
      </c>
      <c r="B554" s="111">
        <v>406404.6</v>
      </c>
      <c r="C554" s="112" t="s">
        <v>505</v>
      </c>
      <c r="D554" s="124"/>
      <c r="E554" s="105">
        <v>43336</v>
      </c>
    </row>
    <row r="555" spans="1:5" ht="12.75">
      <c r="A555" s="104">
        <v>411</v>
      </c>
      <c r="B555" s="111">
        <v>4413661.03</v>
      </c>
      <c r="C555" s="112" t="s">
        <v>506</v>
      </c>
      <c r="D555" s="124"/>
      <c r="E555" s="105">
        <v>43336</v>
      </c>
    </row>
    <row r="556" spans="1:5" ht="12.75">
      <c r="A556" s="6">
        <v>412</v>
      </c>
      <c r="B556" s="111">
        <v>50223.36</v>
      </c>
      <c r="C556" s="112" t="s">
        <v>507</v>
      </c>
      <c r="D556" s="124"/>
      <c r="E556" s="105">
        <v>43336</v>
      </c>
    </row>
    <row r="557" spans="1:5" ht="12.75">
      <c r="A557" s="104">
        <v>413</v>
      </c>
      <c r="B557" s="111">
        <v>2548006.41</v>
      </c>
      <c r="C557" s="112" t="s">
        <v>508</v>
      </c>
      <c r="D557" s="123"/>
      <c r="E557" s="105">
        <v>43336</v>
      </c>
    </row>
    <row r="558" spans="1:5" ht="12.75">
      <c r="A558" s="6">
        <v>414</v>
      </c>
      <c r="B558" s="111">
        <v>2640.16</v>
      </c>
      <c r="C558" s="112" t="s">
        <v>509</v>
      </c>
      <c r="D558" s="122" t="s">
        <v>575</v>
      </c>
      <c r="E558" s="105">
        <v>43336</v>
      </c>
    </row>
    <row r="559" spans="1:5" ht="12.75">
      <c r="A559" s="104">
        <v>415</v>
      </c>
      <c r="B559" s="111">
        <v>33990.66</v>
      </c>
      <c r="C559" s="112" t="s">
        <v>510</v>
      </c>
      <c r="D559" s="124"/>
      <c r="E559" s="105">
        <v>43336</v>
      </c>
    </row>
    <row r="560" spans="1:5" ht="12.75">
      <c r="A560" s="6">
        <v>416</v>
      </c>
      <c r="B560" s="111">
        <v>47600</v>
      </c>
      <c r="C560" s="112" t="s">
        <v>511</v>
      </c>
      <c r="D560" s="124"/>
      <c r="E560" s="105">
        <v>43336</v>
      </c>
    </row>
    <row r="561" spans="1:5" ht="12.75">
      <c r="A561" s="104">
        <v>417</v>
      </c>
      <c r="B561" s="111">
        <v>50000</v>
      </c>
      <c r="C561" s="112" t="s">
        <v>512</v>
      </c>
      <c r="D561" s="123"/>
      <c r="E561" s="105">
        <v>43336</v>
      </c>
    </row>
    <row r="562" spans="1:5" ht="12.75">
      <c r="A562" s="6">
        <v>418</v>
      </c>
      <c r="B562" s="111">
        <v>350781.69</v>
      </c>
      <c r="C562" s="112" t="s">
        <v>513</v>
      </c>
      <c r="D562" s="122" t="s">
        <v>577</v>
      </c>
      <c r="E562" s="105">
        <v>43336</v>
      </c>
    </row>
    <row r="563" spans="1:5" ht="12.75">
      <c r="A563" s="104">
        <v>419</v>
      </c>
      <c r="B563" s="111">
        <v>120580.56</v>
      </c>
      <c r="C563" s="112" t="s">
        <v>325</v>
      </c>
      <c r="D563" s="124"/>
      <c r="E563" s="105">
        <v>43336</v>
      </c>
    </row>
    <row r="564" spans="1:5" ht="12.75">
      <c r="A564" s="6">
        <v>420</v>
      </c>
      <c r="B564" s="111">
        <v>379815.38</v>
      </c>
      <c r="C564" s="112" t="s">
        <v>325</v>
      </c>
      <c r="D564" s="123"/>
      <c r="E564" s="105">
        <v>43336</v>
      </c>
    </row>
    <row r="565" spans="1:5" ht="12.75">
      <c r="A565" s="104">
        <v>421</v>
      </c>
      <c r="B565" s="111">
        <v>316106.15</v>
      </c>
      <c r="C565" s="112" t="s">
        <v>514</v>
      </c>
      <c r="D565" s="122" t="s">
        <v>563</v>
      </c>
      <c r="E565" s="105">
        <v>43336</v>
      </c>
    </row>
    <row r="566" spans="1:5" ht="12.75">
      <c r="A566" s="6">
        <v>422</v>
      </c>
      <c r="B566" s="111">
        <v>321284.03</v>
      </c>
      <c r="C566" s="112" t="s">
        <v>515</v>
      </c>
      <c r="D566" s="124"/>
      <c r="E566" s="105">
        <v>43341</v>
      </c>
    </row>
    <row r="567" spans="1:5" ht="12.75">
      <c r="A567" s="104">
        <v>423</v>
      </c>
      <c r="B567" s="111">
        <v>169369.45</v>
      </c>
      <c r="C567" s="112" t="s">
        <v>516</v>
      </c>
      <c r="D567" s="123"/>
      <c r="E567" s="105">
        <v>43336</v>
      </c>
    </row>
    <row r="568" spans="1:5" ht="12.75">
      <c r="A568" s="6">
        <v>424</v>
      </c>
      <c r="B568" s="111">
        <v>279732.97</v>
      </c>
      <c r="C568" s="112" t="s">
        <v>517</v>
      </c>
      <c r="D568" s="122" t="s">
        <v>575</v>
      </c>
      <c r="E568" s="105">
        <v>43336</v>
      </c>
    </row>
    <row r="569" spans="1:5" ht="12.75">
      <c r="A569" s="104">
        <v>425</v>
      </c>
      <c r="B569" s="111">
        <v>513308.06</v>
      </c>
      <c r="C569" s="112" t="s">
        <v>518</v>
      </c>
      <c r="D569" s="123"/>
      <c r="E569" s="105">
        <v>43336</v>
      </c>
    </row>
    <row r="570" spans="1:5" ht="12.75">
      <c r="A570" s="6">
        <v>426</v>
      </c>
      <c r="B570" s="111">
        <v>136668.93</v>
      </c>
      <c r="C570" s="112" t="s">
        <v>519</v>
      </c>
      <c r="D570" s="122" t="s">
        <v>583</v>
      </c>
      <c r="E570" s="105">
        <v>43336</v>
      </c>
    </row>
    <row r="571" spans="1:5" ht="12.75">
      <c r="A571" s="104">
        <v>427</v>
      </c>
      <c r="B571" s="111">
        <v>32599.93</v>
      </c>
      <c r="C571" s="112" t="s">
        <v>520</v>
      </c>
      <c r="D571" s="123"/>
      <c r="E571" s="105">
        <v>43336</v>
      </c>
    </row>
    <row r="572" spans="1:5" ht="12.75">
      <c r="A572" s="6">
        <v>428</v>
      </c>
      <c r="B572" s="111">
        <v>121025.15</v>
      </c>
      <c r="C572" s="112" t="s">
        <v>521</v>
      </c>
      <c r="D572" s="105" t="s">
        <v>582</v>
      </c>
      <c r="E572" s="105">
        <v>43336</v>
      </c>
    </row>
    <row r="573" spans="1:5" ht="12.75">
      <c r="A573" s="104">
        <v>429</v>
      </c>
      <c r="B573" s="111">
        <v>307885.31</v>
      </c>
      <c r="C573" s="112" t="s">
        <v>522</v>
      </c>
      <c r="D573" s="105" t="s">
        <v>559</v>
      </c>
      <c r="E573" s="105">
        <v>43336</v>
      </c>
    </row>
    <row r="574" spans="1:5" ht="12.75">
      <c r="A574" s="6">
        <v>430</v>
      </c>
      <c r="B574" s="111">
        <v>1279584.21</v>
      </c>
      <c r="C574" s="112" t="s">
        <v>196</v>
      </c>
      <c r="D574" s="105" t="s">
        <v>543</v>
      </c>
      <c r="E574" s="105">
        <v>43336</v>
      </c>
    </row>
    <row r="575" spans="1:5" ht="12.75">
      <c r="A575" s="104">
        <v>431</v>
      </c>
      <c r="B575" s="111">
        <v>479901.53</v>
      </c>
      <c r="C575" s="112" t="s">
        <v>523</v>
      </c>
      <c r="D575" s="105" t="s">
        <v>580</v>
      </c>
      <c r="E575" s="105">
        <v>43336</v>
      </c>
    </row>
    <row r="576" spans="1:5" ht="12.75">
      <c r="A576" s="6">
        <v>432</v>
      </c>
      <c r="B576" s="106">
        <v>24552.63</v>
      </c>
      <c r="C576" s="107" t="s">
        <v>76</v>
      </c>
      <c r="D576" s="105" t="s">
        <v>539</v>
      </c>
      <c r="E576" s="105">
        <v>43336</v>
      </c>
    </row>
    <row r="577" spans="1:5" ht="12.75">
      <c r="A577" s="6">
        <v>434</v>
      </c>
      <c r="B577" s="106">
        <v>972128</v>
      </c>
      <c r="C577" s="107" t="s">
        <v>524</v>
      </c>
      <c r="D577" s="122" t="s">
        <v>540</v>
      </c>
      <c r="E577" s="105">
        <v>43336</v>
      </c>
    </row>
    <row r="578" spans="1:5" ht="12.75">
      <c r="A578" s="104">
        <v>435</v>
      </c>
      <c r="B578" s="106">
        <v>63874</v>
      </c>
      <c r="C578" s="107" t="s">
        <v>525</v>
      </c>
      <c r="D578" s="124"/>
      <c r="E578" s="105">
        <v>43336</v>
      </c>
    </row>
    <row r="579" spans="1:5" ht="12.75">
      <c r="A579" s="6">
        <v>436</v>
      </c>
      <c r="B579" s="106">
        <v>15680</v>
      </c>
      <c r="C579" s="107" t="s">
        <v>320</v>
      </c>
      <c r="D579" s="124"/>
      <c r="E579" s="105">
        <v>43336</v>
      </c>
    </row>
    <row r="580" spans="1:5" ht="12.75">
      <c r="A580" s="104">
        <v>437</v>
      </c>
      <c r="B580" s="106">
        <v>65050</v>
      </c>
      <c r="C580" s="107" t="s">
        <v>232</v>
      </c>
      <c r="D580" s="124"/>
      <c r="E580" s="105">
        <v>43336</v>
      </c>
    </row>
    <row r="581" spans="1:5" ht="12.75">
      <c r="A581" s="6">
        <v>438</v>
      </c>
      <c r="B581" s="108">
        <v>35268</v>
      </c>
      <c r="C581" s="109" t="s">
        <v>207</v>
      </c>
      <c r="D581" s="124"/>
      <c r="E581" s="105">
        <v>43336</v>
      </c>
    </row>
    <row r="582" spans="1:5" ht="12.75">
      <c r="A582" s="104">
        <v>439</v>
      </c>
      <c r="B582" s="108">
        <v>24634</v>
      </c>
      <c r="C582" s="109" t="s">
        <v>342</v>
      </c>
      <c r="D582" s="124"/>
      <c r="E582" s="105">
        <v>43336</v>
      </c>
    </row>
    <row r="583" spans="1:5" ht="12.75">
      <c r="A583" s="6">
        <v>440</v>
      </c>
      <c r="B583" s="108">
        <v>105308</v>
      </c>
      <c r="C583" s="109" t="s">
        <v>526</v>
      </c>
      <c r="D583" s="124"/>
      <c r="E583" s="105">
        <v>43336</v>
      </c>
    </row>
    <row r="584" spans="1:5" ht="12.75">
      <c r="A584" s="104">
        <v>441</v>
      </c>
      <c r="B584" s="108">
        <v>74846</v>
      </c>
      <c r="C584" s="109" t="s">
        <v>527</v>
      </c>
      <c r="D584" s="124"/>
      <c r="E584" s="105">
        <v>43336</v>
      </c>
    </row>
    <row r="585" spans="1:5" ht="12.75">
      <c r="A585" s="6">
        <v>442</v>
      </c>
      <c r="B585" s="108">
        <v>40754</v>
      </c>
      <c r="C585" s="109" t="s">
        <v>528</v>
      </c>
      <c r="D585" s="123"/>
      <c r="E585" s="105">
        <v>43336</v>
      </c>
    </row>
    <row r="586" spans="1:5" ht="12.75">
      <c r="A586" s="104">
        <v>445</v>
      </c>
      <c r="B586" s="108">
        <v>887000</v>
      </c>
      <c r="C586" s="115" t="s">
        <v>16</v>
      </c>
      <c r="D586" s="128" t="s">
        <v>584</v>
      </c>
      <c r="E586" s="105">
        <v>43343</v>
      </c>
    </row>
    <row r="587" spans="1:5" ht="12.75">
      <c r="A587" s="6">
        <v>446</v>
      </c>
      <c r="B587" s="108">
        <v>2500000</v>
      </c>
      <c r="C587" s="115" t="s">
        <v>16</v>
      </c>
      <c r="D587" s="129"/>
      <c r="E587" s="105">
        <v>43343</v>
      </c>
    </row>
    <row r="588" spans="1:5" ht="24.75" customHeight="1">
      <c r="A588" s="104">
        <v>447</v>
      </c>
      <c r="B588" s="108">
        <v>96000</v>
      </c>
      <c r="C588" s="115" t="s">
        <v>16</v>
      </c>
      <c r="D588" s="113" t="s">
        <v>585</v>
      </c>
      <c r="E588" s="105">
        <v>43343</v>
      </c>
    </row>
    <row r="589" spans="1:5" ht="25.5">
      <c r="A589" s="6">
        <v>448</v>
      </c>
      <c r="B589" s="108">
        <v>73500000</v>
      </c>
      <c r="C589" s="115" t="s">
        <v>92</v>
      </c>
      <c r="D589" s="113" t="s">
        <v>586</v>
      </c>
      <c r="E589" s="105">
        <v>43343</v>
      </c>
    </row>
    <row r="590" spans="1:5" ht="12.75">
      <c r="A590" s="104">
        <v>449</v>
      </c>
      <c r="B590" s="108">
        <v>210484</v>
      </c>
      <c r="C590" s="109" t="s">
        <v>529</v>
      </c>
      <c r="D590" s="125" t="s">
        <v>541</v>
      </c>
      <c r="E590" s="105">
        <v>43343</v>
      </c>
    </row>
    <row r="591" spans="1:5" ht="12.75">
      <c r="A591" s="6">
        <v>450</v>
      </c>
      <c r="B591" s="108">
        <v>51300</v>
      </c>
      <c r="C591" s="109" t="s">
        <v>385</v>
      </c>
      <c r="D591" s="126"/>
      <c r="E591" s="105">
        <v>43343</v>
      </c>
    </row>
    <row r="592" spans="1:5" ht="12.75">
      <c r="A592" s="104">
        <v>451</v>
      </c>
      <c r="B592" s="108">
        <v>3408</v>
      </c>
      <c r="C592" s="109" t="s">
        <v>530</v>
      </c>
      <c r="D592" s="126"/>
      <c r="E592" s="105">
        <v>43343</v>
      </c>
    </row>
    <row r="593" spans="1:5" ht="12.75">
      <c r="A593" s="6">
        <v>452</v>
      </c>
      <c r="B593" s="108">
        <v>562577</v>
      </c>
      <c r="C593" s="109" t="s">
        <v>531</v>
      </c>
      <c r="D593" s="126"/>
      <c r="E593" s="105">
        <v>43343</v>
      </c>
    </row>
    <row r="594" spans="1:5" ht="12.75">
      <c r="A594" s="104">
        <v>453</v>
      </c>
      <c r="B594" s="108">
        <v>210210</v>
      </c>
      <c r="C594" s="109" t="s">
        <v>532</v>
      </c>
      <c r="D594" s="126"/>
      <c r="E594" s="105">
        <v>43343</v>
      </c>
    </row>
    <row r="595" spans="1:5" ht="12.75">
      <c r="A595" s="6">
        <v>454</v>
      </c>
      <c r="B595" s="108">
        <v>165555</v>
      </c>
      <c r="C595" s="109" t="s">
        <v>533</v>
      </c>
      <c r="D595" s="126"/>
      <c r="E595" s="105">
        <v>43343</v>
      </c>
    </row>
    <row r="596" spans="1:5" ht="12.75">
      <c r="A596" s="104">
        <v>455</v>
      </c>
      <c r="B596" s="108">
        <v>470425</v>
      </c>
      <c r="C596" s="109" t="s">
        <v>230</v>
      </c>
      <c r="D596" s="126"/>
      <c r="E596" s="105">
        <v>43343</v>
      </c>
    </row>
    <row r="597" spans="1:5" ht="12.75">
      <c r="A597" s="6">
        <v>456</v>
      </c>
      <c r="B597" s="108">
        <v>342055</v>
      </c>
      <c r="C597" s="109" t="s">
        <v>534</v>
      </c>
      <c r="D597" s="126"/>
      <c r="E597" s="105">
        <v>43343</v>
      </c>
    </row>
    <row r="598" spans="1:5" ht="12.75">
      <c r="A598" s="104">
        <v>457</v>
      </c>
      <c r="B598" s="108">
        <v>128095</v>
      </c>
      <c r="C598" s="109" t="s">
        <v>535</v>
      </c>
      <c r="D598" s="127"/>
      <c r="E598" s="105">
        <v>43343</v>
      </c>
    </row>
  </sheetData>
  <sheetProtection/>
  <mergeCells count="107">
    <mergeCell ref="A138:D138"/>
    <mergeCell ref="A147:D147"/>
    <mergeCell ref="A1:D1"/>
    <mergeCell ref="A3:D3"/>
    <mergeCell ref="A4:D4"/>
    <mergeCell ref="A6:D6"/>
    <mergeCell ref="A13:D13"/>
    <mergeCell ref="A85:D85"/>
    <mergeCell ref="D193:D207"/>
    <mergeCell ref="D211:D214"/>
    <mergeCell ref="D215:D216"/>
    <mergeCell ref="D217:D221"/>
    <mergeCell ref="D190:D191"/>
    <mergeCell ref="D155:D156"/>
    <mergeCell ref="D157:D158"/>
    <mergeCell ref="D159:D160"/>
    <mergeCell ref="D165:D166"/>
    <mergeCell ref="D278:D280"/>
    <mergeCell ref="D281:D285"/>
    <mergeCell ref="D286:D292"/>
    <mergeCell ref="D293:D295"/>
    <mergeCell ref="D264:D265"/>
    <mergeCell ref="D270:D273"/>
    <mergeCell ref="D274:D275"/>
    <mergeCell ref="D276:D277"/>
    <mergeCell ref="D359:D360"/>
    <mergeCell ref="D362:D363"/>
    <mergeCell ref="D364:D366"/>
    <mergeCell ref="D315:D316"/>
    <mergeCell ref="D317:D319"/>
    <mergeCell ref="D323:D326"/>
    <mergeCell ref="D328:D329"/>
    <mergeCell ref="D454:D460"/>
    <mergeCell ref="D465:D466"/>
    <mergeCell ref="D467:D468"/>
    <mergeCell ref="D470:D471"/>
    <mergeCell ref="D432:D435"/>
    <mergeCell ref="D436:D438"/>
    <mergeCell ref="D439:D441"/>
    <mergeCell ref="D442:D443"/>
    <mergeCell ref="D558:D561"/>
    <mergeCell ref="D562:D564"/>
    <mergeCell ref="D565:D567"/>
    <mergeCell ref="D507:D512"/>
    <mergeCell ref="D520:D521"/>
    <mergeCell ref="D522:D523"/>
    <mergeCell ref="D524:D525"/>
    <mergeCell ref="D168:D169"/>
    <mergeCell ref="D171:D174"/>
    <mergeCell ref="D175:D176"/>
    <mergeCell ref="D178:D180"/>
    <mergeCell ref="D181:D182"/>
    <mergeCell ref="D184:D189"/>
    <mergeCell ref="D222:D224"/>
    <mergeCell ref="D225:D226"/>
    <mergeCell ref="D227:D228"/>
    <mergeCell ref="D229:D230"/>
    <mergeCell ref="D236:D237"/>
    <mergeCell ref="D238:D240"/>
    <mergeCell ref="D242:D247"/>
    <mergeCell ref="D248:D249"/>
    <mergeCell ref="D253:D255"/>
    <mergeCell ref="D256:D258"/>
    <mergeCell ref="D259:D260"/>
    <mergeCell ref="D261:D263"/>
    <mergeCell ref="D296:D298"/>
    <mergeCell ref="D299:D301"/>
    <mergeCell ref="D302:D304"/>
    <mergeCell ref="D305:D308"/>
    <mergeCell ref="D309:D310"/>
    <mergeCell ref="D311:D313"/>
    <mergeCell ref="D333:D337"/>
    <mergeCell ref="D338:D341"/>
    <mergeCell ref="D342:D345"/>
    <mergeCell ref="D346:D348"/>
    <mergeCell ref="D354:D355"/>
    <mergeCell ref="D357:D358"/>
    <mergeCell ref="D367:D373"/>
    <mergeCell ref="D376:D377"/>
    <mergeCell ref="D378:D379"/>
    <mergeCell ref="D381:D383"/>
    <mergeCell ref="D384:D387"/>
    <mergeCell ref="D388:D391"/>
    <mergeCell ref="D392:D396"/>
    <mergeCell ref="D397:D403"/>
    <mergeCell ref="D404:D413"/>
    <mergeCell ref="D414:D420"/>
    <mergeCell ref="D421:D426"/>
    <mergeCell ref="D427:D431"/>
    <mergeCell ref="D544:D552"/>
    <mergeCell ref="D553:D557"/>
    <mergeCell ref="D473:D475"/>
    <mergeCell ref="D476:D479"/>
    <mergeCell ref="D480:D484"/>
    <mergeCell ref="D485:D491"/>
    <mergeCell ref="D493:D501"/>
    <mergeCell ref="D502:D506"/>
    <mergeCell ref="D568:D569"/>
    <mergeCell ref="D570:D571"/>
    <mergeCell ref="D577:D585"/>
    <mergeCell ref="D590:D598"/>
    <mergeCell ref="D331:D332"/>
    <mergeCell ref="D586:D587"/>
    <mergeCell ref="D526:D527"/>
    <mergeCell ref="D528:D530"/>
    <mergeCell ref="D531:D534"/>
    <mergeCell ref="D535:D542"/>
  </mergeCells>
  <printOptions/>
  <pageMargins left="0.4724409448818898" right="0.11811023622047245" top="0.5905511811023623" bottom="0.3937007874015748" header="0" footer="0"/>
  <pageSetup fitToHeight="0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Gabriela Dogaru</cp:lastModifiedBy>
  <cp:lastPrinted>2018-09-12T08:42:52Z</cp:lastPrinted>
  <dcterms:created xsi:type="dcterms:W3CDTF">2012-02-16T09:50:09Z</dcterms:created>
  <dcterms:modified xsi:type="dcterms:W3CDTF">2018-09-12T08:53:33Z</dcterms:modified>
  <cp:category/>
  <cp:version/>
  <cp:contentType/>
  <cp:contentStatus/>
</cp:coreProperties>
</file>