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https://cjvrancearo-my.sharepoint.com/personal/bobeica_iuliana_cjvrancea_ro/Documents/Desktop/SITE/2022/septembrie/"/>
    </mc:Choice>
  </mc:AlternateContent>
  <xr:revisionPtr revIDLastSave="11" documentId="8_{220AEF84-75D4-415F-B07D-36E7E60872A3}" xr6:coauthVersionLast="47" xr6:coauthVersionMax="47" xr10:uidLastSave="{58918392-B2B0-41B9-A41F-465344C9098B}"/>
  <bookViews>
    <workbookView xWindow="-120" yWindow="-120" windowWidth="29040" windowHeight="15840" xr2:uid="{00000000-000D-0000-FFFF-FFFF00000000}"/>
  </bookViews>
  <sheets>
    <sheet name="Functii publice sept2022" sheetId="12" r:id="rId1"/>
  </sheets>
  <definedNames>
    <definedName name="_Hlk3377432" localSheetId="0">'Functii publice sept2022'!$B$90</definedName>
    <definedName name="_Hlk35512116" localSheetId="0">'Functii publice sept2022'!#REF!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82" i="12" l="1"/>
  <c r="H82" i="12" s="1"/>
  <c r="I82" i="12" s="1"/>
  <c r="J82" i="12" s="1"/>
  <c r="K82" i="12" s="1"/>
  <c r="L82" i="12" s="1"/>
  <c r="G81" i="12"/>
  <c r="H81" i="12" s="1"/>
  <c r="I81" i="12" s="1"/>
  <c r="J81" i="12" s="1"/>
  <c r="K81" i="12" s="1"/>
  <c r="L81" i="12" s="1"/>
  <c r="G80" i="12"/>
  <c r="H80" i="12" s="1"/>
  <c r="I80" i="12" s="1"/>
  <c r="J80" i="12" s="1"/>
  <c r="K80" i="12" s="1"/>
  <c r="L80" i="12" s="1"/>
  <c r="G79" i="12"/>
  <c r="H79" i="12" s="1"/>
  <c r="I79" i="12" s="1"/>
  <c r="J79" i="12" s="1"/>
  <c r="K79" i="12" s="1"/>
  <c r="L79" i="12" s="1"/>
  <c r="G78" i="12"/>
  <c r="H78" i="12" s="1"/>
  <c r="I78" i="12" s="1"/>
  <c r="J78" i="12" s="1"/>
  <c r="K78" i="12" s="1"/>
  <c r="L78" i="12" s="1"/>
  <c r="G77" i="12"/>
  <c r="H77" i="12" s="1"/>
  <c r="I77" i="12" s="1"/>
  <c r="J77" i="12" s="1"/>
  <c r="K77" i="12" s="1"/>
  <c r="L77" i="12" s="1"/>
  <c r="G76" i="12"/>
  <c r="H76" i="12" s="1"/>
  <c r="I76" i="12" s="1"/>
  <c r="J76" i="12" s="1"/>
  <c r="K76" i="12" s="1"/>
  <c r="L76" i="12" s="1"/>
  <c r="G75" i="12"/>
  <c r="H75" i="12" s="1"/>
  <c r="I75" i="12" s="1"/>
  <c r="J75" i="12" s="1"/>
  <c r="K75" i="12" s="1"/>
  <c r="L75" i="12" s="1"/>
  <c r="G74" i="12"/>
  <c r="H74" i="12" s="1"/>
  <c r="I74" i="12" s="1"/>
  <c r="J74" i="12" s="1"/>
  <c r="K74" i="12" s="1"/>
  <c r="L74" i="12" s="1"/>
  <c r="G73" i="12"/>
  <c r="H73" i="12" s="1"/>
  <c r="I73" i="12" s="1"/>
  <c r="J73" i="12" s="1"/>
  <c r="K73" i="12" s="1"/>
  <c r="L73" i="12" s="1"/>
  <c r="G72" i="12"/>
  <c r="H72" i="12" s="1"/>
  <c r="I72" i="12" s="1"/>
  <c r="J72" i="12" s="1"/>
  <c r="K72" i="12" s="1"/>
  <c r="L72" i="12" s="1"/>
  <c r="G71" i="12"/>
  <c r="H71" i="12" s="1"/>
  <c r="I71" i="12" s="1"/>
  <c r="J71" i="12" s="1"/>
  <c r="K71" i="12" s="1"/>
  <c r="L71" i="12" s="1"/>
  <c r="G70" i="12"/>
  <c r="H70" i="12" s="1"/>
  <c r="I70" i="12" s="1"/>
  <c r="J70" i="12" s="1"/>
  <c r="K70" i="12" s="1"/>
  <c r="L70" i="12" s="1"/>
  <c r="G69" i="12"/>
  <c r="H69" i="12" s="1"/>
  <c r="I69" i="12" s="1"/>
  <c r="J69" i="12" s="1"/>
  <c r="K69" i="12" s="1"/>
  <c r="L69" i="12" s="1"/>
  <c r="G68" i="12"/>
  <c r="H68" i="12" s="1"/>
  <c r="I68" i="12" s="1"/>
  <c r="J68" i="12" s="1"/>
  <c r="K68" i="12" s="1"/>
  <c r="L68" i="12" s="1"/>
  <c r="G67" i="12"/>
  <c r="H67" i="12" s="1"/>
  <c r="I67" i="12" s="1"/>
  <c r="J67" i="12" s="1"/>
  <c r="K67" i="12" s="1"/>
  <c r="L67" i="12" s="1"/>
  <c r="G66" i="12"/>
  <c r="H66" i="12" s="1"/>
  <c r="I66" i="12" s="1"/>
  <c r="J66" i="12" s="1"/>
  <c r="K66" i="12" s="1"/>
  <c r="L66" i="12" s="1"/>
  <c r="G65" i="12"/>
  <c r="H65" i="12" s="1"/>
  <c r="I65" i="12" s="1"/>
  <c r="J65" i="12" s="1"/>
  <c r="K65" i="12" s="1"/>
  <c r="L65" i="12" s="1"/>
  <c r="G64" i="12"/>
  <c r="H64" i="12" s="1"/>
  <c r="I64" i="12" s="1"/>
  <c r="J64" i="12" s="1"/>
  <c r="K64" i="12" s="1"/>
  <c r="L64" i="12" s="1"/>
  <c r="G63" i="12"/>
  <c r="H63" i="12" s="1"/>
  <c r="I63" i="12" s="1"/>
  <c r="J63" i="12" s="1"/>
  <c r="K63" i="12" s="1"/>
  <c r="L63" i="12" s="1"/>
  <c r="G62" i="12"/>
  <c r="H62" i="12" s="1"/>
  <c r="I62" i="12" s="1"/>
  <c r="J62" i="12" s="1"/>
  <c r="K62" i="12" s="1"/>
  <c r="L62" i="12" s="1"/>
  <c r="G61" i="12"/>
  <c r="H61" i="12" s="1"/>
  <c r="I61" i="12" s="1"/>
  <c r="J61" i="12" s="1"/>
  <c r="K61" i="12" s="1"/>
  <c r="L61" i="12" s="1"/>
  <c r="G60" i="12"/>
  <c r="H60" i="12" s="1"/>
  <c r="I60" i="12" s="1"/>
  <c r="J60" i="12" s="1"/>
  <c r="K60" i="12" s="1"/>
  <c r="L60" i="12" s="1"/>
  <c r="G59" i="12"/>
  <c r="H59" i="12" s="1"/>
  <c r="I59" i="12" s="1"/>
  <c r="J59" i="12" s="1"/>
  <c r="K59" i="12" s="1"/>
  <c r="L59" i="12" s="1"/>
  <c r="G58" i="12"/>
  <c r="H58" i="12" s="1"/>
  <c r="I58" i="12" s="1"/>
  <c r="J58" i="12" s="1"/>
  <c r="K58" i="12" s="1"/>
  <c r="L58" i="12" s="1"/>
  <c r="G57" i="12"/>
  <c r="H57" i="12" s="1"/>
  <c r="I57" i="12" s="1"/>
  <c r="J57" i="12" s="1"/>
  <c r="K57" i="12" s="1"/>
  <c r="L57" i="12" s="1"/>
  <c r="G56" i="12"/>
  <c r="H56" i="12" s="1"/>
  <c r="I56" i="12" s="1"/>
  <c r="J56" i="12" s="1"/>
  <c r="K56" i="12" s="1"/>
  <c r="L56" i="12" s="1"/>
  <c r="G55" i="12"/>
  <c r="H55" i="12" s="1"/>
  <c r="I55" i="12" s="1"/>
  <c r="J55" i="12" s="1"/>
  <c r="K55" i="12" s="1"/>
  <c r="L55" i="12" s="1"/>
  <c r="G54" i="12"/>
  <c r="H54" i="12" s="1"/>
  <c r="I54" i="12" s="1"/>
  <c r="J54" i="12" s="1"/>
  <c r="K54" i="12" s="1"/>
  <c r="L54" i="12" s="1"/>
  <c r="G34" i="12" l="1"/>
  <c r="H34" i="12" s="1"/>
  <c r="I34" i="12" s="1"/>
  <c r="J34" i="12" s="1"/>
  <c r="K34" i="12" s="1"/>
  <c r="L34" i="12" s="1"/>
  <c r="G48" i="12"/>
  <c r="H48" i="12" s="1"/>
  <c r="I48" i="12" s="1"/>
  <c r="J48" i="12" s="1"/>
  <c r="K48" i="12" s="1"/>
  <c r="L48" i="12" s="1"/>
  <c r="G47" i="12"/>
  <c r="H47" i="12" s="1"/>
  <c r="I47" i="12" s="1"/>
  <c r="J47" i="12" s="1"/>
  <c r="K47" i="12" s="1"/>
  <c r="L47" i="12" s="1"/>
  <c r="G46" i="12"/>
  <c r="H46" i="12" s="1"/>
  <c r="I46" i="12" s="1"/>
  <c r="J46" i="12" s="1"/>
  <c r="K46" i="12" s="1"/>
  <c r="L46" i="12" s="1"/>
  <c r="G45" i="12"/>
  <c r="H45" i="12" s="1"/>
  <c r="I45" i="12" s="1"/>
  <c r="J45" i="12" s="1"/>
  <c r="K45" i="12" s="1"/>
  <c r="L45" i="12" s="1"/>
  <c r="G44" i="12"/>
  <c r="H44" i="12" s="1"/>
  <c r="I44" i="12" s="1"/>
  <c r="J44" i="12" s="1"/>
  <c r="K44" i="12" s="1"/>
  <c r="L44" i="12" s="1"/>
  <c r="G43" i="12"/>
  <c r="H43" i="12" s="1"/>
  <c r="I43" i="12" s="1"/>
  <c r="J43" i="12" s="1"/>
  <c r="K43" i="12" s="1"/>
  <c r="L43" i="12" s="1"/>
  <c r="G42" i="12"/>
  <c r="H42" i="12" s="1"/>
  <c r="I42" i="12" s="1"/>
  <c r="J42" i="12" s="1"/>
  <c r="K42" i="12" s="1"/>
  <c r="L42" i="12" s="1"/>
  <c r="G41" i="12"/>
  <c r="H41" i="12" s="1"/>
  <c r="I41" i="12" s="1"/>
  <c r="J41" i="12" s="1"/>
  <c r="K41" i="12" s="1"/>
  <c r="L41" i="12" s="1"/>
  <c r="G40" i="12"/>
  <c r="H40" i="12" s="1"/>
  <c r="I40" i="12" s="1"/>
  <c r="J40" i="12" s="1"/>
  <c r="K40" i="12" s="1"/>
  <c r="L40" i="12" s="1"/>
  <c r="G39" i="12"/>
  <c r="H39" i="12" s="1"/>
  <c r="I39" i="12" s="1"/>
  <c r="J39" i="12" s="1"/>
  <c r="K39" i="12" s="1"/>
  <c r="L39" i="12" s="1"/>
  <c r="G38" i="12"/>
  <c r="H38" i="12" s="1"/>
  <c r="I38" i="12" s="1"/>
  <c r="J38" i="12" s="1"/>
  <c r="K38" i="12" s="1"/>
  <c r="L38" i="12" s="1"/>
  <c r="G37" i="12"/>
  <c r="H37" i="12" s="1"/>
  <c r="I37" i="12" s="1"/>
  <c r="J37" i="12" s="1"/>
  <c r="K37" i="12" s="1"/>
  <c r="L37" i="12" s="1"/>
  <c r="G36" i="12"/>
  <c r="H36" i="12" s="1"/>
  <c r="I36" i="12" s="1"/>
  <c r="J36" i="12" s="1"/>
  <c r="K36" i="12" s="1"/>
  <c r="L36" i="12" s="1"/>
  <c r="G35" i="12"/>
  <c r="H35" i="12" s="1"/>
  <c r="I35" i="12" s="1"/>
  <c r="J35" i="12" s="1"/>
  <c r="K35" i="12" s="1"/>
  <c r="L35" i="12" s="1"/>
</calcChain>
</file>

<file path=xl/sharedStrings.xml><?xml version="1.0" encoding="utf-8"?>
<sst xmlns="http://schemas.openxmlformats.org/spreadsheetml/2006/main" count="185" uniqueCount="90">
  <si>
    <t>Nr. crt.</t>
  </si>
  <si>
    <t>Funcţia</t>
  </si>
  <si>
    <t>Gradul sau treapta profesională</t>
  </si>
  <si>
    <t>Nivelul studiilor</t>
  </si>
  <si>
    <t>Coeficient</t>
  </si>
  <si>
    <t xml:space="preserve">Salariul de bază - lei </t>
  </si>
  <si>
    <t>Gradaţia 0</t>
  </si>
  <si>
    <t>Gradaţia 1</t>
  </si>
  <si>
    <t>Gradaţia 2</t>
  </si>
  <si>
    <t>Gradaţia 3</t>
  </si>
  <si>
    <t>Gradaţia 4</t>
  </si>
  <si>
    <t>Gradaţia 5</t>
  </si>
  <si>
    <t>Auditor;</t>
  </si>
  <si>
    <t>IA</t>
  </si>
  <si>
    <t>S</t>
  </si>
  <si>
    <t>I</t>
  </si>
  <si>
    <t>II</t>
  </si>
  <si>
    <t xml:space="preserve">Consilier, expert, inspector de specialitate,  referent de specialitate, consilier juridic; </t>
  </si>
  <si>
    <t>debutant</t>
  </si>
  <si>
    <t>Inspector, referent, subinginer;</t>
  </si>
  <si>
    <t>SSD</t>
  </si>
  <si>
    <t>Referent, inspector;</t>
  </si>
  <si>
    <t>M</t>
  </si>
  <si>
    <t>Casier, magaziner;</t>
  </si>
  <si>
    <t>M; G</t>
  </si>
  <si>
    <t>Şofer;</t>
  </si>
  <si>
    <t>Muncitor calificat;</t>
  </si>
  <si>
    <t>III</t>
  </si>
  <si>
    <t>IV</t>
  </si>
  <si>
    <t xml:space="preserve">Muncitor necalificat </t>
  </si>
  <si>
    <t>II - fără sporuri</t>
  </si>
  <si>
    <t>Președintele</t>
  </si>
  <si>
    <t>Consiliului Județean Vrancea</t>
  </si>
  <si>
    <t>Funcții publice de demnitate publică</t>
  </si>
  <si>
    <t>Nr. Crt.</t>
  </si>
  <si>
    <t>Funcția</t>
  </si>
  <si>
    <t>Salarii de bază - lei</t>
  </si>
  <si>
    <t>Președinte</t>
  </si>
  <si>
    <t>Vicepreședinte</t>
  </si>
  <si>
    <t xml:space="preserve"> *Notă: </t>
  </si>
  <si>
    <t>Coef. Gradul II</t>
  </si>
  <si>
    <t>Arhitect șef</t>
  </si>
  <si>
    <t>Director executiv</t>
  </si>
  <si>
    <t>Șef serviciu</t>
  </si>
  <si>
    <t>Șef birou</t>
  </si>
  <si>
    <t>Gradul profesional</t>
  </si>
  <si>
    <t>Salariul de bază gradația 0</t>
  </si>
  <si>
    <t>Salariul de bază gradația 1</t>
  </si>
  <si>
    <t>Salariul de bază gradația 2</t>
  </si>
  <si>
    <t>Salariul de bază gradația 3</t>
  </si>
  <si>
    <t>Salariul de bază gradația 4</t>
  </si>
  <si>
    <t>Salariul de bază gradația 5</t>
  </si>
  <si>
    <r>
      <t xml:space="preserve">Auditor;                                                                            </t>
    </r>
    <r>
      <rPr>
        <i/>
        <sz val="10"/>
        <color indexed="8"/>
        <rFont val="Times New Roman"/>
        <family val="1"/>
      </rPr>
      <t/>
    </r>
  </si>
  <si>
    <r>
      <t xml:space="preserve"> superior</t>
    </r>
    <r>
      <rPr>
        <i/>
        <sz val="10"/>
        <color indexed="8"/>
        <rFont val="Times New Roman"/>
        <family val="1"/>
      </rPr>
      <t/>
    </r>
  </si>
  <si>
    <t xml:space="preserve"> principal</t>
  </si>
  <si>
    <t xml:space="preserve"> asistent</t>
  </si>
  <si>
    <t xml:space="preserve"> debutant</t>
  </si>
  <si>
    <r>
      <t xml:space="preserve">Referent de specialitate;                                             </t>
    </r>
    <r>
      <rPr>
        <i/>
        <sz val="10"/>
        <color indexed="8"/>
        <rFont val="Times New Roman"/>
        <family val="1"/>
      </rPr>
      <t/>
    </r>
  </si>
  <si>
    <r>
      <t xml:space="preserve">Referent;                                                                    </t>
    </r>
    <r>
      <rPr>
        <i/>
        <sz val="10"/>
        <color indexed="8"/>
        <rFont val="Times New Roman"/>
        <family val="1"/>
      </rPr>
      <t/>
    </r>
  </si>
  <si>
    <t xml:space="preserve">*Notă: </t>
  </si>
  <si>
    <t xml:space="preserve"> *Notă: Salariile de bază prevăzute la gradul I și gradul II cuprind sporul de vechime în muncă la nivel maxim.</t>
  </si>
  <si>
    <t>Secretar general al judetului</t>
  </si>
  <si>
    <t>Director executiv adjunct</t>
  </si>
  <si>
    <t xml:space="preserve">Consilier, consilier juridic, expert, inspector;  consilier achiziții publice  </t>
  </si>
  <si>
    <t>Administrator</t>
  </si>
  <si>
    <t>Secretar</t>
  </si>
  <si>
    <t>Funcții publice specifice și generale de conducere</t>
  </si>
  <si>
    <t>Funcții publice generale de execuție</t>
  </si>
  <si>
    <t>Cătălin TOMA</t>
  </si>
  <si>
    <t>Administrator public</t>
  </si>
  <si>
    <t>a)      până la 20 ore pe lună se acordă o majorare salarială de 10%;</t>
  </si>
  <si>
    <t>b)     între 21-40 ore pe lună se acordă o majorare salarială de 20%;</t>
  </si>
  <si>
    <t>c)      între 41-60 ore pe lună se acordă o majorare salarială de 30%;</t>
  </si>
  <si>
    <t>d)     între 61-80 ore pe lună se acordă o majorare salarială de 40%;</t>
  </si>
  <si>
    <t>e)      peste 80 ore pe lună se acordă o majorare salarială de 50%.</t>
  </si>
  <si>
    <t>Majorarea se acordă indiferent de numărul de proiecte în care este implicat și se aplică proporțional cu timpul efectiv alocat activităților pentru fiecare proiect. Pentru personalul nominalizat în echipele de proiete care își desfășoară activitatea simultan în mai multe proiecte, numărul orelor efectiv lucrate în luna anterioară se cumulează, procentul de majorare salarială fiind stabilit în mod corespunzător. Aceste drepturi sunt stabilite prin Hotărârea Guvernului nr. 325/2018.</t>
  </si>
  <si>
    <t>1. În baza art I alin. (2) din Ordonanța de Urgență a Guvernului nr.130/2021 privind unele măsuri fiscal-bugetare, prorogarea unor termene, precum şi pentru modificarea şi completarea unor acte normative, începând cu drepturile aferente lunii ianuarie 2022. indemnizația lunară a viceprețedintelui consiliului județean s-a menținut la nivelul aferent lunii decembrie 2021, respectiv acesta fiind de 16.640 lei.Conform art. 11 alin. (4) din Legea-cadru nr. 153/2017 cu modificările și completările ulterioare, nivelul veniturilor salariale se stabileşte, în condiţiile prevăzute la alin. (1) şi (3), fără a depăşi nivelul indemnizaţiei lunare a funcţiei de vicepreşedintelui consiliului judeţean, exclusiv majorările prevăzute la art. 16 alin. (2). În consecință, în 2022 salariile de bază calculate la nivelul salariului minim brut pe țară de 2230 lei și care au depățit nivelul indemnizaţiei lunare a funcţiei de vicepreşedinte a consiliului judeţean au fost plafonate la nivelul acestei indemnizații;</t>
  </si>
  <si>
    <t>2. Salariul de bază la gradația 0 se determină prin înmulțirea coeficientului cu salariul minim brut pe țară garantat în plată din decembrie 2021;</t>
  </si>
  <si>
    <t>3. Salariile de bază pentru gradațiile 1-5 se determină prin înmulțirea salariilor de bază la gradația 0  cu cotele procentuale prevăzute la art. 10  din Legea nr. 153/2017 privind salarizarea personalului plătit din fonduri publice, în funcție de vechimea în muncă a funcționarului public;</t>
  </si>
  <si>
    <t>4. În anul 2022 valoarea indemnizaţiei de hrană se menţine la nivelul din anul 2020,  prevăzută la art. 18 din Legea - cadru nr. 153/2017 cu modificările și completările ulterioare, reprezentând a 12-a parte din două salarii de bază minime brute pe ţară garantate în plată, valoarea indemnizaţiei de hrană se menţine la nivelul din anul 2021.</t>
  </si>
  <si>
    <t xml:space="preserve"> 5.Spor handicap - persoanele care, în conformitate cu certificatul de încadrare în grad de handicap, sunt încadrate în grad de handicap grav sau accentuat beneficiază, pentru activitatea desfăşurată în cadrul programului normal de lucru, de un spor de 15% din salariul de bază, conform Hotărârii de Guvern nr. 751/2018 și a art. 22 din Legea-cadru nr. 153/2017 privind salarizarea personalului plătit din fonduri publice, cu modificările și completările ulterioare. În anul 2021 conform art. I alin. (3) din OUG nr. 226/2020 privind unele măsuri fiscal-bugetare şi pentru modificarea şi completarea unor acte normative şi prorogarea unor termene, cuantumul sporurilor se menţine cel mult la nivelul cuantumului acordat pentru luna decembrie 2020.</t>
  </si>
  <si>
    <t xml:space="preserve">6.Personalul care exercită activitatea de control financiar preventiv, pe perioada de exercitare a acesteia, beneficiază de o majorare a salariului de bază cu 10%, conform art. 15 din Legea-cadru nr. 153/2017 privind salarizarea personalului plătit din fonduri publice, cu modificările și completările ulterioare, fără a depăși nivelul indemnizaţiei lunare a funcţiei de vicepreşedinte a consiliului judeţean; </t>
  </si>
  <si>
    <t>7.Personalul din cadrul instituției nominalizat în echipele de proiecte finanțate din fonduri europene nerambursabile, pe perioada în care își desfășoară activitatea în aceste condiții, beneficiază de o majorare a salariilor de bază cu până la 50%, în funcție de timpul efectiv lucrat lunar pentru activitatea proiectului și prevăzute în fișa postului, după cum urmează:</t>
  </si>
  <si>
    <t>Funcții  de execuție contractuale  și de la Cabinetul președintelui și vicepreședinților Consiliului Județean Vrancea</t>
  </si>
  <si>
    <t>TRANSPARENȚA VENITURILOR SALARIALE PENTRU FUNCȚIILE DIN CADRUL APARATULUI DE SPECIALITATE A CONSILIULUI JUDEȚEAN VRANCEA  Septembrie 2022</t>
  </si>
  <si>
    <t>1.Indemnizațiile lunare pentru funcțiile de demnitate publică se determină prin înmulțirea coeficienților din anexa nr. IX - Legea-cadru nr. 153/2017 privind salarizarea personalului plătit din fonduri publice, cu modificările și completările ulterioare, cu salariul de bază minim brut pe țară garantat în plată în vigoare, conform art.13 alin. (1) din Legea-cadru nr. 153/2017 privind salarizarea personalului plătit din fonduri publice, cu modificările și completările ulterioare;</t>
  </si>
  <si>
    <t>2.În baza art. I, alin. (2) din Ordonanța de Urgență a Guvernului nr.130/2021 privind unele măsuri fiscal-bugetare, prorogarea unor termene, precum şi pentru modificarea şi completarea unor acte normative, începând cu drepturile aferente lunii ianuarie, indemnizaţiile lunare pentru funcţiile de demnitate publică şi funcţiile asimilate acestora, prevăzute în anexa nr. IX la Legea-cadru nr. 153/2017, cu modificările şi completările ulterioare, se menţin la nivelul aferent lunii decembrie 2021.</t>
  </si>
  <si>
    <t>3. Pe perioada implementării de proiecte finanțate din fonduri europene nerambursabile beneficiază de o majorare a indemnizației cu până la 25% potrivit art.16 alin.(2) din Legea nr.153/2017, respectiv o majorare de 25% pentru 3 sau mai multe proiecte potrivit prevederilor art. 6 lit. c) din anexa la HG nr.325/2018.</t>
  </si>
  <si>
    <t>2. Pe perioada implementării de proiecte finanțate din fonduri europene nerambursabile beneficiază de o majorare a indemnizației cu până la 25% potrivit art.16 alin.(2) din Legea nr.153/2017, respectiv o majorare de 25% pentru 3 sau mai multe proiecte potrivit prevederilor art. 6 lit. c) din anexa la HG nr.325/2018.</t>
  </si>
  <si>
    <t>1.Potrivit Anexei VIII din Legea nr. 153/2017, salariul de bază individual al administratorului public se stabileşte de către preşedintele consiliului judeţean, în condiţiile legii, în funcţie de atribuţiile stabilite în fişa postului, între limite, astfel: limita minimă este nivelul salariului de bază al secretarului județului, iar limita maximă este indemnizaţia vicepreşedintelui consiliului judeţean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</si>
</sst>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238"/>
      <scheme val="minor"/>
    </font>
    <font>
      <sz val="13"/>
      <color indexed="8"/>
      <name val="Times New Roman"/>
      <family val="1"/>
    </font>
    <font>
      <sz val="12"/>
      <color indexed="8"/>
      <name val="Times New Roman"/>
      <family val="1"/>
    </font>
    <font>
      <sz val="12"/>
      <color theme="1"/>
      <name val="Times New Roman"/>
      <family val="1"/>
    </font>
    <font>
      <sz val="10"/>
      <color indexed="8"/>
      <name val="Times New Roman"/>
      <family val="1"/>
    </font>
    <font>
      <b/>
      <sz val="12"/>
      <color indexed="8"/>
      <name val="Times New Roman"/>
      <family val="1"/>
    </font>
    <font>
      <b/>
      <sz val="12"/>
      <color theme="1"/>
      <name val="Times New Roman"/>
      <family val="1"/>
    </font>
    <font>
      <sz val="13"/>
      <color theme="1"/>
      <name val="Times New Roman"/>
      <family val="1"/>
    </font>
    <font>
      <sz val="12"/>
      <color theme="1"/>
      <name val="Calibri"/>
      <family val="2"/>
      <charset val="238"/>
      <scheme val="minor"/>
    </font>
    <font>
      <i/>
      <sz val="10"/>
      <color indexed="8"/>
      <name val="Times New Roman"/>
      <family val="1"/>
    </font>
    <font>
      <sz val="12"/>
      <name val="Times New Roman"/>
      <family val="1"/>
    </font>
  </fonts>
  <fills count="3">
    <fill>
      <patternFill patternType="none"/>
    </fill>
    <fill>
      <patternFill patternType="gray125"/>
    </fill>
    <fill>
      <patternFill patternType="solid">
        <fgColor indexed="9"/>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74">
    <xf numFmtId="0" fontId="0" fillId="0" borderId="0" xfId="0"/>
    <xf numFmtId="0" fontId="2" fillId="0" borderId="0" xfId="0" applyFont="1"/>
    <xf numFmtId="0" fontId="4" fillId="0" borderId="1" xfId="0" applyFont="1" applyBorder="1" applyAlignment="1">
      <alignment horizontal="center" vertical="center" wrapText="1"/>
    </xf>
    <xf numFmtId="0" fontId="3" fillId="0" borderId="0" xfId="0" applyFont="1"/>
    <xf numFmtId="0" fontId="2" fillId="0" borderId="1" xfId="0" applyFont="1" applyBorder="1" applyAlignment="1">
      <alignment horizontal="center"/>
    </xf>
    <xf numFmtId="0" fontId="7" fillId="0" borderId="0" xfId="0" applyFont="1" applyAlignment="1">
      <alignment horizontal="center" vertical="center" wrapText="1"/>
    </xf>
    <xf numFmtId="0" fontId="2" fillId="0" borderId="1" xfId="0" applyFont="1" applyBorder="1" applyAlignment="1">
      <alignment horizontal="center" wrapText="1"/>
    </xf>
    <xf numFmtId="0" fontId="3" fillId="0" borderId="0" xfId="0" applyFont="1" applyAlignment="1">
      <alignment horizontal="center" vertical="center" wrapText="1"/>
    </xf>
    <xf numFmtId="0" fontId="8" fillId="0" borderId="0" xfId="0" applyFont="1"/>
    <xf numFmtId="0" fontId="1" fillId="0" borderId="0" xfId="0" applyFont="1" applyAlignment="1">
      <alignment vertical="center"/>
    </xf>
    <xf numFmtId="0" fontId="2" fillId="0" borderId="1" xfId="0" applyFont="1" applyBorder="1"/>
    <xf numFmtId="0" fontId="2" fillId="2" borderId="0" xfId="0" applyFont="1" applyFill="1" applyAlignment="1">
      <alignment vertical="center" wrapText="1"/>
    </xf>
    <xf numFmtId="0" fontId="2" fillId="2" borderId="0" xfId="0" applyFont="1" applyFill="1" applyAlignment="1">
      <alignment horizontal="right" vertical="center" wrapText="1"/>
    </xf>
    <xf numFmtId="0" fontId="2" fillId="2" borderId="1" xfId="0" applyFont="1" applyFill="1" applyBorder="1" applyAlignment="1">
      <alignment horizontal="center" wrapText="1"/>
    </xf>
    <xf numFmtId="0" fontId="2" fillId="2" borderId="6"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2" borderId="1" xfId="0" applyFont="1" applyFill="1" applyBorder="1" applyAlignment="1">
      <alignment horizontal="right" vertical="center" wrapText="1"/>
    </xf>
    <xf numFmtId="0" fontId="2" fillId="2" borderId="1" xfId="0" applyFont="1" applyFill="1" applyBorder="1" applyAlignment="1">
      <alignment horizontal="left" vertical="center" wrapText="1"/>
    </xf>
    <xf numFmtId="0" fontId="2" fillId="0" borderId="0" xfId="0" applyFont="1" applyAlignment="1">
      <alignment horizontal="left" vertical="center" wrapText="1"/>
    </xf>
    <xf numFmtId="0" fontId="10" fillId="2" borderId="1" xfId="0" applyFont="1" applyFill="1" applyBorder="1" applyAlignment="1">
      <alignment horizontal="center" vertical="center" wrapText="1"/>
    </xf>
    <xf numFmtId="0" fontId="10" fillId="2" borderId="1" xfId="0" applyFont="1" applyFill="1" applyBorder="1" applyAlignment="1">
      <alignment horizontal="right" vertical="center" wrapText="1"/>
    </xf>
    <xf numFmtId="1" fontId="2" fillId="2" borderId="1" xfId="0" applyNumberFormat="1" applyFont="1" applyFill="1" applyBorder="1" applyAlignment="1">
      <alignment horizontal="right" vertical="center" wrapText="1"/>
    </xf>
    <xf numFmtId="0" fontId="3" fillId="0" borderId="0" xfId="0" applyFont="1" applyAlignment="1">
      <alignment horizontal="left" vertical="center" wrapText="1"/>
    </xf>
    <xf numFmtId="0" fontId="2" fillId="0" borderId="0" xfId="0" applyFont="1" applyAlignment="1">
      <alignment horizontal="center" vertical="center" wrapText="1"/>
    </xf>
    <xf numFmtId="0" fontId="2" fillId="0" borderId="7" xfId="0" applyFont="1" applyBorder="1"/>
    <xf numFmtId="0" fontId="2" fillId="2" borderId="0" xfId="0" applyFont="1" applyFill="1" applyAlignment="1">
      <alignment horizontal="center" vertical="center" wrapText="1"/>
    </xf>
    <xf numFmtId="0" fontId="2" fillId="2" borderId="2" xfId="0" applyFont="1" applyFill="1" applyBorder="1" applyAlignment="1">
      <alignment horizontal="center" vertical="center" wrapText="1"/>
    </xf>
    <xf numFmtId="0" fontId="4" fillId="0" borderId="1" xfId="0" applyFont="1" applyBorder="1" applyAlignment="1">
      <alignment horizontal="center" wrapText="1"/>
    </xf>
    <xf numFmtId="0" fontId="8" fillId="0" borderId="2" xfId="0" applyFont="1" applyBorder="1" applyAlignment="1">
      <alignment horizontal="center" vertical="center" wrapText="1"/>
    </xf>
    <xf numFmtId="0" fontId="2" fillId="2" borderId="2" xfId="0" applyFont="1" applyFill="1" applyBorder="1" applyAlignment="1">
      <alignment horizontal="center" wrapText="1"/>
    </xf>
    <xf numFmtId="1" fontId="2" fillId="2" borderId="2" xfId="0" applyNumberFormat="1" applyFont="1" applyFill="1" applyBorder="1" applyAlignment="1">
      <alignment horizontal="right" vertical="center" wrapText="1"/>
    </xf>
    <xf numFmtId="0" fontId="5" fillId="0" borderId="0" xfId="0" applyFont="1" applyAlignment="1">
      <alignment wrapText="1"/>
    </xf>
    <xf numFmtId="0" fontId="6" fillId="0" borderId="0" xfId="0" applyFont="1"/>
    <xf numFmtId="0" fontId="0" fillId="0" borderId="0" xfId="0" applyAlignment="1">
      <alignment horizontal="center"/>
    </xf>
    <xf numFmtId="0" fontId="3" fillId="0" borderId="0" xfId="0" applyFont="1" applyAlignment="1">
      <alignment horizontal="left" vertical="center" wrapText="1"/>
    </xf>
    <xf numFmtId="0" fontId="7" fillId="0" borderId="0" xfId="0" applyFont="1" applyAlignment="1">
      <alignment horizontal="center" vertical="center" wrapText="1"/>
    </xf>
    <xf numFmtId="0" fontId="7" fillId="0" borderId="0" xfId="0" applyFont="1" applyAlignment="1">
      <alignment horizontal="left" vertical="center" wrapText="1"/>
    </xf>
    <xf numFmtId="0" fontId="2" fillId="0" borderId="2" xfId="0" applyFont="1" applyBorder="1" applyAlignment="1">
      <alignment horizontal="left" vertical="center" wrapText="1"/>
    </xf>
    <xf numFmtId="0" fontId="2" fillId="0" borderId="0" xfId="0" applyFont="1" applyAlignment="1">
      <alignment horizontal="left"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1" fillId="0" borderId="0" xfId="0" applyFont="1" applyAlignment="1">
      <alignment horizontal="left" vertical="top" wrapText="1"/>
    </xf>
    <xf numFmtId="0" fontId="1" fillId="0" borderId="0" xfId="0" applyFont="1" applyAlignment="1">
      <alignment wrapText="1"/>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1" fillId="0" borderId="0" xfId="0" applyFont="1" applyAlignment="1">
      <alignment horizontal="center" vertical="center" wrapText="1"/>
    </xf>
    <xf numFmtId="0" fontId="1" fillId="0" borderId="10"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wrapText="1"/>
    </xf>
    <xf numFmtId="0" fontId="2" fillId="0" borderId="4"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wrapText="1"/>
    </xf>
    <xf numFmtId="0" fontId="3" fillId="0" borderId="0" xfId="0" applyFont="1" applyAlignment="1">
      <alignment horizontal="left"/>
    </xf>
    <xf numFmtId="0" fontId="3" fillId="0" borderId="0" xfId="0" applyFont="1" applyAlignment="1">
      <alignment vertical="center" wrapText="1"/>
    </xf>
    <xf numFmtId="0" fontId="2" fillId="0" borderId="0" xfId="0" applyFont="1" applyAlignment="1">
      <alignment horizontal="left" wrapText="1"/>
    </xf>
    <xf numFmtId="0" fontId="0" fillId="0" borderId="0" xfId="0" applyAlignment="1">
      <alignment horizontal="center"/>
    </xf>
    <xf numFmtId="0" fontId="5" fillId="0" borderId="0" xfId="0" applyFont="1" applyAlignment="1">
      <alignment horizontal="center" wrapText="1"/>
    </xf>
    <xf numFmtId="0" fontId="6"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DB72FF-CAB2-489D-A2E1-5C1CCEB3BCD2}">
  <dimension ref="B2:M106"/>
  <sheetViews>
    <sheetView tabSelected="1" zoomScaleNormal="100" workbookViewId="0">
      <selection activeCell="C2" sqref="C2:K2"/>
    </sheetView>
  </sheetViews>
  <sheetFormatPr defaultRowHeight="15" x14ac:dyDescent="0.25"/>
  <cols>
    <col min="1" max="1" width="3.140625" customWidth="1"/>
    <col min="2" max="2" width="5.5703125" customWidth="1"/>
    <col min="3" max="3" width="24.5703125" customWidth="1"/>
    <col min="4" max="5" width="10.7109375" customWidth="1"/>
    <col min="6" max="6" width="11.28515625" customWidth="1"/>
    <col min="7" max="7" width="10.42578125" customWidth="1"/>
    <col min="8" max="8" width="11.7109375" customWidth="1"/>
    <col min="9" max="9" width="11.28515625" customWidth="1"/>
    <col min="10" max="10" width="11" customWidth="1"/>
    <col min="11" max="12" width="10.5703125" customWidth="1"/>
  </cols>
  <sheetData>
    <row r="2" spans="2:11" ht="31.5" customHeight="1" x14ac:dyDescent="0.25">
      <c r="C2" s="38" t="s">
        <v>84</v>
      </c>
      <c r="D2" s="38"/>
      <c r="E2" s="38"/>
      <c r="F2" s="38"/>
      <c r="G2" s="38"/>
      <c r="H2" s="38"/>
      <c r="I2" s="38"/>
      <c r="J2" s="38"/>
      <c r="K2" s="38"/>
    </row>
    <row r="3" spans="2:11" ht="14.1" customHeight="1" x14ac:dyDescent="0.25">
      <c r="C3" s="5"/>
      <c r="D3" s="5"/>
      <c r="E3" s="5"/>
      <c r="F3" s="5"/>
      <c r="G3" s="5"/>
      <c r="H3" s="5"/>
      <c r="I3" s="5"/>
      <c r="J3" s="5"/>
      <c r="K3" s="5"/>
    </row>
    <row r="4" spans="2:11" ht="24" customHeight="1" x14ac:dyDescent="0.25">
      <c r="C4" s="39" t="s">
        <v>33</v>
      </c>
      <c r="D4" s="39"/>
      <c r="E4" s="39"/>
      <c r="F4" s="5"/>
      <c r="G4" s="5"/>
      <c r="H4" s="5"/>
      <c r="I4" s="5"/>
      <c r="J4" s="5"/>
      <c r="K4" s="5"/>
    </row>
    <row r="5" spans="2:11" s="8" customFormat="1" ht="28.7" customHeight="1" x14ac:dyDescent="0.25">
      <c r="B5" s="6" t="s">
        <v>34</v>
      </c>
      <c r="C5" s="18" t="s">
        <v>35</v>
      </c>
      <c r="D5" s="18" t="s">
        <v>3</v>
      </c>
      <c r="E5" s="18" t="s">
        <v>4</v>
      </c>
      <c r="F5" s="18" t="s">
        <v>36</v>
      </c>
      <c r="G5" s="7"/>
    </row>
    <row r="6" spans="2:11" s="8" customFormat="1" ht="22.5" customHeight="1" x14ac:dyDescent="0.25">
      <c r="B6" s="18">
        <v>1</v>
      </c>
      <c r="C6" s="17" t="s">
        <v>37</v>
      </c>
      <c r="D6" s="18" t="s">
        <v>14</v>
      </c>
      <c r="E6" s="18">
        <v>9</v>
      </c>
      <c r="F6" s="18">
        <v>18720</v>
      </c>
      <c r="G6" s="7"/>
    </row>
    <row r="7" spans="2:11" s="8" customFormat="1" ht="22.5" customHeight="1" x14ac:dyDescent="0.25">
      <c r="B7" s="18">
        <v>2</v>
      </c>
      <c r="C7" s="17" t="s">
        <v>38</v>
      </c>
      <c r="D7" s="18" t="s">
        <v>14</v>
      </c>
      <c r="E7" s="18">
        <v>8</v>
      </c>
      <c r="F7" s="18">
        <v>16640</v>
      </c>
      <c r="G7" s="7"/>
    </row>
    <row r="8" spans="2:11" s="8" customFormat="1" ht="18.75" customHeight="1" x14ac:dyDescent="0.25">
      <c r="B8" s="40" t="s">
        <v>39</v>
      </c>
      <c r="C8" s="40"/>
      <c r="D8" s="40"/>
      <c r="E8" s="40"/>
      <c r="F8" s="40"/>
      <c r="G8" s="41"/>
      <c r="H8" s="41"/>
      <c r="I8" s="41"/>
      <c r="J8" s="41"/>
      <c r="K8" s="7"/>
    </row>
    <row r="9" spans="2:11" s="8" customFormat="1" ht="15" customHeight="1" x14ac:dyDescent="0.25">
      <c r="B9" s="41"/>
      <c r="C9" s="41"/>
      <c r="D9" s="41"/>
      <c r="E9" s="41"/>
      <c r="F9" s="41"/>
      <c r="G9" s="41"/>
      <c r="H9" s="41"/>
      <c r="I9" s="41"/>
      <c r="J9" s="41"/>
      <c r="K9" s="7"/>
    </row>
    <row r="10" spans="2:11" s="8" customFormat="1" ht="69.75" customHeight="1" x14ac:dyDescent="0.25">
      <c r="B10" s="41" t="s">
        <v>85</v>
      </c>
      <c r="C10" s="41"/>
      <c r="D10" s="41"/>
      <c r="E10" s="41"/>
      <c r="F10" s="41"/>
      <c r="G10" s="41"/>
      <c r="H10" s="41"/>
      <c r="I10" s="41"/>
      <c r="J10" s="41"/>
      <c r="K10" s="7"/>
    </row>
    <row r="11" spans="2:11" s="8" customFormat="1" ht="78" customHeight="1" x14ac:dyDescent="0.25">
      <c r="B11" s="41" t="s">
        <v>86</v>
      </c>
      <c r="C11" s="41"/>
      <c r="D11" s="41"/>
      <c r="E11" s="41"/>
      <c r="F11" s="41"/>
      <c r="G11" s="41"/>
      <c r="H11" s="41"/>
      <c r="I11" s="41"/>
      <c r="J11" s="41"/>
      <c r="K11" s="7"/>
    </row>
    <row r="12" spans="2:11" ht="51" customHeight="1" x14ac:dyDescent="0.25">
      <c r="B12" s="37" t="s">
        <v>87</v>
      </c>
      <c r="C12" s="37"/>
      <c r="D12" s="37"/>
      <c r="E12" s="37"/>
      <c r="F12" s="37"/>
      <c r="G12" s="37"/>
      <c r="H12" s="37"/>
      <c r="I12" s="37"/>
      <c r="J12" s="37"/>
      <c r="K12" s="5"/>
    </row>
    <row r="13" spans="2:11" ht="15" customHeight="1" x14ac:dyDescent="0.25">
      <c r="B13" s="25"/>
      <c r="C13" s="25"/>
      <c r="D13" s="25"/>
      <c r="E13" s="25"/>
      <c r="F13" s="25"/>
      <c r="G13" s="25"/>
      <c r="H13" s="25"/>
      <c r="I13" s="25"/>
      <c r="J13" s="25"/>
      <c r="K13" s="5"/>
    </row>
    <row r="14" spans="2:11" ht="51" customHeight="1" x14ac:dyDescent="0.25">
      <c r="B14" s="25"/>
      <c r="C14" s="25"/>
      <c r="D14" s="25"/>
      <c r="E14" s="25"/>
      <c r="F14" s="25"/>
      <c r="G14" s="25"/>
      <c r="H14" s="25"/>
      <c r="I14" s="25"/>
      <c r="J14" s="25"/>
      <c r="K14" s="5"/>
    </row>
    <row r="15" spans="2:11" ht="18.75" customHeight="1" x14ac:dyDescent="0.25">
      <c r="B15" s="25"/>
      <c r="C15" s="25"/>
      <c r="D15" s="25"/>
      <c r="E15" s="25"/>
      <c r="F15" s="25"/>
      <c r="G15" s="25"/>
      <c r="H15" s="25"/>
      <c r="I15" s="25"/>
      <c r="J15" s="25"/>
      <c r="K15" s="5"/>
    </row>
    <row r="16" spans="2:11" ht="30.75" customHeight="1" x14ac:dyDescent="0.25">
      <c r="B16" s="6" t="s">
        <v>34</v>
      </c>
      <c r="C16" s="18" t="s">
        <v>35</v>
      </c>
      <c r="D16" s="18" t="s">
        <v>3</v>
      </c>
      <c r="E16" s="18" t="s">
        <v>4</v>
      </c>
      <c r="F16" s="18" t="s">
        <v>36</v>
      </c>
      <c r="G16" s="25"/>
      <c r="H16" s="25"/>
      <c r="I16" s="25"/>
      <c r="J16" s="25"/>
      <c r="K16" s="5"/>
    </row>
    <row r="17" spans="2:12" ht="20.25" customHeight="1" x14ac:dyDescent="0.25">
      <c r="B17" s="18">
        <v>1</v>
      </c>
      <c r="C17" s="17" t="s">
        <v>69</v>
      </c>
      <c r="D17" s="18" t="s">
        <v>14</v>
      </c>
      <c r="E17" s="18">
        <v>8</v>
      </c>
      <c r="F17" s="18">
        <v>16640</v>
      </c>
      <c r="G17" s="25"/>
      <c r="H17" s="25"/>
      <c r="I17" s="25"/>
      <c r="J17" s="25"/>
      <c r="K17" s="5"/>
    </row>
    <row r="18" spans="2:12" ht="20.25" customHeight="1" x14ac:dyDescent="0.25">
      <c r="B18" s="26"/>
      <c r="C18" s="21"/>
      <c r="D18" s="26"/>
      <c r="E18" s="26"/>
      <c r="F18" s="26"/>
      <c r="G18" s="25"/>
      <c r="H18" s="25"/>
      <c r="I18" s="25"/>
      <c r="J18" s="25"/>
      <c r="K18" s="5"/>
    </row>
    <row r="19" spans="2:12" ht="63" customHeight="1" x14ac:dyDescent="0.25">
      <c r="B19" s="37" t="s">
        <v>89</v>
      </c>
      <c r="C19" s="37"/>
      <c r="D19" s="37"/>
      <c r="E19" s="37"/>
      <c r="F19" s="37"/>
      <c r="G19" s="37"/>
      <c r="H19" s="37"/>
      <c r="I19" s="37"/>
      <c r="J19" s="37"/>
      <c r="K19" s="5"/>
    </row>
    <row r="20" spans="2:12" ht="50.25" customHeight="1" x14ac:dyDescent="0.25">
      <c r="B20" s="37" t="s">
        <v>88</v>
      </c>
      <c r="C20" s="37"/>
      <c r="D20" s="37"/>
      <c r="E20" s="37"/>
      <c r="F20" s="37"/>
      <c r="G20" s="37"/>
      <c r="H20" s="37"/>
      <c r="I20" s="37"/>
      <c r="J20" s="37"/>
      <c r="K20" s="5"/>
    </row>
    <row r="21" spans="2:12" ht="15" customHeight="1" x14ac:dyDescent="0.25">
      <c r="B21" s="25"/>
      <c r="C21" s="25"/>
      <c r="D21" s="25"/>
      <c r="E21" s="25"/>
      <c r="F21" s="25"/>
      <c r="G21" s="25"/>
      <c r="H21" s="25"/>
      <c r="I21" s="25"/>
      <c r="J21" s="25"/>
      <c r="K21" s="5"/>
    </row>
    <row r="22" spans="2:12" s="1" customFormat="1" ht="20.25" customHeight="1" x14ac:dyDescent="0.25">
      <c r="C22" s="9" t="s">
        <v>66</v>
      </c>
    </row>
    <row r="23" spans="2:12" s="1" customFormat="1" ht="34.5" customHeight="1" x14ac:dyDescent="0.25">
      <c r="B23" s="18" t="s">
        <v>0</v>
      </c>
      <c r="C23" s="18" t="s">
        <v>1</v>
      </c>
      <c r="D23" s="18" t="s">
        <v>3</v>
      </c>
      <c r="E23" s="18" t="s">
        <v>40</v>
      </c>
      <c r="F23" s="18" t="s">
        <v>5</v>
      </c>
    </row>
    <row r="24" spans="2:12" s="1" customFormat="1" ht="17.25" customHeight="1" x14ac:dyDescent="0.25">
      <c r="B24" s="16">
        <v>1</v>
      </c>
      <c r="C24" s="10" t="s">
        <v>61</v>
      </c>
      <c r="D24" s="16" t="s">
        <v>14</v>
      </c>
      <c r="E24" s="16">
        <v>7.98</v>
      </c>
      <c r="F24" s="19">
        <v>16640</v>
      </c>
      <c r="G24" s="27"/>
    </row>
    <row r="25" spans="2:12" s="1" customFormat="1" ht="17.25" customHeight="1" x14ac:dyDescent="0.25">
      <c r="B25" s="16">
        <v>2</v>
      </c>
      <c r="C25" s="20" t="s">
        <v>41</v>
      </c>
      <c r="D25" s="16" t="s">
        <v>14</v>
      </c>
      <c r="E25" s="16">
        <v>7.27</v>
      </c>
      <c r="F25" s="19">
        <v>16212</v>
      </c>
    </row>
    <row r="26" spans="2:12" s="1" customFormat="1" ht="17.25" customHeight="1" x14ac:dyDescent="0.25">
      <c r="B26" s="16">
        <v>3</v>
      </c>
      <c r="C26" s="20" t="s">
        <v>42</v>
      </c>
      <c r="D26" s="16" t="s">
        <v>14</v>
      </c>
      <c r="E26" s="16">
        <v>7.27</v>
      </c>
      <c r="F26" s="19">
        <v>16212</v>
      </c>
    </row>
    <row r="27" spans="2:12" s="1" customFormat="1" ht="17.25" customHeight="1" x14ac:dyDescent="0.25">
      <c r="B27" s="16"/>
      <c r="C27" s="20" t="s">
        <v>62</v>
      </c>
      <c r="D27" s="16" t="s">
        <v>14</v>
      </c>
      <c r="E27" s="16">
        <v>6.8</v>
      </c>
      <c r="F27" s="19">
        <v>15164</v>
      </c>
    </row>
    <row r="28" spans="2:12" s="1" customFormat="1" ht="17.25" customHeight="1" x14ac:dyDescent="0.25">
      <c r="B28" s="16">
        <v>4</v>
      </c>
      <c r="C28" s="20" t="s">
        <v>43</v>
      </c>
      <c r="D28" s="16" t="s">
        <v>14</v>
      </c>
      <c r="E28" s="16">
        <v>6.5</v>
      </c>
      <c r="F28" s="19">
        <v>14495</v>
      </c>
    </row>
    <row r="29" spans="2:12" s="1" customFormat="1" ht="17.25" customHeight="1" x14ac:dyDescent="0.25">
      <c r="B29" s="16">
        <v>5</v>
      </c>
      <c r="C29" s="20" t="s">
        <v>44</v>
      </c>
      <c r="D29" s="16" t="s">
        <v>14</v>
      </c>
      <c r="E29" s="16">
        <v>6.25</v>
      </c>
      <c r="F29" s="19">
        <v>13938</v>
      </c>
    </row>
    <row r="30" spans="2:12" s="8" customFormat="1" ht="26.25" customHeight="1" x14ac:dyDescent="0.25">
      <c r="B30" s="41" t="s">
        <v>60</v>
      </c>
      <c r="C30" s="41"/>
      <c r="D30" s="41"/>
      <c r="E30" s="41"/>
      <c r="F30" s="41"/>
      <c r="G30" s="41"/>
      <c r="H30" s="41"/>
      <c r="I30" s="41"/>
      <c r="J30" s="41"/>
    </row>
    <row r="31" spans="2:12" s="8" customFormat="1" ht="111.75" customHeight="1" x14ac:dyDescent="0.25">
      <c r="B31" s="21"/>
      <c r="C31" s="21"/>
      <c r="D31" s="21"/>
      <c r="E31" s="21"/>
      <c r="F31" s="21"/>
      <c r="G31" s="21"/>
      <c r="H31" s="21"/>
      <c r="I31" s="21"/>
      <c r="J31" s="21"/>
    </row>
    <row r="32" spans="2:12" s="1" customFormat="1" ht="18.75" customHeight="1" x14ac:dyDescent="0.25">
      <c r="B32" s="11"/>
      <c r="C32" s="55" t="s">
        <v>67</v>
      </c>
      <c r="D32" s="56"/>
      <c r="E32" s="56"/>
      <c r="F32" s="56"/>
      <c r="G32" s="56"/>
      <c r="H32" s="56"/>
      <c r="I32" s="56"/>
      <c r="J32" s="56"/>
      <c r="K32" s="56"/>
      <c r="L32" s="12"/>
    </row>
    <row r="33" spans="2:12" s="1" customFormat="1" ht="49.5" customHeight="1" x14ac:dyDescent="0.25">
      <c r="B33" s="18" t="s">
        <v>0</v>
      </c>
      <c r="C33" s="18" t="s">
        <v>35</v>
      </c>
      <c r="D33" s="18" t="s">
        <v>45</v>
      </c>
      <c r="E33" s="18" t="s">
        <v>3</v>
      </c>
      <c r="F33" s="18" t="s">
        <v>4</v>
      </c>
      <c r="G33" s="18" t="s">
        <v>46</v>
      </c>
      <c r="H33" s="18" t="s">
        <v>47</v>
      </c>
      <c r="I33" s="18" t="s">
        <v>48</v>
      </c>
      <c r="J33" s="18" t="s">
        <v>49</v>
      </c>
      <c r="K33" s="18" t="s">
        <v>50</v>
      </c>
      <c r="L33" s="18" t="s">
        <v>51</v>
      </c>
    </row>
    <row r="34" spans="2:12" s="1" customFormat="1" ht="17.25" customHeight="1" x14ac:dyDescent="0.25">
      <c r="B34" s="42">
        <v>1</v>
      </c>
      <c r="C34" s="45" t="s">
        <v>52</v>
      </c>
      <c r="D34" s="16" t="s">
        <v>53</v>
      </c>
      <c r="E34" s="16" t="s">
        <v>14</v>
      </c>
      <c r="F34" s="16">
        <v>4.3099999999999996</v>
      </c>
      <c r="G34" s="19">
        <f>ROUND(F34*2230,0)</f>
        <v>9611</v>
      </c>
      <c r="H34" s="24">
        <f>ROUND(G34+G34*7.5%,0)</f>
        <v>10332</v>
      </c>
      <c r="I34" s="24">
        <f t="shared" ref="I34:J48" si="0">ROUND(H34+H34*5%,0)</f>
        <v>10849</v>
      </c>
      <c r="J34" s="24">
        <f t="shared" si="0"/>
        <v>11391</v>
      </c>
      <c r="K34" s="24">
        <f t="shared" ref="K34:L48" si="1">ROUND(J34+J34*2.5%,0)</f>
        <v>11676</v>
      </c>
      <c r="L34" s="24">
        <f t="shared" si="1"/>
        <v>11968</v>
      </c>
    </row>
    <row r="35" spans="2:12" s="1" customFormat="1" ht="17.25" customHeight="1" x14ac:dyDescent="0.25">
      <c r="B35" s="43"/>
      <c r="C35" s="45"/>
      <c r="D35" s="13" t="s">
        <v>54</v>
      </c>
      <c r="E35" s="16" t="s">
        <v>14</v>
      </c>
      <c r="F35" s="16">
        <v>3.9</v>
      </c>
      <c r="G35" s="19">
        <f>ROUND(F35*2230,0)</f>
        <v>8697</v>
      </c>
      <c r="H35" s="24">
        <f>ROUND(G35+G35*7.5%,0)</f>
        <v>9349</v>
      </c>
      <c r="I35" s="24">
        <f t="shared" si="0"/>
        <v>9816</v>
      </c>
      <c r="J35" s="24">
        <f t="shared" si="0"/>
        <v>10307</v>
      </c>
      <c r="K35" s="24">
        <f t="shared" si="1"/>
        <v>10565</v>
      </c>
      <c r="L35" s="24">
        <f t="shared" si="1"/>
        <v>10829</v>
      </c>
    </row>
    <row r="36" spans="2:12" s="1" customFormat="1" ht="17.25" customHeight="1" x14ac:dyDescent="0.25">
      <c r="B36" s="44"/>
      <c r="C36" s="45"/>
      <c r="D36" s="16" t="s">
        <v>55</v>
      </c>
      <c r="E36" s="16" t="s">
        <v>14</v>
      </c>
      <c r="F36" s="16">
        <v>3.5</v>
      </c>
      <c r="G36" s="19">
        <f>ROUND(F36*2230,0)</f>
        <v>7805</v>
      </c>
      <c r="H36" s="24">
        <f>ROUND(G36+G36*7.5%,0)</f>
        <v>8390</v>
      </c>
      <c r="I36" s="24">
        <f t="shared" si="0"/>
        <v>8810</v>
      </c>
      <c r="J36" s="24">
        <f t="shared" si="0"/>
        <v>9251</v>
      </c>
      <c r="K36" s="24">
        <f t="shared" si="1"/>
        <v>9482</v>
      </c>
      <c r="L36" s="24">
        <f t="shared" si="1"/>
        <v>9719</v>
      </c>
    </row>
    <row r="37" spans="2:12" s="1" customFormat="1" ht="17.25" customHeight="1" x14ac:dyDescent="0.25">
      <c r="B37" s="42">
        <v>2</v>
      </c>
      <c r="C37" s="45" t="s">
        <v>63</v>
      </c>
      <c r="D37" s="16" t="s">
        <v>53</v>
      </c>
      <c r="E37" s="16" t="s">
        <v>14</v>
      </c>
      <c r="F37" s="15">
        <v>3.9</v>
      </c>
      <c r="G37" s="24">
        <f t="shared" ref="G37:G48" si="2">ROUND(F37*2230,0)</f>
        <v>8697</v>
      </c>
      <c r="H37" s="24">
        <f t="shared" ref="H37:H48" si="3">ROUND(G37+G37*7.5%,0)</f>
        <v>9349</v>
      </c>
      <c r="I37" s="24">
        <f t="shared" si="0"/>
        <v>9816</v>
      </c>
      <c r="J37" s="24">
        <f t="shared" si="0"/>
        <v>10307</v>
      </c>
      <c r="K37" s="24">
        <f t="shared" si="1"/>
        <v>10565</v>
      </c>
      <c r="L37" s="24">
        <f t="shared" si="1"/>
        <v>10829</v>
      </c>
    </row>
    <row r="38" spans="2:12" s="1" customFormat="1" ht="17.25" customHeight="1" x14ac:dyDescent="0.25">
      <c r="B38" s="43"/>
      <c r="C38" s="45"/>
      <c r="D38" s="13" t="s">
        <v>54</v>
      </c>
      <c r="E38" s="14" t="s">
        <v>14</v>
      </c>
      <c r="F38" s="16">
        <v>2.85</v>
      </c>
      <c r="G38" s="24">
        <f t="shared" si="2"/>
        <v>6356</v>
      </c>
      <c r="H38" s="24">
        <f t="shared" si="3"/>
        <v>6833</v>
      </c>
      <c r="I38" s="24">
        <f t="shared" si="0"/>
        <v>7175</v>
      </c>
      <c r="J38" s="24">
        <f t="shared" si="0"/>
        <v>7534</v>
      </c>
      <c r="K38" s="24">
        <f t="shared" si="1"/>
        <v>7722</v>
      </c>
      <c r="L38" s="24">
        <f t="shared" si="1"/>
        <v>7915</v>
      </c>
    </row>
    <row r="39" spans="2:12" s="1" customFormat="1" ht="17.25" customHeight="1" x14ac:dyDescent="0.25">
      <c r="B39" s="43"/>
      <c r="C39" s="45"/>
      <c r="D39" s="16" t="s">
        <v>55</v>
      </c>
      <c r="E39" s="14" t="s">
        <v>14</v>
      </c>
      <c r="F39" s="16">
        <v>2.7</v>
      </c>
      <c r="G39" s="24">
        <f t="shared" si="2"/>
        <v>6021</v>
      </c>
      <c r="H39" s="24">
        <f t="shared" si="3"/>
        <v>6473</v>
      </c>
      <c r="I39" s="24">
        <f t="shared" si="0"/>
        <v>6797</v>
      </c>
      <c r="J39" s="24">
        <f t="shared" si="0"/>
        <v>7137</v>
      </c>
      <c r="K39" s="24">
        <f t="shared" si="1"/>
        <v>7315</v>
      </c>
      <c r="L39" s="24">
        <f t="shared" si="1"/>
        <v>7498</v>
      </c>
    </row>
    <row r="40" spans="2:12" s="1" customFormat="1" ht="17.25" customHeight="1" x14ac:dyDescent="0.25">
      <c r="B40" s="44"/>
      <c r="C40" s="45"/>
      <c r="D40" s="13" t="s">
        <v>56</v>
      </c>
      <c r="E40" s="14" t="s">
        <v>14</v>
      </c>
      <c r="F40" s="16">
        <v>2.2000000000000002</v>
      </c>
      <c r="G40" s="24">
        <f t="shared" si="2"/>
        <v>4906</v>
      </c>
      <c r="H40" s="24">
        <f t="shared" si="3"/>
        <v>5274</v>
      </c>
      <c r="I40" s="24">
        <f t="shared" si="0"/>
        <v>5538</v>
      </c>
      <c r="J40" s="24">
        <f t="shared" si="0"/>
        <v>5815</v>
      </c>
      <c r="K40" s="24">
        <f t="shared" si="1"/>
        <v>5960</v>
      </c>
      <c r="L40" s="24">
        <f t="shared" si="1"/>
        <v>6109</v>
      </c>
    </row>
    <row r="41" spans="2:12" s="1" customFormat="1" ht="17.25" customHeight="1" x14ac:dyDescent="0.25">
      <c r="B41" s="42">
        <v>3</v>
      </c>
      <c r="C41" s="45" t="s">
        <v>57</v>
      </c>
      <c r="D41" s="16" t="s">
        <v>53</v>
      </c>
      <c r="E41" s="16" t="s">
        <v>20</v>
      </c>
      <c r="F41" s="16">
        <v>3.18</v>
      </c>
      <c r="G41" s="24">
        <f t="shared" si="2"/>
        <v>7091</v>
      </c>
      <c r="H41" s="24">
        <f t="shared" si="3"/>
        <v>7623</v>
      </c>
      <c r="I41" s="24">
        <f t="shared" si="0"/>
        <v>8004</v>
      </c>
      <c r="J41" s="24">
        <f t="shared" si="0"/>
        <v>8404</v>
      </c>
      <c r="K41" s="24">
        <f t="shared" si="1"/>
        <v>8614</v>
      </c>
      <c r="L41" s="24">
        <f t="shared" si="1"/>
        <v>8829</v>
      </c>
    </row>
    <row r="42" spans="2:12" s="1" customFormat="1" ht="17.25" customHeight="1" x14ac:dyDescent="0.25">
      <c r="B42" s="43"/>
      <c r="C42" s="46"/>
      <c r="D42" s="13" t="s">
        <v>54</v>
      </c>
      <c r="E42" s="16" t="s">
        <v>20</v>
      </c>
      <c r="F42" s="16">
        <v>2.6</v>
      </c>
      <c r="G42" s="24">
        <f t="shared" si="2"/>
        <v>5798</v>
      </c>
      <c r="H42" s="24">
        <f t="shared" si="3"/>
        <v>6233</v>
      </c>
      <c r="I42" s="24">
        <f t="shared" si="0"/>
        <v>6545</v>
      </c>
      <c r="J42" s="24">
        <f t="shared" si="0"/>
        <v>6872</v>
      </c>
      <c r="K42" s="24">
        <f t="shared" si="1"/>
        <v>7044</v>
      </c>
      <c r="L42" s="24">
        <f t="shared" si="1"/>
        <v>7220</v>
      </c>
    </row>
    <row r="43" spans="2:12" s="1" customFormat="1" ht="17.25" customHeight="1" x14ac:dyDescent="0.25">
      <c r="B43" s="43"/>
      <c r="C43" s="46"/>
      <c r="D43" s="16" t="s">
        <v>55</v>
      </c>
      <c r="E43" s="16" t="s">
        <v>20</v>
      </c>
      <c r="F43" s="16">
        <v>2</v>
      </c>
      <c r="G43" s="24">
        <f t="shared" si="2"/>
        <v>4460</v>
      </c>
      <c r="H43" s="24">
        <f t="shared" si="3"/>
        <v>4795</v>
      </c>
      <c r="I43" s="24">
        <f t="shared" si="0"/>
        <v>5035</v>
      </c>
      <c r="J43" s="24">
        <f t="shared" si="0"/>
        <v>5287</v>
      </c>
      <c r="K43" s="24">
        <f t="shared" si="1"/>
        <v>5419</v>
      </c>
      <c r="L43" s="24">
        <f t="shared" si="1"/>
        <v>5554</v>
      </c>
    </row>
    <row r="44" spans="2:12" s="1" customFormat="1" ht="17.25" customHeight="1" x14ac:dyDescent="0.25">
      <c r="B44" s="44"/>
      <c r="C44" s="46"/>
      <c r="D44" s="13" t="s">
        <v>56</v>
      </c>
      <c r="E44" s="16" t="s">
        <v>20</v>
      </c>
      <c r="F44" s="16">
        <v>1.7</v>
      </c>
      <c r="G44" s="24">
        <f t="shared" si="2"/>
        <v>3791</v>
      </c>
      <c r="H44" s="24">
        <f t="shared" si="3"/>
        <v>4075</v>
      </c>
      <c r="I44" s="24">
        <f t="shared" si="0"/>
        <v>4279</v>
      </c>
      <c r="J44" s="24">
        <f t="shared" si="0"/>
        <v>4493</v>
      </c>
      <c r="K44" s="24">
        <f t="shared" si="1"/>
        <v>4605</v>
      </c>
      <c r="L44" s="24">
        <f t="shared" si="1"/>
        <v>4720</v>
      </c>
    </row>
    <row r="45" spans="2:12" s="1" customFormat="1" ht="17.25" customHeight="1" x14ac:dyDescent="0.25">
      <c r="B45" s="42">
        <v>4</v>
      </c>
      <c r="C45" s="45" t="s">
        <v>58</v>
      </c>
      <c r="D45" s="16" t="s">
        <v>53</v>
      </c>
      <c r="E45" s="16" t="s">
        <v>22</v>
      </c>
      <c r="F45" s="16">
        <v>2.14</v>
      </c>
      <c r="G45" s="24">
        <f t="shared" si="2"/>
        <v>4772</v>
      </c>
      <c r="H45" s="24">
        <f t="shared" si="3"/>
        <v>5130</v>
      </c>
      <c r="I45" s="24">
        <f t="shared" si="0"/>
        <v>5387</v>
      </c>
      <c r="J45" s="24">
        <f t="shared" si="0"/>
        <v>5656</v>
      </c>
      <c r="K45" s="24">
        <f t="shared" si="1"/>
        <v>5797</v>
      </c>
      <c r="L45" s="24">
        <f t="shared" si="1"/>
        <v>5942</v>
      </c>
    </row>
    <row r="46" spans="2:12" s="1" customFormat="1" ht="17.25" customHeight="1" x14ac:dyDescent="0.25">
      <c r="B46" s="43"/>
      <c r="C46" s="46"/>
      <c r="D46" s="13" t="s">
        <v>54</v>
      </c>
      <c r="E46" s="16" t="s">
        <v>22</v>
      </c>
      <c r="F46" s="16">
        <v>1.81</v>
      </c>
      <c r="G46" s="24">
        <f t="shared" si="2"/>
        <v>4036</v>
      </c>
      <c r="H46" s="24">
        <f t="shared" si="3"/>
        <v>4339</v>
      </c>
      <c r="I46" s="24">
        <f t="shared" si="0"/>
        <v>4556</v>
      </c>
      <c r="J46" s="24">
        <f t="shared" si="0"/>
        <v>4784</v>
      </c>
      <c r="K46" s="24">
        <f t="shared" si="1"/>
        <v>4904</v>
      </c>
      <c r="L46" s="24">
        <f t="shared" si="1"/>
        <v>5027</v>
      </c>
    </row>
    <row r="47" spans="2:12" s="1" customFormat="1" ht="17.25" customHeight="1" x14ac:dyDescent="0.25">
      <c r="B47" s="43"/>
      <c r="C47" s="46"/>
      <c r="D47" s="16" t="s">
        <v>55</v>
      </c>
      <c r="E47" s="16" t="s">
        <v>22</v>
      </c>
      <c r="F47" s="16">
        <v>1.6</v>
      </c>
      <c r="G47" s="24">
        <f t="shared" si="2"/>
        <v>3568</v>
      </c>
      <c r="H47" s="24">
        <f t="shared" si="3"/>
        <v>3836</v>
      </c>
      <c r="I47" s="24">
        <f t="shared" si="0"/>
        <v>4028</v>
      </c>
      <c r="J47" s="24">
        <f t="shared" si="0"/>
        <v>4229</v>
      </c>
      <c r="K47" s="24">
        <f t="shared" si="1"/>
        <v>4335</v>
      </c>
      <c r="L47" s="24">
        <f t="shared" si="1"/>
        <v>4443</v>
      </c>
    </row>
    <row r="48" spans="2:12" s="1" customFormat="1" ht="17.25" customHeight="1" x14ac:dyDescent="0.25">
      <c r="B48" s="44"/>
      <c r="C48" s="46"/>
      <c r="D48" s="13" t="s">
        <v>56</v>
      </c>
      <c r="E48" s="16" t="s">
        <v>22</v>
      </c>
      <c r="F48" s="16">
        <v>1.44</v>
      </c>
      <c r="G48" s="24">
        <f t="shared" si="2"/>
        <v>3211</v>
      </c>
      <c r="H48" s="24">
        <f t="shared" si="3"/>
        <v>3452</v>
      </c>
      <c r="I48" s="24">
        <f t="shared" si="0"/>
        <v>3625</v>
      </c>
      <c r="J48" s="24">
        <f t="shared" si="0"/>
        <v>3806</v>
      </c>
      <c r="K48" s="24">
        <f t="shared" si="1"/>
        <v>3901</v>
      </c>
      <c r="L48" s="24">
        <f t="shared" si="1"/>
        <v>3999</v>
      </c>
    </row>
    <row r="49" spans="2:12" s="1" customFormat="1" ht="159.75" customHeight="1" x14ac:dyDescent="0.25">
      <c r="B49" s="28"/>
      <c r="C49" s="31"/>
      <c r="D49" s="32"/>
      <c r="E49" s="29"/>
      <c r="F49" s="29"/>
      <c r="G49" s="33"/>
      <c r="H49" s="33"/>
      <c r="I49" s="33"/>
      <c r="J49" s="33"/>
      <c r="K49" s="33"/>
      <c r="L49" s="33"/>
    </row>
    <row r="50" spans="2:12" s="1" customFormat="1" ht="17.25" customHeight="1" x14ac:dyDescent="0.25">
      <c r="B50" s="60" t="s">
        <v>83</v>
      </c>
      <c r="C50" s="60"/>
      <c r="D50" s="60"/>
      <c r="E50" s="60"/>
      <c r="F50" s="60"/>
      <c r="G50" s="60"/>
      <c r="H50" s="60"/>
      <c r="I50" s="60"/>
      <c r="J50" s="60"/>
      <c r="K50" s="60"/>
      <c r="L50" s="60"/>
    </row>
    <row r="51" spans="2:12" s="1" customFormat="1" ht="17.25" customHeight="1" x14ac:dyDescent="0.25">
      <c r="B51" s="61"/>
      <c r="C51" s="61"/>
      <c r="D51" s="61"/>
      <c r="E51" s="61"/>
      <c r="F51" s="61"/>
      <c r="G51" s="61"/>
      <c r="H51" s="61"/>
      <c r="I51" s="61"/>
      <c r="J51" s="61"/>
      <c r="K51" s="61"/>
      <c r="L51" s="61"/>
    </row>
    <row r="52" spans="2:12" s="1" customFormat="1" ht="22.5" customHeight="1" x14ac:dyDescent="0.25">
      <c r="B52" s="62" t="s">
        <v>0</v>
      </c>
      <c r="C52" s="47" t="s">
        <v>1</v>
      </c>
      <c r="D52" s="47" t="s">
        <v>2</v>
      </c>
      <c r="E52" s="47" t="s">
        <v>3</v>
      </c>
      <c r="F52" s="47" t="s">
        <v>4</v>
      </c>
      <c r="G52" s="57" t="s">
        <v>5</v>
      </c>
      <c r="H52" s="58"/>
      <c r="I52" s="58"/>
      <c r="J52" s="58"/>
      <c r="K52" s="58"/>
      <c r="L52" s="59"/>
    </row>
    <row r="53" spans="2:12" s="1" customFormat="1" ht="24" customHeight="1" x14ac:dyDescent="0.25">
      <c r="B53" s="63"/>
      <c r="C53" s="48"/>
      <c r="D53" s="48"/>
      <c r="E53" s="48"/>
      <c r="F53" s="48"/>
      <c r="G53" s="2" t="s">
        <v>6</v>
      </c>
      <c r="H53" s="2" t="s">
        <v>7</v>
      </c>
      <c r="I53" s="2" t="s">
        <v>8</v>
      </c>
      <c r="J53" s="2" t="s">
        <v>9</v>
      </c>
      <c r="K53" s="2" t="s">
        <v>10</v>
      </c>
      <c r="L53" s="2" t="s">
        <v>11</v>
      </c>
    </row>
    <row r="54" spans="2:12" s="3" customFormat="1" ht="20.25" customHeight="1" x14ac:dyDescent="0.25">
      <c r="B54" s="45">
        <v>1</v>
      </c>
      <c r="C54" s="42" t="s">
        <v>12</v>
      </c>
      <c r="D54" s="16" t="s">
        <v>13</v>
      </c>
      <c r="E54" s="16" t="s">
        <v>14</v>
      </c>
      <c r="F54" s="22">
        <v>4.3099999999999996</v>
      </c>
      <c r="G54" s="23">
        <f t="shared" ref="G54:G72" si="4">ROUND(F54*2230,0)</f>
        <v>9611</v>
      </c>
      <c r="H54" s="23">
        <f t="shared" ref="H54:H72" si="5">ROUND(G54+G54*7.5%,0)</f>
        <v>10332</v>
      </c>
      <c r="I54" s="23">
        <f t="shared" ref="I54:J69" si="6">ROUND(H54+H54*5%,0)</f>
        <v>10849</v>
      </c>
      <c r="J54" s="23">
        <f t="shared" si="6"/>
        <v>11391</v>
      </c>
      <c r="K54" s="23">
        <f t="shared" ref="K54:L69" si="7">ROUND(J54+J54*2.5%,0)</f>
        <v>11676</v>
      </c>
      <c r="L54" s="23">
        <f t="shared" si="7"/>
        <v>11968</v>
      </c>
    </row>
    <row r="55" spans="2:12" s="3" customFormat="1" ht="20.25" customHeight="1" x14ac:dyDescent="0.25">
      <c r="B55" s="67"/>
      <c r="C55" s="43"/>
      <c r="D55" s="16" t="s">
        <v>15</v>
      </c>
      <c r="E55" s="16" t="s">
        <v>14</v>
      </c>
      <c r="F55" s="16">
        <v>3.9</v>
      </c>
      <c r="G55" s="23">
        <f t="shared" si="4"/>
        <v>8697</v>
      </c>
      <c r="H55" s="23">
        <f t="shared" si="5"/>
        <v>9349</v>
      </c>
      <c r="I55" s="23">
        <f t="shared" si="6"/>
        <v>9816</v>
      </c>
      <c r="J55" s="23">
        <f t="shared" si="6"/>
        <v>10307</v>
      </c>
      <c r="K55" s="23">
        <f t="shared" si="7"/>
        <v>10565</v>
      </c>
      <c r="L55" s="23">
        <f t="shared" si="7"/>
        <v>10829</v>
      </c>
    </row>
    <row r="56" spans="2:12" s="3" customFormat="1" ht="20.25" customHeight="1" x14ac:dyDescent="0.25">
      <c r="B56" s="67"/>
      <c r="C56" s="44"/>
      <c r="D56" s="16" t="s">
        <v>16</v>
      </c>
      <c r="E56" s="16" t="s">
        <v>14</v>
      </c>
      <c r="F56" s="16">
        <v>3.5</v>
      </c>
      <c r="G56" s="23">
        <f t="shared" si="4"/>
        <v>7805</v>
      </c>
      <c r="H56" s="23">
        <f t="shared" si="5"/>
        <v>8390</v>
      </c>
      <c r="I56" s="23">
        <f t="shared" si="6"/>
        <v>8810</v>
      </c>
      <c r="J56" s="23">
        <f t="shared" si="6"/>
        <v>9251</v>
      </c>
      <c r="K56" s="23">
        <f t="shared" si="7"/>
        <v>9482</v>
      </c>
      <c r="L56" s="23">
        <f t="shared" si="7"/>
        <v>9719</v>
      </c>
    </row>
    <row r="57" spans="2:12" s="3" customFormat="1" ht="20.25" customHeight="1" x14ac:dyDescent="0.25">
      <c r="B57" s="45">
        <v>2</v>
      </c>
      <c r="C57" s="42" t="s">
        <v>17</v>
      </c>
      <c r="D57" s="16" t="s">
        <v>13</v>
      </c>
      <c r="E57" s="16" t="s">
        <v>14</v>
      </c>
      <c r="F57" s="16">
        <v>3.9</v>
      </c>
      <c r="G57" s="23">
        <f t="shared" si="4"/>
        <v>8697</v>
      </c>
      <c r="H57" s="23">
        <f t="shared" si="5"/>
        <v>9349</v>
      </c>
      <c r="I57" s="23">
        <f t="shared" si="6"/>
        <v>9816</v>
      </c>
      <c r="J57" s="23">
        <f t="shared" si="6"/>
        <v>10307</v>
      </c>
      <c r="K57" s="23">
        <f t="shared" si="7"/>
        <v>10565</v>
      </c>
      <c r="L57" s="23">
        <f t="shared" si="7"/>
        <v>10829</v>
      </c>
    </row>
    <row r="58" spans="2:12" s="3" customFormat="1" ht="20.25" customHeight="1" x14ac:dyDescent="0.25">
      <c r="B58" s="50"/>
      <c r="C58" s="43"/>
      <c r="D58" s="16" t="s">
        <v>15</v>
      </c>
      <c r="E58" s="16" t="s">
        <v>14</v>
      </c>
      <c r="F58" s="16">
        <v>2.85</v>
      </c>
      <c r="G58" s="23">
        <f t="shared" si="4"/>
        <v>6356</v>
      </c>
      <c r="H58" s="23">
        <f t="shared" si="5"/>
        <v>6833</v>
      </c>
      <c r="I58" s="23">
        <f t="shared" si="6"/>
        <v>7175</v>
      </c>
      <c r="J58" s="23">
        <f t="shared" si="6"/>
        <v>7534</v>
      </c>
      <c r="K58" s="23">
        <f t="shared" si="7"/>
        <v>7722</v>
      </c>
      <c r="L58" s="23">
        <f t="shared" si="7"/>
        <v>7915</v>
      </c>
    </row>
    <row r="59" spans="2:12" s="3" customFormat="1" ht="20.25" customHeight="1" x14ac:dyDescent="0.25">
      <c r="B59" s="50"/>
      <c r="C59" s="43"/>
      <c r="D59" s="16" t="s">
        <v>16</v>
      </c>
      <c r="E59" s="16" t="s">
        <v>14</v>
      </c>
      <c r="F59" s="16">
        <v>2.7</v>
      </c>
      <c r="G59" s="23">
        <f t="shared" si="4"/>
        <v>6021</v>
      </c>
      <c r="H59" s="23">
        <f t="shared" si="5"/>
        <v>6473</v>
      </c>
      <c r="I59" s="23">
        <f t="shared" si="6"/>
        <v>6797</v>
      </c>
      <c r="J59" s="23">
        <f t="shared" si="6"/>
        <v>7137</v>
      </c>
      <c r="K59" s="23">
        <f t="shared" si="7"/>
        <v>7315</v>
      </c>
      <c r="L59" s="23">
        <f t="shared" si="7"/>
        <v>7498</v>
      </c>
    </row>
    <row r="60" spans="2:12" s="3" customFormat="1" ht="20.25" customHeight="1" x14ac:dyDescent="0.25">
      <c r="B60" s="50"/>
      <c r="C60" s="44"/>
      <c r="D60" s="16" t="s">
        <v>18</v>
      </c>
      <c r="E60" s="16" t="s">
        <v>14</v>
      </c>
      <c r="F60" s="16">
        <v>2.2000000000000002</v>
      </c>
      <c r="G60" s="23">
        <f t="shared" si="4"/>
        <v>4906</v>
      </c>
      <c r="H60" s="23">
        <f t="shared" si="5"/>
        <v>5274</v>
      </c>
      <c r="I60" s="23">
        <f t="shared" si="6"/>
        <v>5538</v>
      </c>
      <c r="J60" s="23">
        <f t="shared" si="6"/>
        <v>5815</v>
      </c>
      <c r="K60" s="23">
        <f t="shared" si="7"/>
        <v>5960</v>
      </c>
      <c r="L60" s="23">
        <f t="shared" si="7"/>
        <v>6109</v>
      </c>
    </row>
    <row r="61" spans="2:12" s="3" customFormat="1" ht="20.25" customHeight="1" x14ac:dyDescent="0.25">
      <c r="B61" s="49">
        <v>3</v>
      </c>
      <c r="C61" s="42" t="s">
        <v>19</v>
      </c>
      <c r="D61" s="16" t="s">
        <v>13</v>
      </c>
      <c r="E61" s="16" t="s">
        <v>20</v>
      </c>
      <c r="F61" s="16">
        <v>3.18</v>
      </c>
      <c r="G61" s="23">
        <f t="shared" si="4"/>
        <v>7091</v>
      </c>
      <c r="H61" s="23">
        <f t="shared" si="5"/>
        <v>7623</v>
      </c>
      <c r="I61" s="23">
        <f t="shared" si="6"/>
        <v>8004</v>
      </c>
      <c r="J61" s="23">
        <f t="shared" si="6"/>
        <v>8404</v>
      </c>
      <c r="K61" s="23">
        <f t="shared" si="7"/>
        <v>8614</v>
      </c>
      <c r="L61" s="23">
        <f t="shared" si="7"/>
        <v>8829</v>
      </c>
    </row>
    <row r="62" spans="2:12" s="3" customFormat="1" ht="20.25" customHeight="1" x14ac:dyDescent="0.25">
      <c r="B62" s="50"/>
      <c r="C62" s="43"/>
      <c r="D62" s="16" t="s">
        <v>15</v>
      </c>
      <c r="E62" s="16" t="s">
        <v>20</v>
      </c>
      <c r="F62" s="16">
        <v>2.6</v>
      </c>
      <c r="G62" s="23">
        <f t="shared" si="4"/>
        <v>5798</v>
      </c>
      <c r="H62" s="23">
        <f t="shared" si="5"/>
        <v>6233</v>
      </c>
      <c r="I62" s="23">
        <f t="shared" si="6"/>
        <v>6545</v>
      </c>
      <c r="J62" s="23">
        <f t="shared" si="6"/>
        <v>6872</v>
      </c>
      <c r="K62" s="23">
        <f t="shared" si="7"/>
        <v>7044</v>
      </c>
      <c r="L62" s="23">
        <f t="shared" si="7"/>
        <v>7220</v>
      </c>
    </row>
    <row r="63" spans="2:12" s="3" customFormat="1" ht="20.25" customHeight="1" x14ac:dyDescent="0.25">
      <c r="B63" s="50"/>
      <c r="C63" s="43"/>
      <c r="D63" s="16" t="s">
        <v>16</v>
      </c>
      <c r="E63" s="4" t="s">
        <v>20</v>
      </c>
      <c r="F63" s="4">
        <v>2</v>
      </c>
      <c r="G63" s="23">
        <f t="shared" si="4"/>
        <v>4460</v>
      </c>
      <c r="H63" s="23">
        <f t="shared" si="5"/>
        <v>4795</v>
      </c>
      <c r="I63" s="23">
        <f t="shared" si="6"/>
        <v>5035</v>
      </c>
      <c r="J63" s="23">
        <f t="shared" si="6"/>
        <v>5287</v>
      </c>
      <c r="K63" s="23">
        <f t="shared" si="7"/>
        <v>5419</v>
      </c>
      <c r="L63" s="23">
        <f t="shared" si="7"/>
        <v>5554</v>
      </c>
    </row>
    <row r="64" spans="2:12" s="3" customFormat="1" ht="20.25" customHeight="1" x14ac:dyDescent="0.25">
      <c r="B64" s="50"/>
      <c r="C64" s="44"/>
      <c r="D64" s="16" t="s">
        <v>18</v>
      </c>
      <c r="E64" s="4" t="s">
        <v>20</v>
      </c>
      <c r="F64" s="4">
        <v>1.7</v>
      </c>
      <c r="G64" s="23">
        <f t="shared" si="4"/>
        <v>3791</v>
      </c>
      <c r="H64" s="23">
        <f t="shared" si="5"/>
        <v>4075</v>
      </c>
      <c r="I64" s="23">
        <f t="shared" si="6"/>
        <v>4279</v>
      </c>
      <c r="J64" s="23">
        <f t="shared" si="6"/>
        <v>4493</v>
      </c>
      <c r="K64" s="23">
        <f t="shared" si="7"/>
        <v>4605</v>
      </c>
      <c r="L64" s="23">
        <f t="shared" si="7"/>
        <v>4720</v>
      </c>
    </row>
    <row r="65" spans="2:12" s="3" customFormat="1" ht="20.25" customHeight="1" x14ac:dyDescent="0.25">
      <c r="B65" s="51">
        <v>4</v>
      </c>
      <c r="C65" s="51" t="s">
        <v>64</v>
      </c>
      <c r="D65" s="16" t="s">
        <v>15</v>
      </c>
      <c r="E65" s="4" t="s">
        <v>22</v>
      </c>
      <c r="F65" s="4">
        <v>3</v>
      </c>
      <c r="G65" s="23">
        <f t="shared" si="4"/>
        <v>6690</v>
      </c>
      <c r="H65" s="23">
        <f t="shared" si="5"/>
        <v>7192</v>
      </c>
      <c r="I65" s="23">
        <f t="shared" si="6"/>
        <v>7552</v>
      </c>
      <c r="J65" s="23">
        <f t="shared" si="6"/>
        <v>7930</v>
      </c>
      <c r="K65" s="23">
        <f t="shared" si="7"/>
        <v>8128</v>
      </c>
      <c r="L65" s="23">
        <f t="shared" si="7"/>
        <v>8331</v>
      </c>
    </row>
    <row r="66" spans="2:12" s="3" customFormat="1" ht="16.5" customHeight="1" x14ac:dyDescent="0.25">
      <c r="B66" s="52"/>
      <c r="C66" s="52"/>
      <c r="D66" s="16" t="s">
        <v>16</v>
      </c>
      <c r="E66" s="4" t="s">
        <v>22</v>
      </c>
      <c r="F66" s="4">
        <v>2.25</v>
      </c>
      <c r="G66" s="23">
        <f t="shared" si="4"/>
        <v>5018</v>
      </c>
      <c r="H66" s="23">
        <f t="shared" si="5"/>
        <v>5394</v>
      </c>
      <c r="I66" s="23">
        <f t="shared" si="6"/>
        <v>5664</v>
      </c>
      <c r="J66" s="23">
        <f t="shared" si="6"/>
        <v>5947</v>
      </c>
      <c r="K66" s="23">
        <f t="shared" si="7"/>
        <v>6096</v>
      </c>
      <c r="L66" s="23">
        <f t="shared" si="7"/>
        <v>6248</v>
      </c>
    </row>
    <row r="67" spans="2:12" s="3" customFormat="1" ht="20.25" customHeight="1" x14ac:dyDescent="0.25">
      <c r="B67" s="49">
        <v>5</v>
      </c>
      <c r="C67" s="53" t="s">
        <v>21</v>
      </c>
      <c r="D67" s="16" t="s">
        <v>13</v>
      </c>
      <c r="E67" s="4" t="s">
        <v>22</v>
      </c>
      <c r="F67" s="4">
        <v>2.4</v>
      </c>
      <c r="G67" s="23">
        <f t="shared" si="4"/>
        <v>5352</v>
      </c>
      <c r="H67" s="23">
        <f t="shared" si="5"/>
        <v>5753</v>
      </c>
      <c r="I67" s="23">
        <f t="shared" si="6"/>
        <v>6041</v>
      </c>
      <c r="J67" s="23">
        <f t="shared" si="6"/>
        <v>6343</v>
      </c>
      <c r="K67" s="23">
        <f t="shared" si="7"/>
        <v>6502</v>
      </c>
      <c r="L67" s="23">
        <f t="shared" si="7"/>
        <v>6665</v>
      </c>
    </row>
    <row r="68" spans="2:12" s="3" customFormat="1" ht="20.25" customHeight="1" x14ac:dyDescent="0.25">
      <c r="B68" s="50"/>
      <c r="C68" s="64"/>
      <c r="D68" s="16" t="s">
        <v>15</v>
      </c>
      <c r="E68" s="4" t="s">
        <v>22</v>
      </c>
      <c r="F68" s="4">
        <v>2</v>
      </c>
      <c r="G68" s="23">
        <f t="shared" si="4"/>
        <v>4460</v>
      </c>
      <c r="H68" s="23">
        <f t="shared" si="5"/>
        <v>4795</v>
      </c>
      <c r="I68" s="23">
        <f t="shared" si="6"/>
        <v>5035</v>
      </c>
      <c r="J68" s="23">
        <f t="shared" si="6"/>
        <v>5287</v>
      </c>
      <c r="K68" s="23">
        <f t="shared" si="7"/>
        <v>5419</v>
      </c>
      <c r="L68" s="23">
        <f t="shared" si="7"/>
        <v>5554</v>
      </c>
    </row>
    <row r="69" spans="2:12" s="3" customFormat="1" ht="20.25" customHeight="1" x14ac:dyDescent="0.25">
      <c r="B69" s="50"/>
      <c r="C69" s="64"/>
      <c r="D69" s="16" t="s">
        <v>16</v>
      </c>
      <c r="E69" s="4" t="s">
        <v>22</v>
      </c>
      <c r="F69" s="4">
        <v>1.8</v>
      </c>
      <c r="G69" s="23">
        <f t="shared" si="4"/>
        <v>4014</v>
      </c>
      <c r="H69" s="23">
        <f t="shared" si="5"/>
        <v>4315</v>
      </c>
      <c r="I69" s="23">
        <f t="shared" si="6"/>
        <v>4531</v>
      </c>
      <c r="J69" s="23">
        <f t="shared" si="6"/>
        <v>4758</v>
      </c>
      <c r="K69" s="23">
        <f t="shared" si="7"/>
        <v>4877</v>
      </c>
      <c r="L69" s="23">
        <f t="shared" si="7"/>
        <v>4999</v>
      </c>
    </row>
    <row r="70" spans="2:12" s="3" customFormat="1" ht="21" customHeight="1" x14ac:dyDescent="0.25">
      <c r="B70" s="50"/>
      <c r="C70" s="54"/>
      <c r="D70" s="16" t="s">
        <v>18</v>
      </c>
      <c r="E70" s="4" t="s">
        <v>22</v>
      </c>
      <c r="F70" s="4">
        <v>1.62</v>
      </c>
      <c r="G70" s="23">
        <f t="shared" si="4"/>
        <v>3613</v>
      </c>
      <c r="H70" s="23">
        <f t="shared" si="5"/>
        <v>3884</v>
      </c>
      <c r="I70" s="23">
        <f t="shared" ref="I70:J72" si="8">ROUND(H70+H70*5%,0)</f>
        <v>4078</v>
      </c>
      <c r="J70" s="23">
        <f t="shared" si="8"/>
        <v>4282</v>
      </c>
      <c r="K70" s="23">
        <f t="shared" ref="K70:L72" si="9">ROUND(J70+J70*2.5%,0)</f>
        <v>4389</v>
      </c>
      <c r="L70" s="23">
        <f t="shared" si="9"/>
        <v>4499</v>
      </c>
    </row>
    <row r="71" spans="2:12" s="3" customFormat="1" ht="17.25" customHeight="1" x14ac:dyDescent="0.25">
      <c r="B71" s="51">
        <v>6</v>
      </c>
      <c r="C71" s="65" t="s">
        <v>65</v>
      </c>
      <c r="D71" s="16"/>
      <c r="E71" s="4" t="s">
        <v>24</v>
      </c>
      <c r="F71" s="4">
        <v>2.4</v>
      </c>
      <c r="G71" s="23">
        <f t="shared" si="4"/>
        <v>5352</v>
      </c>
      <c r="H71" s="23">
        <f t="shared" si="5"/>
        <v>5753</v>
      </c>
      <c r="I71" s="23">
        <f t="shared" si="8"/>
        <v>6041</v>
      </c>
      <c r="J71" s="23">
        <f t="shared" si="8"/>
        <v>6343</v>
      </c>
      <c r="K71" s="23">
        <f t="shared" si="9"/>
        <v>6502</v>
      </c>
      <c r="L71" s="23">
        <f t="shared" si="9"/>
        <v>6665</v>
      </c>
    </row>
    <row r="72" spans="2:12" s="3" customFormat="1" ht="23.25" customHeight="1" x14ac:dyDescent="0.25">
      <c r="B72" s="52"/>
      <c r="C72" s="66"/>
      <c r="D72" s="16" t="s">
        <v>18</v>
      </c>
      <c r="E72" s="4" t="s">
        <v>24</v>
      </c>
      <c r="F72" s="4">
        <v>2</v>
      </c>
      <c r="G72" s="23">
        <f t="shared" si="4"/>
        <v>4460</v>
      </c>
      <c r="H72" s="23">
        <f t="shared" si="5"/>
        <v>4795</v>
      </c>
      <c r="I72" s="23">
        <f t="shared" si="8"/>
        <v>5035</v>
      </c>
      <c r="J72" s="23">
        <f t="shared" si="8"/>
        <v>5287</v>
      </c>
      <c r="K72" s="23">
        <f t="shared" si="9"/>
        <v>5419</v>
      </c>
      <c r="L72" s="23">
        <f t="shared" si="9"/>
        <v>5554</v>
      </c>
    </row>
    <row r="73" spans="2:12" s="3" customFormat="1" ht="20.25" customHeight="1" x14ac:dyDescent="0.25">
      <c r="B73" s="49">
        <v>7</v>
      </c>
      <c r="C73" s="53" t="s">
        <v>23</v>
      </c>
      <c r="D73" s="4"/>
      <c r="E73" s="4" t="s">
        <v>24</v>
      </c>
      <c r="F73" s="4">
        <v>2.4</v>
      </c>
      <c r="G73" s="19">
        <f t="shared" ref="G73:G82" si="10">ROUND(F73*2230,0)</f>
        <v>5352</v>
      </c>
      <c r="H73" s="24">
        <f t="shared" ref="H73:H82" si="11">ROUND(G73+G73*7.5%,0)</f>
        <v>5753</v>
      </c>
      <c r="I73" s="24">
        <f t="shared" ref="I73:J82" si="12">ROUND(H73+H73*5%,0)</f>
        <v>6041</v>
      </c>
      <c r="J73" s="24">
        <f t="shared" si="12"/>
        <v>6343</v>
      </c>
      <c r="K73" s="24">
        <f t="shared" ref="K73:L82" si="13">ROUND(J73+J73*2.5%,0)</f>
        <v>6502</v>
      </c>
      <c r="L73" s="24">
        <f t="shared" si="13"/>
        <v>6665</v>
      </c>
    </row>
    <row r="74" spans="2:12" s="3" customFormat="1" ht="20.25" customHeight="1" x14ac:dyDescent="0.25">
      <c r="B74" s="49"/>
      <c r="C74" s="54"/>
      <c r="D74" s="4" t="s">
        <v>18</v>
      </c>
      <c r="E74" s="4" t="s">
        <v>24</v>
      </c>
      <c r="F74" s="4">
        <v>1.6</v>
      </c>
      <c r="G74" s="19">
        <f t="shared" si="10"/>
        <v>3568</v>
      </c>
      <c r="H74" s="24">
        <f t="shared" si="11"/>
        <v>3836</v>
      </c>
      <c r="I74" s="24">
        <f t="shared" si="12"/>
        <v>4028</v>
      </c>
      <c r="J74" s="24">
        <f t="shared" si="12"/>
        <v>4229</v>
      </c>
      <c r="K74" s="24">
        <f t="shared" si="13"/>
        <v>4335</v>
      </c>
      <c r="L74" s="24">
        <f t="shared" si="13"/>
        <v>4443</v>
      </c>
    </row>
    <row r="75" spans="2:12" s="3" customFormat="1" ht="20.25" customHeight="1" x14ac:dyDescent="0.25">
      <c r="B75" s="49">
        <v>8</v>
      </c>
      <c r="C75" s="53" t="s">
        <v>25</v>
      </c>
      <c r="D75" s="4" t="s">
        <v>15</v>
      </c>
      <c r="E75" s="4" t="s">
        <v>24</v>
      </c>
      <c r="F75" s="4">
        <v>2.4</v>
      </c>
      <c r="G75" s="19">
        <f t="shared" si="10"/>
        <v>5352</v>
      </c>
      <c r="H75" s="24">
        <f t="shared" si="11"/>
        <v>5753</v>
      </c>
      <c r="I75" s="24">
        <f t="shared" si="12"/>
        <v>6041</v>
      </c>
      <c r="J75" s="24">
        <f t="shared" si="12"/>
        <v>6343</v>
      </c>
      <c r="K75" s="24">
        <f t="shared" si="13"/>
        <v>6502</v>
      </c>
      <c r="L75" s="24">
        <f t="shared" si="13"/>
        <v>6665</v>
      </c>
    </row>
    <row r="76" spans="2:12" s="3" customFormat="1" ht="20.25" customHeight="1" x14ac:dyDescent="0.25">
      <c r="B76" s="50"/>
      <c r="C76" s="54"/>
      <c r="D76" s="4" t="s">
        <v>16</v>
      </c>
      <c r="E76" s="4" t="s">
        <v>24</v>
      </c>
      <c r="F76" s="4">
        <v>2</v>
      </c>
      <c r="G76" s="19">
        <f t="shared" si="10"/>
        <v>4460</v>
      </c>
      <c r="H76" s="24">
        <f t="shared" si="11"/>
        <v>4795</v>
      </c>
      <c r="I76" s="24">
        <f t="shared" si="12"/>
        <v>5035</v>
      </c>
      <c r="J76" s="24">
        <f t="shared" si="12"/>
        <v>5287</v>
      </c>
      <c r="K76" s="24">
        <f t="shared" si="13"/>
        <v>5419</v>
      </c>
      <c r="L76" s="24">
        <f t="shared" si="13"/>
        <v>5554</v>
      </c>
    </row>
    <row r="77" spans="2:12" s="3" customFormat="1" ht="20.25" customHeight="1" x14ac:dyDescent="0.25">
      <c r="B77" s="49">
        <v>9</v>
      </c>
      <c r="C77" s="53" t="s">
        <v>26</v>
      </c>
      <c r="D77" s="4" t="s">
        <v>15</v>
      </c>
      <c r="E77" s="4" t="s">
        <v>24</v>
      </c>
      <c r="F77" s="4">
        <v>2.4</v>
      </c>
      <c r="G77" s="24">
        <f t="shared" si="10"/>
        <v>5352</v>
      </c>
      <c r="H77" s="24">
        <f t="shared" si="11"/>
        <v>5753</v>
      </c>
      <c r="I77" s="24">
        <f t="shared" si="12"/>
        <v>6041</v>
      </c>
      <c r="J77" s="24">
        <f t="shared" si="12"/>
        <v>6343</v>
      </c>
      <c r="K77" s="24">
        <f t="shared" si="13"/>
        <v>6502</v>
      </c>
      <c r="L77" s="24">
        <f t="shared" si="13"/>
        <v>6665</v>
      </c>
    </row>
    <row r="78" spans="2:12" s="3" customFormat="1" ht="20.25" customHeight="1" x14ac:dyDescent="0.25">
      <c r="B78" s="50"/>
      <c r="C78" s="64"/>
      <c r="D78" s="4" t="s">
        <v>16</v>
      </c>
      <c r="E78" s="4" t="s">
        <v>24</v>
      </c>
      <c r="F78" s="4">
        <v>2.2000000000000002</v>
      </c>
      <c r="G78" s="24">
        <f t="shared" si="10"/>
        <v>4906</v>
      </c>
      <c r="H78" s="24">
        <f t="shared" si="11"/>
        <v>5274</v>
      </c>
      <c r="I78" s="24">
        <f t="shared" si="12"/>
        <v>5538</v>
      </c>
      <c r="J78" s="24">
        <f t="shared" si="12"/>
        <v>5815</v>
      </c>
      <c r="K78" s="24">
        <f t="shared" si="13"/>
        <v>5960</v>
      </c>
      <c r="L78" s="24">
        <f t="shared" si="13"/>
        <v>6109</v>
      </c>
    </row>
    <row r="79" spans="2:12" s="3" customFormat="1" ht="20.25" customHeight="1" x14ac:dyDescent="0.25">
      <c r="B79" s="50"/>
      <c r="C79" s="64"/>
      <c r="D79" s="4" t="s">
        <v>27</v>
      </c>
      <c r="E79" s="4" t="s">
        <v>24</v>
      </c>
      <c r="F79" s="4">
        <v>2</v>
      </c>
      <c r="G79" s="24">
        <f t="shared" si="10"/>
        <v>4460</v>
      </c>
      <c r="H79" s="24">
        <f t="shared" si="11"/>
        <v>4795</v>
      </c>
      <c r="I79" s="24">
        <f t="shared" si="12"/>
        <v>5035</v>
      </c>
      <c r="J79" s="24">
        <f t="shared" si="12"/>
        <v>5287</v>
      </c>
      <c r="K79" s="24">
        <f t="shared" si="13"/>
        <v>5419</v>
      </c>
      <c r="L79" s="24">
        <f t="shared" si="13"/>
        <v>5554</v>
      </c>
    </row>
    <row r="80" spans="2:12" s="3" customFormat="1" ht="20.25" customHeight="1" x14ac:dyDescent="0.25">
      <c r="B80" s="50"/>
      <c r="C80" s="54"/>
      <c r="D80" s="4" t="s">
        <v>28</v>
      </c>
      <c r="E80" s="4" t="s">
        <v>24</v>
      </c>
      <c r="F80" s="4">
        <v>1.8</v>
      </c>
      <c r="G80" s="24">
        <f t="shared" si="10"/>
        <v>4014</v>
      </c>
      <c r="H80" s="24">
        <f t="shared" si="11"/>
        <v>4315</v>
      </c>
      <c r="I80" s="24">
        <f t="shared" si="12"/>
        <v>4531</v>
      </c>
      <c r="J80" s="24">
        <f t="shared" si="12"/>
        <v>4758</v>
      </c>
      <c r="K80" s="24">
        <f t="shared" si="13"/>
        <v>4877</v>
      </c>
      <c r="L80" s="24">
        <f t="shared" si="13"/>
        <v>4999</v>
      </c>
    </row>
    <row r="81" spans="2:12" s="3" customFormat="1" ht="20.25" customHeight="1" x14ac:dyDescent="0.25">
      <c r="B81" s="49">
        <v>10</v>
      </c>
      <c r="C81" s="53" t="s">
        <v>29</v>
      </c>
      <c r="D81" s="4" t="s">
        <v>15</v>
      </c>
      <c r="E81" s="4" t="s">
        <v>24</v>
      </c>
      <c r="F81" s="4">
        <v>1.6</v>
      </c>
      <c r="G81" s="24">
        <f t="shared" si="10"/>
        <v>3568</v>
      </c>
      <c r="H81" s="24">
        <f t="shared" si="11"/>
        <v>3836</v>
      </c>
      <c r="I81" s="24">
        <f t="shared" si="12"/>
        <v>4028</v>
      </c>
      <c r="J81" s="24">
        <f t="shared" si="12"/>
        <v>4229</v>
      </c>
      <c r="K81" s="24">
        <f t="shared" si="13"/>
        <v>4335</v>
      </c>
      <c r="L81" s="24">
        <f t="shared" si="13"/>
        <v>4443</v>
      </c>
    </row>
    <row r="82" spans="2:12" s="3" customFormat="1" ht="27" customHeight="1" x14ac:dyDescent="0.25">
      <c r="B82" s="50"/>
      <c r="C82" s="54"/>
      <c r="D82" s="30" t="s">
        <v>30</v>
      </c>
      <c r="E82" s="4" t="s">
        <v>24</v>
      </c>
      <c r="F82" s="4">
        <v>1.37</v>
      </c>
      <c r="G82" s="24">
        <f t="shared" si="10"/>
        <v>3055</v>
      </c>
      <c r="H82" s="24">
        <f t="shared" si="11"/>
        <v>3284</v>
      </c>
      <c r="I82" s="24">
        <f t="shared" si="12"/>
        <v>3448</v>
      </c>
      <c r="J82" s="24">
        <f t="shared" si="12"/>
        <v>3620</v>
      </c>
      <c r="K82" s="24">
        <f t="shared" si="13"/>
        <v>3711</v>
      </c>
      <c r="L82" s="24">
        <f t="shared" si="13"/>
        <v>3804</v>
      </c>
    </row>
    <row r="83" spans="2:12" s="1" customFormat="1" ht="17.25" customHeight="1" x14ac:dyDescent="0.25">
      <c r="B83" s="11"/>
      <c r="C83" s="11"/>
      <c r="D83" s="11"/>
      <c r="E83" s="11"/>
      <c r="F83" s="11"/>
      <c r="G83" s="11"/>
      <c r="H83" s="11"/>
      <c r="I83" s="11"/>
      <c r="J83" s="11"/>
      <c r="K83" s="11"/>
      <c r="L83" s="11"/>
    </row>
    <row r="84" spans="2:12" ht="15.75" x14ac:dyDescent="0.25">
      <c r="B84" s="3" t="s">
        <v>59</v>
      </c>
      <c r="C84" s="3"/>
      <c r="D84" s="3"/>
      <c r="E84" s="3"/>
      <c r="F84" s="3"/>
      <c r="G84" s="3"/>
      <c r="H84" s="3"/>
      <c r="I84" s="3"/>
      <c r="J84" s="3"/>
      <c r="K84" s="3"/>
      <c r="L84" s="3"/>
    </row>
    <row r="85" spans="2:12" ht="127.5" customHeight="1" x14ac:dyDescent="0.25">
      <c r="B85" s="37" t="s">
        <v>76</v>
      </c>
      <c r="C85" s="37"/>
      <c r="D85" s="37"/>
      <c r="E85" s="37"/>
      <c r="F85" s="37"/>
      <c r="G85" s="37"/>
      <c r="H85" s="37"/>
      <c r="I85" s="37"/>
      <c r="J85" s="37"/>
      <c r="K85" s="37"/>
      <c r="L85" s="37"/>
    </row>
    <row r="86" spans="2:12" ht="15.75" x14ac:dyDescent="0.25">
      <c r="B86" s="3" t="s">
        <v>77</v>
      </c>
      <c r="C86" s="3"/>
      <c r="D86" s="3"/>
      <c r="E86" s="3"/>
      <c r="F86" s="3"/>
      <c r="G86" s="3"/>
      <c r="H86" s="3"/>
      <c r="I86" s="3"/>
      <c r="J86" s="3"/>
      <c r="K86" s="3"/>
      <c r="L86" s="3"/>
    </row>
    <row r="87" spans="2:12" ht="36" customHeight="1" x14ac:dyDescent="0.25">
      <c r="B87" s="37" t="s">
        <v>78</v>
      </c>
      <c r="C87" s="37"/>
      <c r="D87" s="37"/>
      <c r="E87" s="37"/>
      <c r="F87" s="37"/>
      <c r="G87" s="37"/>
      <c r="H87" s="37"/>
      <c r="I87" s="37"/>
      <c r="J87" s="37"/>
      <c r="K87" s="37"/>
      <c r="L87" s="37"/>
    </row>
    <row r="88" spans="2:12" ht="46.7" customHeight="1" x14ac:dyDescent="0.25">
      <c r="B88" s="70" t="s">
        <v>79</v>
      </c>
      <c r="C88" s="70"/>
      <c r="D88" s="70"/>
      <c r="E88" s="70"/>
      <c r="F88" s="70"/>
      <c r="G88" s="70"/>
      <c r="H88" s="70"/>
      <c r="I88" s="70"/>
      <c r="J88" s="70"/>
      <c r="K88" s="70"/>
      <c r="L88" s="70"/>
    </row>
    <row r="89" spans="2:12" ht="93.75" customHeight="1" x14ac:dyDescent="0.25">
      <c r="B89" s="69" t="s">
        <v>80</v>
      </c>
      <c r="C89" s="69"/>
      <c r="D89" s="69"/>
      <c r="E89" s="69"/>
      <c r="F89" s="69"/>
      <c r="G89" s="69"/>
      <c r="H89" s="69"/>
      <c r="I89" s="69"/>
      <c r="J89" s="69"/>
      <c r="K89" s="69"/>
      <c r="L89" s="69"/>
    </row>
    <row r="90" spans="2:12" ht="58.5" customHeight="1" x14ac:dyDescent="0.25">
      <c r="B90" s="37" t="s">
        <v>81</v>
      </c>
      <c r="C90" s="37"/>
      <c r="D90" s="37"/>
      <c r="E90" s="37"/>
      <c r="F90" s="37"/>
      <c r="G90" s="37"/>
      <c r="H90" s="37"/>
      <c r="I90" s="37"/>
      <c r="J90" s="37"/>
      <c r="K90" s="37"/>
      <c r="L90" s="37"/>
    </row>
    <row r="91" spans="2:12" ht="48.75" customHeight="1" x14ac:dyDescent="0.25">
      <c r="B91" s="37" t="s">
        <v>82</v>
      </c>
      <c r="C91" s="37"/>
      <c r="D91" s="37"/>
      <c r="E91" s="37"/>
      <c r="F91" s="37"/>
      <c r="G91" s="37"/>
      <c r="H91" s="37"/>
      <c r="I91" s="37"/>
      <c r="J91" s="37"/>
      <c r="K91" s="37"/>
      <c r="L91" s="37"/>
    </row>
    <row r="92" spans="2:12" ht="15.75" x14ac:dyDescent="0.25">
      <c r="B92" s="68" t="s">
        <v>70</v>
      </c>
      <c r="C92" s="68"/>
      <c r="D92" s="68"/>
      <c r="E92" s="68"/>
      <c r="F92" s="68"/>
    </row>
    <row r="93" spans="2:12" ht="15.75" x14ac:dyDescent="0.25">
      <c r="B93" s="68" t="s">
        <v>71</v>
      </c>
      <c r="C93" s="68"/>
      <c r="D93" s="68"/>
      <c r="E93" s="68"/>
      <c r="F93" s="68"/>
    </row>
    <row r="94" spans="2:12" ht="15.75" x14ac:dyDescent="0.25">
      <c r="B94" s="68" t="s">
        <v>72</v>
      </c>
      <c r="C94" s="68"/>
      <c r="D94" s="68"/>
      <c r="E94" s="68"/>
      <c r="F94" s="68"/>
    </row>
    <row r="95" spans="2:12" ht="15.75" x14ac:dyDescent="0.25">
      <c r="B95" s="68" t="s">
        <v>73</v>
      </c>
      <c r="C95" s="68"/>
      <c r="D95" s="68"/>
      <c r="E95" s="68"/>
      <c r="F95" s="68"/>
    </row>
    <row r="96" spans="2:12" ht="15.75" x14ac:dyDescent="0.25">
      <c r="B96" s="68" t="s">
        <v>74</v>
      </c>
      <c r="C96" s="68"/>
      <c r="D96" s="68"/>
      <c r="E96" s="68"/>
      <c r="F96" s="68"/>
    </row>
    <row r="97" spans="2:13" ht="64.5" customHeight="1" x14ac:dyDescent="0.25">
      <c r="B97" s="37" t="s">
        <v>75</v>
      </c>
      <c r="C97" s="37"/>
      <c r="D97" s="37"/>
      <c r="E97" s="37"/>
      <c r="F97" s="37"/>
      <c r="G97" s="37"/>
      <c r="H97" s="37"/>
      <c r="I97" s="37"/>
      <c r="J97" s="37"/>
      <c r="K97" s="37"/>
      <c r="L97" s="37"/>
      <c r="M97" s="25"/>
    </row>
    <row r="101" spans="2:13" ht="31.5" customHeight="1" x14ac:dyDescent="0.25">
      <c r="D101" s="34"/>
      <c r="E101" s="34"/>
      <c r="F101" s="72" t="s">
        <v>31</v>
      </c>
      <c r="G101" s="72"/>
      <c r="H101" s="72"/>
    </row>
    <row r="102" spans="2:13" ht="15.75" x14ac:dyDescent="0.25">
      <c r="D102" s="35"/>
      <c r="E102" s="35"/>
      <c r="F102" s="73" t="s">
        <v>32</v>
      </c>
      <c r="G102" s="73"/>
      <c r="H102" s="73"/>
    </row>
    <row r="103" spans="2:13" ht="15.75" x14ac:dyDescent="0.25">
      <c r="D103" s="35"/>
      <c r="E103" s="35"/>
      <c r="F103" s="73" t="s">
        <v>68</v>
      </c>
      <c r="G103" s="73"/>
      <c r="H103" s="73"/>
    </row>
    <row r="105" spans="2:13" x14ac:dyDescent="0.25">
      <c r="C105" s="36"/>
      <c r="J105" s="71"/>
      <c r="K105" s="71"/>
    </row>
    <row r="106" spans="2:13" x14ac:dyDescent="0.25">
      <c r="C106" s="36"/>
      <c r="J106" s="71"/>
      <c r="K106" s="71"/>
    </row>
  </sheetData>
  <mergeCells count="63">
    <mergeCell ref="J105:K105"/>
    <mergeCell ref="J106:K106"/>
    <mergeCell ref="B97:L97"/>
    <mergeCell ref="F101:H101"/>
    <mergeCell ref="F102:H102"/>
    <mergeCell ref="F103:H103"/>
    <mergeCell ref="C75:C76"/>
    <mergeCell ref="C77:C80"/>
    <mergeCell ref="C81:C82"/>
    <mergeCell ref="B81:B82"/>
    <mergeCell ref="B96:F96"/>
    <mergeCell ref="B92:F92"/>
    <mergeCell ref="B93:F93"/>
    <mergeCell ref="B94:F94"/>
    <mergeCell ref="B95:F95"/>
    <mergeCell ref="B85:L85"/>
    <mergeCell ref="B89:L89"/>
    <mergeCell ref="B90:L90"/>
    <mergeCell ref="B91:L91"/>
    <mergeCell ref="B88:L88"/>
    <mergeCell ref="C61:C64"/>
    <mergeCell ref="C65:C66"/>
    <mergeCell ref="C67:C70"/>
    <mergeCell ref="C71:C72"/>
    <mergeCell ref="B54:B56"/>
    <mergeCell ref="B57:B60"/>
    <mergeCell ref="B61:B64"/>
    <mergeCell ref="G52:L52"/>
    <mergeCell ref="C54:C56"/>
    <mergeCell ref="C57:C60"/>
    <mergeCell ref="B50:L51"/>
    <mergeCell ref="B52:B53"/>
    <mergeCell ref="B30:J30"/>
    <mergeCell ref="C32:K32"/>
    <mergeCell ref="B34:B36"/>
    <mergeCell ref="C34:C36"/>
    <mergeCell ref="B37:B40"/>
    <mergeCell ref="C37:C40"/>
    <mergeCell ref="B45:B48"/>
    <mergeCell ref="C45:C48"/>
    <mergeCell ref="B87:L87"/>
    <mergeCell ref="B41:B44"/>
    <mergeCell ref="C41:C44"/>
    <mergeCell ref="C52:C53"/>
    <mergeCell ref="D52:D53"/>
    <mergeCell ref="B73:B74"/>
    <mergeCell ref="B75:B76"/>
    <mergeCell ref="B77:B80"/>
    <mergeCell ref="B65:B66"/>
    <mergeCell ref="B67:B70"/>
    <mergeCell ref="B71:B72"/>
    <mergeCell ref="C73:C74"/>
    <mergeCell ref="E52:E53"/>
    <mergeCell ref="F52:F53"/>
    <mergeCell ref="B20:J20"/>
    <mergeCell ref="C2:K2"/>
    <mergeCell ref="C4:E4"/>
    <mergeCell ref="B8:J8"/>
    <mergeCell ref="B9:J9"/>
    <mergeCell ref="B12:J12"/>
    <mergeCell ref="B10:J10"/>
    <mergeCell ref="B11:J11"/>
    <mergeCell ref="B19:J19"/>
  </mergeCells>
  <pageMargins left="0.70866141732283472" right="0.31496062992125984" top="0.74803149606299213" bottom="0.74803149606299213" header="0.31496062992125984" footer="0.31496062992125984"/>
  <pageSetup paperSize="9" orientation="landscape" r:id="rId1"/>
  <headerFooter>
    <oddHeader>&amp;L&amp;"Times New Roman,Obișnuit"&amp;12CONSILIUL JUDEȚEAN VRANCEA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982C45373CD4647A7C2F06F3A6E4FBB" ma:contentTypeVersion="9" ma:contentTypeDescription="Create a new document." ma:contentTypeScope="" ma:versionID="3a6e8430468877cf4de80efbf18dc0f1">
  <xsd:schema xmlns:xsd="http://www.w3.org/2001/XMLSchema" xmlns:xs="http://www.w3.org/2001/XMLSchema" xmlns:p="http://schemas.microsoft.com/office/2006/metadata/properties" xmlns:ns3="fcd0d61d-4842-453e-945c-d0e49dd4c26c" targetNamespace="http://schemas.microsoft.com/office/2006/metadata/properties" ma:root="true" ma:fieldsID="db201f54ea8aa17d29626c5d827ed4e0" ns3:_="">
    <xsd:import namespace="fcd0d61d-4842-453e-945c-d0e49dd4c26c"/>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d0d61d-4842-453e-945c-d0e49dd4c26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7C6496B-CF58-4623-BB45-8E5C83EB4866}">
  <ds:schemaRefs>
    <ds:schemaRef ds:uri="http://schemas.microsoft.com/office/2006/metadata/properties"/>
    <ds:schemaRef ds:uri="http://purl.org/dc/terms/"/>
    <ds:schemaRef ds:uri="http://schemas.microsoft.com/office/infopath/2007/PartnerControls"/>
    <ds:schemaRef ds:uri="http://schemas.microsoft.com/office/2006/documentManagement/types"/>
    <ds:schemaRef ds:uri="http://www.w3.org/XML/1998/namespace"/>
    <ds:schemaRef ds:uri="http://schemas.openxmlformats.org/package/2006/metadata/core-properties"/>
    <ds:schemaRef ds:uri="fcd0d61d-4842-453e-945c-d0e49dd4c26c"/>
    <ds:schemaRef ds:uri="http://purl.org/dc/dcmitype/"/>
    <ds:schemaRef ds:uri="http://purl.org/dc/elements/1.1/"/>
  </ds:schemaRefs>
</ds:datastoreItem>
</file>

<file path=customXml/itemProps2.xml><?xml version="1.0" encoding="utf-8"?>
<ds:datastoreItem xmlns:ds="http://schemas.openxmlformats.org/officeDocument/2006/customXml" ds:itemID="{7CAC54F4-ADF9-48B9-BA13-CF01CB3F6C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cd0d61d-4842-453e-945c-d0e49dd4c2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C802AF4-6B27-4C91-96AB-A0F2C1C765B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Functii publice sept2022</vt:lpstr>
      <vt:lpstr>'Functii publice sept2022'!_Hlk3377432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Robu</dc:creator>
  <cp:lastModifiedBy>Bobeica Iuliana</cp:lastModifiedBy>
  <cp:lastPrinted>2022-09-30T09:12:25Z</cp:lastPrinted>
  <dcterms:created xsi:type="dcterms:W3CDTF">2017-10-09T13:32:51Z</dcterms:created>
  <dcterms:modified xsi:type="dcterms:W3CDTF">2022-09-30T10:16:00Z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0x0101000982C45373CD4647A7C2F06F3A6E4FBB</vt:lpwstr>
  </property>
</Properties>
</file>