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cheltuieli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12" i="1"/>
  <c r="C55" i="1"/>
  <c r="D55" i="1"/>
  <c r="E55" i="1"/>
  <c r="F55" i="1"/>
  <c r="G55" i="1"/>
  <c r="H55" i="1"/>
  <c r="I55" i="1"/>
  <c r="J55" i="1"/>
  <c r="K55" i="1"/>
  <c r="L55" i="1"/>
  <c r="B55" i="1"/>
  <c r="M55" i="1" l="1"/>
</calcChain>
</file>

<file path=xl/sharedStrings.xml><?xml version="1.0" encoding="utf-8"?>
<sst xmlns="http://schemas.openxmlformats.org/spreadsheetml/2006/main" count="74" uniqueCount="73">
  <si>
    <t>Programul naţional de diabet zaharat</t>
  </si>
  <si>
    <t>Lei</t>
  </si>
  <si>
    <t>CAS</t>
  </si>
  <si>
    <t xml:space="preserve">Cheltuieli totale cu medicamente </t>
  </si>
  <si>
    <t>Cheltuieli pentru teste de automonitorizare</t>
  </si>
  <si>
    <t xml:space="preserve">Cheltuieli evaluare prin dozarea hemoglobinei glicozilate </t>
  </si>
  <si>
    <t>Cheltuieli pentru bolnavi beneficiari de pompe de insulină</t>
  </si>
  <si>
    <t>Cheltuieli pentru bolnavi cu diabet zaharat beneficiari de sisteme de monitorizare continua a glicemiei</t>
  </si>
  <si>
    <t>Cheltuieli pentru bolnavi cu diabet zaharat beneficiari de sisteme  pompe de insulină cu senzori de monitorizare continuă a glicemiei</t>
  </si>
  <si>
    <t>Cheltuieli pentru bolnavi cu diabet zaharat beneficiari de materiale consumabile pentru pompele de insulină</t>
  </si>
  <si>
    <t>Cheltuieli pentru bolnavi cu diabet zaharat  beneficiari de materiale consumabile pentru sisteme de monitorizare glicemică continuă</t>
  </si>
  <si>
    <t>Cheltuieli pentru bolnavi cu diabet zaharat beneficiari de materiale consumabile pentru pompele de insulină cu senzori de monitorizare continuă a glicemiei</t>
  </si>
  <si>
    <t xml:space="preserve">Cheltuieli totale program </t>
  </si>
  <si>
    <t>copii</t>
  </si>
  <si>
    <t>adulţi</t>
  </si>
  <si>
    <t>Total</t>
  </si>
  <si>
    <t>C0</t>
  </si>
  <si>
    <t>C1</t>
  </si>
  <si>
    <t>C2</t>
  </si>
  <si>
    <t>C3</t>
  </si>
  <si>
    <t>C4=C2+C3</t>
  </si>
  <si>
    <t>C5</t>
  </si>
  <si>
    <t>C6</t>
  </si>
  <si>
    <t>C7</t>
  </si>
  <si>
    <t>C8</t>
  </si>
  <si>
    <t>C9</t>
  </si>
  <si>
    <t>C10</t>
  </si>
  <si>
    <t>C11</t>
  </si>
  <si>
    <t>C12=C1+C4+C5+….+C11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</si>
  <si>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</si>
  <si>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</si>
  <si>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</si>
  <si>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</si>
  <si>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</si>
  <si>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</si>
  <si>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</si>
  <si>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</si>
  <si>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</si>
  <si>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</si>
  <si>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</si>
  <si>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</si>
  <si>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</si>
  <si>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</si>
  <si>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</si>
  <si>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</si>
  <si>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</si>
  <si>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</si>
  <si>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</si>
  <si>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</si>
  <si>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</si>
  <si>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</si>
  <si>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</si>
  <si>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</si>
  <si>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</si>
  <si>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</si>
  <si>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</si>
  <si>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</si>
  <si>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</si>
  <si>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</si>
  <si>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</si>
  <si>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</si>
  <si>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</si>
  <si>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</si>
  <si>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</si>
  <si>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</si>
  <si>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</si>
  <si>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</si>
  <si>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</si>
  <si>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</si>
  <si>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</si>
  <si>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</si>
  <si>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</si>
  <si>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r>
      <t xml:space="preserve">Situația cheltuielilor realizate în </t>
    </r>
    <r>
      <rPr>
        <b/>
        <sz val="12"/>
        <rFont val="Arial"/>
        <family val="2"/>
        <charset val="238"/>
      </rPr>
      <t>perioada 01.01.2023-30.06.2023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</si>
</sst>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8">
    <xf numFmtId="0" fontId="0" fillId="0" borderId="0" xfId="0"/>
    <xf numFmtId="0" fontId="2" fillId="2" borderId="0" xfId="0" applyFont="1" applyFill="1"/>
    <xf numFmtId="2" fontId="2" fillId="2" borderId="0" xfId="0" applyNumberFormat="1" applyFont="1" applyFill="1"/>
    <xf numFmtId="3" fontId="2" fillId="2" borderId="0" xfId="0" applyNumberFormat="1" applyFont="1" applyFill="1"/>
    <xf numFmtId="0" fontId="4" fillId="2" borderId="0" xfId="0" applyFont="1" applyFill="1"/>
    <xf numFmtId="0" fontId="2" fillId="2" borderId="0" xfId="0" applyFont="1" applyFill="1" applyAlignment="1">
      <alignment horizontal="right" vertical="top"/>
    </xf>
    <xf numFmtId="0" fontId="5" fillId="2" borderId="0" xfId="1" applyFont="1" applyFill="1" applyAlignment="1">
      <alignment horizontal="center" vertical="top" wrapText="1"/>
    </xf>
    <xf numFmtId="2" fontId="5" fillId="2" borderId="0" xfId="1" applyNumberFormat="1" applyFont="1" applyFill="1" applyAlignment="1">
      <alignment horizontal="center" vertical="top" wrapText="1"/>
    </xf>
    <xf numFmtId="0" fontId="2" fillId="2" borderId="0" xfId="1" applyFont="1" applyFill="1"/>
    <xf numFmtId="3" fontId="5" fillId="2" borderId="13" xfId="1" applyNumberFormat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2" fontId="5" fillId="2" borderId="0" xfId="1" applyNumberFormat="1" applyFont="1" applyFill="1" applyAlignment="1">
      <alignment horizontal="center" vertical="center" wrapText="1"/>
    </xf>
    <xf numFmtId="3" fontId="5" fillId="2" borderId="15" xfId="1" applyNumberFormat="1" applyFont="1" applyFill="1" applyBorder="1" applyAlignment="1">
      <alignment horizontal="center" vertical="center" wrapText="1"/>
    </xf>
    <xf numFmtId="3" fontId="2" fillId="2" borderId="16" xfId="1" applyNumberFormat="1" applyFont="1" applyFill="1" applyBorder="1"/>
    <xf numFmtId="4" fontId="2" fillId="2" borderId="17" xfId="0" applyNumberFormat="1" applyFont="1" applyFill="1" applyBorder="1"/>
    <xf numFmtId="4" fontId="4" fillId="2" borderId="17" xfId="0" applyNumberFormat="1" applyFont="1" applyFill="1" applyBorder="1"/>
    <xf numFmtId="4" fontId="4" fillId="2" borderId="18" xfId="0" applyNumberFormat="1" applyFont="1" applyFill="1" applyBorder="1"/>
    <xf numFmtId="4" fontId="2" fillId="2" borderId="19" xfId="0" applyNumberFormat="1" applyFont="1" applyFill="1" applyBorder="1" applyAlignment="1">
      <alignment horizontal="right"/>
    </xf>
    <xf numFmtId="3" fontId="2" fillId="2" borderId="20" xfId="1" applyNumberFormat="1" applyFont="1" applyFill="1" applyBorder="1"/>
    <xf numFmtId="4" fontId="2" fillId="2" borderId="9" xfId="0" applyNumberFormat="1" applyFont="1" applyFill="1" applyBorder="1"/>
    <xf numFmtId="4" fontId="4" fillId="2" borderId="9" xfId="0" applyNumberFormat="1" applyFont="1" applyFill="1" applyBorder="1"/>
    <xf numFmtId="4" fontId="4" fillId="2" borderId="21" xfId="0" applyNumberFormat="1" applyFont="1" applyFill="1" applyBorder="1"/>
    <xf numFmtId="3" fontId="2" fillId="2" borderId="22" xfId="1" applyNumberFormat="1" applyFont="1" applyFill="1" applyBorder="1"/>
    <xf numFmtId="4" fontId="2" fillId="2" borderId="23" xfId="0" applyNumberFormat="1" applyFont="1" applyFill="1" applyBorder="1"/>
    <xf numFmtId="4" fontId="4" fillId="2" borderId="23" xfId="0" applyNumberFormat="1" applyFont="1" applyFill="1" applyBorder="1"/>
    <xf numFmtId="4" fontId="4" fillId="2" borderId="24" xfId="0" applyNumberFormat="1" applyFont="1" applyFill="1" applyBorder="1"/>
    <xf numFmtId="3" fontId="5" fillId="2" borderId="25" xfId="1" applyNumberFormat="1" applyFont="1" applyFill="1" applyBorder="1"/>
    <xf numFmtId="4" fontId="5" fillId="2" borderId="26" xfId="0" applyNumberFormat="1" applyFont="1" applyFill="1" applyBorder="1"/>
    <xf numFmtId="0" fontId="5" fillId="2" borderId="0" xfId="0" applyFont="1" applyFill="1"/>
    <xf numFmtId="3" fontId="5" fillId="2" borderId="0" xfId="0" applyNumberFormat="1" applyFont="1" applyFill="1"/>
    <xf numFmtId="3" fontId="5" fillId="2" borderId="2" xfId="1" applyNumberFormat="1" applyFont="1" applyFill="1" applyBorder="1" applyAlignment="1">
      <alignment horizontal="center" vertical="center" wrapText="1"/>
    </xf>
    <xf numFmtId="3" fontId="5" fillId="2" borderId="7" xfId="1" applyNumberFormat="1" applyFont="1" applyFill="1" applyBorder="1" applyAlignment="1">
      <alignment horizontal="center" vertical="center" wrapText="1"/>
    </xf>
    <xf numFmtId="3" fontId="5" fillId="2" borderId="12" xfId="1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vertical="center" wrapText="1"/>
    </xf>
    <xf numFmtId="3" fontId="5" fillId="2" borderId="12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 wrapText="1"/>
    </xf>
    <xf numFmtId="3" fontId="5" fillId="2" borderId="3" xfId="1" applyNumberFormat="1" applyFont="1" applyFill="1" applyBorder="1" applyAlignment="1">
      <alignment horizontal="center" vertical="center" wrapText="1"/>
    </xf>
    <xf numFmtId="3" fontId="5" fillId="2" borderId="4" xfId="1" applyNumberFormat="1" applyFont="1" applyFill="1" applyBorder="1" applyAlignment="1">
      <alignment horizontal="center" vertical="center" wrapText="1"/>
    </xf>
    <xf numFmtId="3" fontId="5" fillId="2" borderId="8" xfId="1" applyNumberFormat="1" applyFont="1" applyFill="1" applyBorder="1" applyAlignment="1">
      <alignment horizontal="center" vertical="center" wrapText="1"/>
    </xf>
    <xf numFmtId="3" fontId="5" fillId="2" borderId="9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3:BV55"/>
  <sheetViews>
    <sheetView tabSelected="1" zoomScaleNormal="100" workbookViewId="0">
      <selection activeCell="M55" sqref="M55"/>
    </sheetView>
  </sheetViews>
  <sheetFormatPr defaultColWidth="9.109375" defaultRowHeight="10.199999999999999" x14ac:dyDescent="0.2"/>
  <cols>
    <col min="1" max="1" width="11.33203125" style="1" customWidth="1"/>
    <col min="2" max="2" width="12.109375" style="3" customWidth="1"/>
    <col min="3" max="3" width="10.44140625" style="1" customWidth="1"/>
    <col min="4" max="4" width="11.33203125" style="1" customWidth="1"/>
    <col min="5" max="5" width="11.109375" style="1" customWidth="1"/>
    <col min="6" max="6" width="11.6640625" style="1" customWidth="1"/>
    <col min="7" max="7" width="11.44140625" style="1" customWidth="1"/>
    <col min="8" max="8" width="14.5546875" style="1" customWidth="1"/>
    <col min="9" max="9" width="15.6640625" style="4" customWidth="1"/>
    <col min="10" max="10" width="13.6640625" style="4" customWidth="1"/>
    <col min="11" max="11" width="14.44140625" style="4" customWidth="1"/>
    <col min="12" max="12" width="17.88671875" style="4" customWidth="1"/>
    <col min="13" max="13" width="16" style="1" customWidth="1"/>
    <col min="14" max="14" width="15.109375" style="1" customWidth="1"/>
    <col min="15" max="15" width="9.5546875" style="1" bestFit="1" customWidth="1"/>
    <col min="16" max="16" width="10.6640625" style="1" customWidth="1"/>
    <col min="17" max="17" width="9.109375" style="2"/>
    <col min="18" max="19" width="9.109375" style="1"/>
    <col min="20" max="20" width="9.5546875" style="1" bestFit="1" customWidth="1"/>
    <col min="21" max="21" width="10.44140625" style="1" customWidth="1"/>
    <col min="22" max="16384" width="9.109375" style="1"/>
  </cols>
  <sheetData>
    <row r="3" spans="1:74" ht="15.6" x14ac:dyDescent="0.3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74" ht="15.6" x14ac:dyDescent="0.2">
      <c r="A4" s="40" t="s">
        <v>72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7" spans="1:74" ht="10.8" thickBot="1" x14ac:dyDescent="0.25">
      <c r="M7" s="5" t="s">
        <v>1</v>
      </c>
    </row>
    <row r="8" spans="1:74" s="8" customFormat="1" ht="12.75" customHeight="1" x14ac:dyDescent="0.2">
      <c r="A8" s="41" t="s">
        <v>2</v>
      </c>
      <c r="B8" s="36" t="s">
        <v>3</v>
      </c>
      <c r="C8" s="44" t="s">
        <v>4</v>
      </c>
      <c r="D8" s="45"/>
      <c r="E8" s="45"/>
      <c r="F8" s="41" t="s">
        <v>5</v>
      </c>
      <c r="G8" s="41" t="s">
        <v>6</v>
      </c>
      <c r="H8" s="30" t="s">
        <v>7</v>
      </c>
      <c r="I8" s="30" t="s">
        <v>8</v>
      </c>
      <c r="J8" s="30" t="s">
        <v>9</v>
      </c>
      <c r="K8" s="30" t="s">
        <v>10</v>
      </c>
      <c r="L8" s="33" t="s">
        <v>11</v>
      </c>
      <c r="M8" s="36" t="s">
        <v>12</v>
      </c>
      <c r="N8" s="6"/>
      <c r="O8" s="6"/>
      <c r="P8" s="6"/>
      <c r="Q8" s="7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</row>
    <row r="9" spans="1:74" s="8" customFormat="1" ht="37.5" customHeight="1" thickBot="1" x14ac:dyDescent="0.25">
      <c r="A9" s="42"/>
      <c r="B9" s="37"/>
      <c r="C9" s="46"/>
      <c r="D9" s="47"/>
      <c r="E9" s="47"/>
      <c r="F9" s="42"/>
      <c r="G9" s="42"/>
      <c r="H9" s="31"/>
      <c r="I9" s="31"/>
      <c r="J9" s="31"/>
      <c r="K9" s="31"/>
      <c r="L9" s="34"/>
      <c r="M9" s="37"/>
      <c r="N9" s="6"/>
      <c r="O9" s="6"/>
      <c r="P9" s="6"/>
      <c r="Q9" s="7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</row>
    <row r="10" spans="1:74" s="8" customFormat="1" ht="39" customHeight="1" thickBot="1" x14ac:dyDescent="0.25">
      <c r="A10" s="43"/>
      <c r="B10" s="38"/>
      <c r="C10" s="9" t="s">
        <v>13</v>
      </c>
      <c r="D10" s="9" t="s">
        <v>14</v>
      </c>
      <c r="E10" s="9" t="s">
        <v>15</v>
      </c>
      <c r="F10" s="43"/>
      <c r="G10" s="43"/>
      <c r="H10" s="32"/>
      <c r="I10" s="32"/>
      <c r="J10" s="32"/>
      <c r="K10" s="32"/>
      <c r="L10" s="35"/>
      <c r="M10" s="38"/>
      <c r="N10" s="10"/>
      <c r="O10" s="10"/>
      <c r="P10" s="10"/>
      <c r="Q10" s="11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</row>
    <row r="11" spans="1:74" s="8" customFormat="1" ht="22.2" customHeight="1" thickBot="1" x14ac:dyDescent="0.25">
      <c r="A11" s="9" t="s">
        <v>16</v>
      </c>
      <c r="B11" s="12" t="s">
        <v>17</v>
      </c>
      <c r="C11" s="9" t="s">
        <v>18</v>
      </c>
      <c r="D11" s="9" t="s">
        <v>19</v>
      </c>
      <c r="E11" s="9" t="s">
        <v>20</v>
      </c>
      <c r="F11" s="9" t="s">
        <v>21</v>
      </c>
      <c r="G11" s="9" t="s">
        <v>22</v>
      </c>
      <c r="H11" s="9" t="s">
        <v>23</v>
      </c>
      <c r="I11" s="9" t="s">
        <v>24</v>
      </c>
      <c r="J11" s="9" t="s">
        <v>25</v>
      </c>
      <c r="K11" s="9" t="s">
        <v>26</v>
      </c>
      <c r="L11" s="9" t="s">
        <v>27</v>
      </c>
      <c r="M11" s="9" t="s">
        <v>28</v>
      </c>
      <c r="N11" s="10"/>
      <c r="O11" s="10"/>
      <c r="P11" s="10"/>
      <c r="Q11" s="11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</row>
    <row r="12" spans="1:74" x14ac:dyDescent="0.2">
      <c r="A12" s="13" t="s">
        <v>29</v>
      </c>
      <c r="B12" s="14">
        <v>18065979.210000001</v>
      </c>
      <c r="C12" s="14">
        <v>27000</v>
      </c>
      <c r="D12" s="14">
        <v>825633.6</v>
      </c>
      <c r="E12" s="14">
        <v>852633.59999999998</v>
      </c>
      <c r="F12" s="14">
        <v>26866</v>
      </c>
      <c r="G12" s="14">
        <v>0</v>
      </c>
      <c r="H12" s="14">
        <v>0</v>
      </c>
      <c r="I12" s="15">
        <v>0</v>
      </c>
      <c r="J12" s="15">
        <v>74953.350000000006</v>
      </c>
      <c r="K12" s="15">
        <v>344015.91</v>
      </c>
      <c r="L12" s="16">
        <v>0</v>
      </c>
      <c r="M12" s="17">
        <f>B12+E12+F12+G12+H12+I12+J12+K12+L12</f>
        <v>19364448.070000004</v>
      </c>
      <c r="N12" s="3"/>
      <c r="O12" s="3"/>
      <c r="P12" s="3"/>
      <c r="R12" s="2"/>
      <c r="T12" s="3"/>
      <c r="U12" s="3"/>
    </row>
    <row r="13" spans="1:74" x14ac:dyDescent="0.2">
      <c r="A13" s="18" t="s">
        <v>30</v>
      </c>
      <c r="B13" s="19">
        <v>20369911.09</v>
      </c>
      <c r="C13" s="19">
        <v>33960</v>
      </c>
      <c r="D13" s="19">
        <v>919058.68</v>
      </c>
      <c r="E13" s="14">
        <v>953018.68</v>
      </c>
      <c r="F13" s="19">
        <v>16758</v>
      </c>
      <c r="G13" s="19">
        <v>29391.81</v>
      </c>
      <c r="H13" s="19">
        <v>45365.18</v>
      </c>
      <c r="I13" s="20">
        <v>47473.86</v>
      </c>
      <c r="J13" s="20">
        <v>44833.79</v>
      </c>
      <c r="K13" s="20">
        <v>414155.71</v>
      </c>
      <c r="L13" s="21">
        <v>73527.12</v>
      </c>
      <c r="M13" s="17">
        <f t="shared" ref="M13:M54" si="0">B13+E13+F13+G13+H13+I13+J13+K13+L13</f>
        <v>21994435.239999998</v>
      </c>
      <c r="N13" s="3"/>
      <c r="O13" s="3"/>
      <c r="P13" s="3"/>
      <c r="R13" s="2"/>
      <c r="T13" s="3"/>
      <c r="U13" s="3"/>
    </row>
    <row r="14" spans="1:74" x14ac:dyDescent="0.2">
      <c r="A14" s="18" t="s">
        <v>31</v>
      </c>
      <c r="B14" s="19">
        <v>28866913.890000001</v>
      </c>
      <c r="C14" s="19">
        <v>65640</v>
      </c>
      <c r="D14" s="19">
        <v>1026482.4</v>
      </c>
      <c r="E14" s="14">
        <v>1092122.3999999999</v>
      </c>
      <c r="F14" s="19">
        <v>190</v>
      </c>
      <c r="G14" s="19">
        <v>0</v>
      </c>
      <c r="H14" s="19">
        <v>0</v>
      </c>
      <c r="I14" s="20">
        <v>0</v>
      </c>
      <c r="J14" s="20">
        <v>70021.98</v>
      </c>
      <c r="K14" s="20">
        <v>201317.06</v>
      </c>
      <c r="L14" s="21">
        <v>0</v>
      </c>
      <c r="M14" s="17">
        <f t="shared" si="0"/>
        <v>30230565.329999998</v>
      </c>
      <c r="N14" s="3"/>
      <c r="O14" s="3"/>
      <c r="P14" s="3"/>
      <c r="R14" s="2"/>
      <c r="T14" s="3"/>
      <c r="U14" s="3"/>
    </row>
    <row r="15" spans="1:74" x14ac:dyDescent="0.2">
      <c r="A15" s="18" t="s">
        <v>32</v>
      </c>
      <c r="B15" s="19">
        <v>25582322.760000002</v>
      </c>
      <c r="C15" s="19">
        <v>51120</v>
      </c>
      <c r="D15" s="19">
        <v>1218160.2</v>
      </c>
      <c r="E15" s="14">
        <v>1269280.2</v>
      </c>
      <c r="F15" s="19">
        <v>29754</v>
      </c>
      <c r="G15" s="19">
        <v>0</v>
      </c>
      <c r="H15" s="19">
        <v>0</v>
      </c>
      <c r="I15" s="20">
        <v>0</v>
      </c>
      <c r="J15" s="20">
        <v>63985.59</v>
      </c>
      <c r="K15" s="20">
        <v>897367.41</v>
      </c>
      <c r="L15" s="21">
        <v>0</v>
      </c>
      <c r="M15" s="17">
        <f t="shared" si="0"/>
        <v>27842709.960000001</v>
      </c>
      <c r="N15" s="3"/>
      <c r="O15" s="3"/>
      <c r="P15" s="3"/>
      <c r="R15" s="2"/>
      <c r="T15" s="3"/>
      <c r="U15" s="3"/>
    </row>
    <row r="16" spans="1:74" x14ac:dyDescent="0.2">
      <c r="A16" s="18" t="s">
        <v>33</v>
      </c>
      <c r="B16" s="19">
        <v>44017896.280000001</v>
      </c>
      <c r="C16" s="19">
        <v>71400</v>
      </c>
      <c r="D16" s="19">
        <v>2678536.41</v>
      </c>
      <c r="E16" s="14">
        <v>2749936.41</v>
      </c>
      <c r="F16" s="19">
        <v>22952</v>
      </c>
      <c r="G16" s="19">
        <v>19594.54</v>
      </c>
      <c r="H16" s="19">
        <v>272191.08</v>
      </c>
      <c r="I16" s="20">
        <v>118682.98</v>
      </c>
      <c r="J16" s="20">
        <v>45842.13</v>
      </c>
      <c r="K16" s="20">
        <v>791978.32</v>
      </c>
      <c r="L16" s="21">
        <v>151897.54999999999</v>
      </c>
      <c r="M16" s="17">
        <f t="shared" si="0"/>
        <v>48190971.289999992</v>
      </c>
      <c r="N16" s="3"/>
      <c r="O16" s="3"/>
      <c r="P16" s="3"/>
      <c r="R16" s="2"/>
      <c r="T16" s="3"/>
      <c r="U16" s="3"/>
    </row>
    <row r="17" spans="1:21" x14ac:dyDescent="0.2">
      <c r="A17" s="18" t="s">
        <v>34</v>
      </c>
      <c r="B17" s="19">
        <v>16189895.68</v>
      </c>
      <c r="C17" s="19">
        <v>31200</v>
      </c>
      <c r="D17" s="19">
        <v>988524</v>
      </c>
      <c r="E17" s="14">
        <v>1019724</v>
      </c>
      <c r="F17" s="19">
        <v>27322</v>
      </c>
      <c r="G17" s="19">
        <v>48968.5</v>
      </c>
      <c r="H17" s="19">
        <v>71986.39</v>
      </c>
      <c r="I17" s="20">
        <v>0</v>
      </c>
      <c r="J17" s="20">
        <v>27292.84</v>
      </c>
      <c r="K17" s="20">
        <v>302855</v>
      </c>
      <c r="L17" s="21">
        <v>0</v>
      </c>
      <c r="M17" s="17">
        <f t="shared" si="0"/>
        <v>17688044.41</v>
      </c>
      <c r="N17" s="3"/>
      <c r="O17" s="3"/>
      <c r="P17" s="3"/>
      <c r="R17" s="2"/>
      <c r="T17" s="3"/>
      <c r="U17" s="3"/>
    </row>
    <row r="18" spans="1:21" x14ac:dyDescent="0.2">
      <c r="A18" s="18" t="s">
        <v>35</v>
      </c>
      <c r="B18" s="19">
        <v>11950931.370000001</v>
      </c>
      <c r="C18" s="19">
        <v>44400</v>
      </c>
      <c r="D18" s="19">
        <v>754953</v>
      </c>
      <c r="E18" s="14">
        <v>799353</v>
      </c>
      <c r="F18" s="19">
        <v>0</v>
      </c>
      <c r="G18" s="19">
        <v>0</v>
      </c>
      <c r="H18" s="19">
        <v>0</v>
      </c>
      <c r="I18" s="20">
        <v>0</v>
      </c>
      <c r="J18" s="20">
        <v>14597.14</v>
      </c>
      <c r="K18" s="20">
        <v>219897.72</v>
      </c>
      <c r="L18" s="21">
        <v>0</v>
      </c>
      <c r="M18" s="17">
        <f t="shared" si="0"/>
        <v>12984779.230000002</v>
      </c>
      <c r="N18" s="3"/>
      <c r="O18" s="3"/>
      <c r="P18" s="3"/>
      <c r="R18" s="2"/>
      <c r="T18" s="3"/>
      <c r="U18" s="3"/>
    </row>
    <row r="19" spans="1:21" x14ac:dyDescent="0.2">
      <c r="A19" s="18" t="s">
        <v>36</v>
      </c>
      <c r="B19" s="19">
        <v>31698168.719999999</v>
      </c>
      <c r="C19" s="19">
        <v>74040</v>
      </c>
      <c r="D19" s="19">
        <v>1875996.8</v>
      </c>
      <c r="E19" s="14">
        <v>1950036.8</v>
      </c>
      <c r="F19" s="19">
        <v>62168</v>
      </c>
      <c r="G19" s="19">
        <v>0</v>
      </c>
      <c r="H19" s="19">
        <v>36468.74</v>
      </c>
      <c r="I19" s="20">
        <v>0</v>
      </c>
      <c r="J19" s="20">
        <v>87251.28</v>
      </c>
      <c r="K19" s="20">
        <v>357763.98</v>
      </c>
      <c r="L19" s="21">
        <v>0</v>
      </c>
      <c r="M19" s="17">
        <f t="shared" si="0"/>
        <v>34191857.519999996</v>
      </c>
      <c r="N19" s="3"/>
      <c r="O19" s="3"/>
      <c r="P19" s="3"/>
      <c r="R19" s="2"/>
      <c r="T19" s="3"/>
      <c r="U19" s="3"/>
    </row>
    <row r="20" spans="1:21" x14ac:dyDescent="0.2">
      <c r="A20" s="18" t="s">
        <v>37</v>
      </c>
      <c r="B20" s="19">
        <v>18758145.550000001</v>
      </c>
      <c r="C20" s="19">
        <v>24000</v>
      </c>
      <c r="D20" s="19">
        <v>732332.4</v>
      </c>
      <c r="E20" s="14">
        <v>756332.4</v>
      </c>
      <c r="F20" s="19">
        <v>20748</v>
      </c>
      <c r="G20" s="19">
        <v>0</v>
      </c>
      <c r="H20" s="19">
        <v>52544.45</v>
      </c>
      <c r="I20" s="20">
        <v>47033.56</v>
      </c>
      <c r="J20" s="20">
        <v>0</v>
      </c>
      <c r="K20" s="20">
        <v>0</v>
      </c>
      <c r="L20" s="21">
        <v>0</v>
      </c>
      <c r="M20" s="17">
        <f t="shared" si="0"/>
        <v>19634803.959999997</v>
      </c>
      <c r="N20" s="3"/>
      <c r="O20" s="3"/>
      <c r="P20" s="3"/>
      <c r="R20" s="2"/>
      <c r="T20" s="3"/>
      <c r="U20" s="3"/>
    </row>
    <row r="21" spans="1:21" x14ac:dyDescent="0.2">
      <c r="A21" s="18" t="s">
        <v>38</v>
      </c>
      <c r="B21" s="19">
        <v>18532893.73</v>
      </c>
      <c r="C21" s="19">
        <v>23880</v>
      </c>
      <c r="D21" s="19">
        <v>931324.1</v>
      </c>
      <c r="E21" s="14">
        <v>955204.1</v>
      </c>
      <c r="F21" s="19">
        <v>5586</v>
      </c>
      <c r="G21" s="19">
        <v>19587.400000000001</v>
      </c>
      <c r="H21" s="19">
        <v>47980.800000000003</v>
      </c>
      <c r="I21" s="20">
        <v>258684.58</v>
      </c>
      <c r="J21" s="20">
        <v>6311.76</v>
      </c>
      <c r="K21" s="20">
        <v>259609.7</v>
      </c>
      <c r="L21" s="21">
        <v>31810.03</v>
      </c>
      <c r="M21" s="17">
        <f t="shared" si="0"/>
        <v>20117668.100000001</v>
      </c>
      <c r="N21" s="3"/>
      <c r="O21" s="3"/>
      <c r="P21" s="3"/>
      <c r="R21" s="2"/>
      <c r="T21" s="3"/>
      <c r="U21" s="3"/>
    </row>
    <row r="22" spans="1:21" x14ac:dyDescent="0.2">
      <c r="A22" s="18" t="s">
        <v>39</v>
      </c>
      <c r="B22" s="19">
        <v>12403891.84</v>
      </c>
      <c r="C22" s="19">
        <v>19680</v>
      </c>
      <c r="D22" s="19">
        <v>650702.4</v>
      </c>
      <c r="E22" s="14">
        <v>670382.4</v>
      </c>
      <c r="F22" s="19">
        <v>0</v>
      </c>
      <c r="G22" s="19">
        <v>0</v>
      </c>
      <c r="H22" s="19">
        <v>0</v>
      </c>
      <c r="I22" s="20">
        <v>0</v>
      </c>
      <c r="J22" s="20">
        <v>21030.04</v>
      </c>
      <c r="K22" s="20">
        <v>115564.74</v>
      </c>
      <c r="L22" s="21">
        <v>7695.73</v>
      </c>
      <c r="M22" s="17">
        <f t="shared" si="0"/>
        <v>13218564.75</v>
      </c>
      <c r="N22" s="3"/>
      <c r="O22" s="3"/>
      <c r="P22" s="3"/>
      <c r="R22" s="2"/>
      <c r="T22" s="3"/>
      <c r="U22" s="3"/>
    </row>
    <row r="23" spans="1:21" x14ac:dyDescent="0.2">
      <c r="A23" s="18" t="s">
        <v>40</v>
      </c>
      <c r="B23" s="19">
        <v>8931676.6799999997</v>
      </c>
      <c r="C23" s="19">
        <v>23280</v>
      </c>
      <c r="D23" s="19">
        <v>403560</v>
      </c>
      <c r="E23" s="14">
        <v>426840</v>
      </c>
      <c r="F23" s="19">
        <v>0</v>
      </c>
      <c r="G23" s="19">
        <v>0</v>
      </c>
      <c r="H23" s="19">
        <v>0</v>
      </c>
      <c r="I23" s="20">
        <v>0</v>
      </c>
      <c r="J23" s="20">
        <v>0</v>
      </c>
      <c r="K23" s="20">
        <v>0</v>
      </c>
      <c r="L23" s="21">
        <v>0</v>
      </c>
      <c r="M23" s="17">
        <f t="shared" si="0"/>
        <v>9358516.6799999997</v>
      </c>
      <c r="N23" s="3"/>
      <c r="O23" s="3"/>
      <c r="P23" s="3"/>
      <c r="R23" s="2"/>
      <c r="T23" s="3"/>
      <c r="U23" s="3"/>
    </row>
    <row r="24" spans="1:21" x14ac:dyDescent="0.2">
      <c r="A24" s="18" t="s">
        <v>41</v>
      </c>
      <c r="B24" s="19">
        <v>44158800.836946003</v>
      </c>
      <c r="C24" s="19">
        <v>56880</v>
      </c>
      <c r="D24" s="19">
        <v>2315442.87</v>
      </c>
      <c r="E24" s="14">
        <v>2372322.87</v>
      </c>
      <c r="F24" s="19">
        <v>152646</v>
      </c>
      <c r="G24" s="19">
        <v>201110</v>
      </c>
      <c r="H24" s="19">
        <v>1271906.51</v>
      </c>
      <c r="I24" s="20">
        <v>702219</v>
      </c>
      <c r="J24" s="20">
        <v>210443.88800000004</v>
      </c>
      <c r="K24" s="20">
        <v>1453375.83</v>
      </c>
      <c r="L24" s="21">
        <v>101429.65</v>
      </c>
      <c r="M24" s="17">
        <f t="shared" si="0"/>
        <v>50624254.584945992</v>
      </c>
      <c r="N24" s="3"/>
      <c r="O24" s="3"/>
      <c r="P24" s="3"/>
      <c r="R24" s="2"/>
      <c r="T24" s="3"/>
      <c r="U24" s="3"/>
    </row>
    <row r="25" spans="1:21" x14ac:dyDescent="0.2">
      <c r="A25" s="18" t="s">
        <v>42</v>
      </c>
      <c r="B25" s="19">
        <v>39620563.779999994</v>
      </c>
      <c r="C25" s="19">
        <v>97920</v>
      </c>
      <c r="D25" s="19">
        <v>1705926</v>
      </c>
      <c r="E25" s="14">
        <v>1803846</v>
      </c>
      <c r="F25" s="19">
        <v>0</v>
      </c>
      <c r="G25" s="19">
        <v>19587.400000000001</v>
      </c>
      <c r="H25" s="19">
        <v>139959.47</v>
      </c>
      <c r="I25" s="20">
        <v>0</v>
      </c>
      <c r="J25" s="20">
        <v>3155.88</v>
      </c>
      <c r="K25" s="20">
        <v>71849.819999999992</v>
      </c>
      <c r="L25" s="21">
        <v>0</v>
      </c>
      <c r="M25" s="17">
        <f t="shared" si="0"/>
        <v>41658962.349999994</v>
      </c>
      <c r="N25" s="3"/>
      <c r="O25" s="3"/>
      <c r="P25" s="3"/>
      <c r="R25" s="2"/>
      <c r="T25" s="3"/>
      <c r="U25" s="3"/>
    </row>
    <row r="26" spans="1:21" x14ac:dyDescent="0.2">
      <c r="A26" s="18" t="s">
        <v>43</v>
      </c>
      <c r="B26" s="19">
        <v>9253351.4700000007</v>
      </c>
      <c r="C26" s="19">
        <v>41880</v>
      </c>
      <c r="D26" s="19">
        <v>579840</v>
      </c>
      <c r="E26" s="14">
        <v>621720</v>
      </c>
      <c r="F26" s="19">
        <v>76</v>
      </c>
      <c r="G26" s="19">
        <v>0</v>
      </c>
      <c r="H26" s="19">
        <v>0</v>
      </c>
      <c r="I26" s="20">
        <v>0</v>
      </c>
      <c r="J26" s="20">
        <v>104170.22</v>
      </c>
      <c r="K26" s="20">
        <v>346811.22</v>
      </c>
      <c r="L26" s="21">
        <v>0</v>
      </c>
      <c r="M26" s="17">
        <f t="shared" si="0"/>
        <v>10326128.910000002</v>
      </c>
      <c r="N26" s="3"/>
      <c r="O26" s="3"/>
      <c r="P26" s="3"/>
      <c r="R26" s="2"/>
      <c r="T26" s="3"/>
      <c r="U26" s="3"/>
    </row>
    <row r="27" spans="1:21" x14ac:dyDescent="0.2">
      <c r="A27" s="18" t="s">
        <v>44</v>
      </c>
      <c r="B27" s="19">
        <v>21901831.57</v>
      </c>
      <c r="C27" s="19">
        <v>46980</v>
      </c>
      <c r="D27" s="19">
        <v>1295239.2</v>
      </c>
      <c r="E27" s="14">
        <v>1342219.2</v>
      </c>
      <c r="F27" s="19">
        <v>0</v>
      </c>
      <c r="G27" s="19">
        <v>9793.7000000000007</v>
      </c>
      <c r="H27" s="19">
        <v>142100.71</v>
      </c>
      <c r="I27" s="20">
        <v>0</v>
      </c>
      <c r="J27" s="20">
        <v>0</v>
      </c>
      <c r="K27" s="20">
        <v>146256.95000000001</v>
      </c>
      <c r="L27" s="21">
        <v>0</v>
      </c>
      <c r="M27" s="17">
        <f t="shared" si="0"/>
        <v>23542202.129999999</v>
      </c>
      <c r="N27" s="3"/>
      <c r="O27" s="3"/>
      <c r="P27" s="3"/>
      <c r="R27" s="2"/>
      <c r="T27" s="3"/>
      <c r="U27" s="3"/>
    </row>
    <row r="28" spans="1:21" x14ac:dyDescent="0.2">
      <c r="A28" s="18" t="s">
        <v>45</v>
      </c>
      <c r="B28" s="19">
        <v>31611191.02</v>
      </c>
      <c r="C28" s="19">
        <v>52320</v>
      </c>
      <c r="D28" s="19">
        <v>1328592</v>
      </c>
      <c r="E28" s="14">
        <v>1380912</v>
      </c>
      <c r="F28" s="19">
        <v>9006</v>
      </c>
      <c r="G28" s="19">
        <v>10591</v>
      </c>
      <c r="H28" s="19">
        <v>729174.88</v>
      </c>
      <c r="I28" s="20">
        <v>504507.64</v>
      </c>
      <c r="J28" s="20">
        <v>161003.9</v>
      </c>
      <c r="K28" s="20">
        <v>516207.72</v>
      </c>
      <c r="L28" s="21">
        <v>403189.85</v>
      </c>
      <c r="M28" s="17">
        <f t="shared" si="0"/>
        <v>35325784.009999998</v>
      </c>
      <c r="N28" s="3"/>
      <c r="O28" s="3"/>
      <c r="P28" s="3"/>
      <c r="R28" s="2"/>
      <c r="T28" s="3"/>
      <c r="U28" s="3"/>
    </row>
    <row r="29" spans="1:21" x14ac:dyDescent="0.2">
      <c r="A29" s="18" t="s">
        <v>46</v>
      </c>
      <c r="B29" s="19">
        <v>27434387.910000004</v>
      </c>
      <c r="C29" s="19">
        <v>58200</v>
      </c>
      <c r="D29" s="19">
        <v>1247234.3999999999</v>
      </c>
      <c r="E29" s="14">
        <v>1305434.3999999999</v>
      </c>
      <c r="F29" s="19">
        <v>874</v>
      </c>
      <c r="G29" s="19">
        <v>64585.26</v>
      </c>
      <c r="H29" s="19">
        <v>352294.29</v>
      </c>
      <c r="I29" s="20">
        <v>125698.02</v>
      </c>
      <c r="J29" s="20">
        <v>112271.38</v>
      </c>
      <c r="K29" s="20">
        <v>978593.93</v>
      </c>
      <c r="L29" s="21">
        <v>69969.565999999992</v>
      </c>
      <c r="M29" s="17">
        <f t="shared" si="0"/>
        <v>30444108.756000001</v>
      </c>
      <c r="N29" s="3"/>
      <c r="O29" s="3"/>
      <c r="P29" s="3"/>
      <c r="R29" s="2"/>
      <c r="T29" s="3"/>
      <c r="U29" s="3"/>
    </row>
    <row r="30" spans="1:21" x14ac:dyDescent="0.2">
      <c r="A30" s="18" t="s">
        <v>47</v>
      </c>
      <c r="B30" s="19">
        <v>5226961.74</v>
      </c>
      <c r="C30" s="19">
        <v>5160</v>
      </c>
      <c r="D30" s="19">
        <v>245184</v>
      </c>
      <c r="E30" s="14">
        <v>250344</v>
      </c>
      <c r="F30" s="19">
        <v>0</v>
      </c>
      <c r="G30" s="19">
        <v>0</v>
      </c>
      <c r="H30" s="19">
        <v>0</v>
      </c>
      <c r="I30" s="20">
        <v>0</v>
      </c>
      <c r="J30" s="20">
        <v>0</v>
      </c>
      <c r="K30" s="20">
        <v>0</v>
      </c>
      <c r="L30" s="21">
        <v>0</v>
      </c>
      <c r="M30" s="17">
        <f t="shared" si="0"/>
        <v>5477305.7400000002</v>
      </c>
      <c r="N30" s="3"/>
      <c r="O30" s="3"/>
      <c r="P30" s="3"/>
      <c r="R30" s="2"/>
      <c r="T30" s="3"/>
      <c r="U30" s="3"/>
    </row>
    <row r="31" spans="1:21" x14ac:dyDescent="0.2">
      <c r="A31" s="18" t="s">
        <v>48</v>
      </c>
      <c r="B31" s="19">
        <v>13502477.09</v>
      </c>
      <c r="C31" s="19">
        <v>25116</v>
      </c>
      <c r="D31" s="19">
        <v>857542.8</v>
      </c>
      <c r="E31" s="14">
        <v>882658.8</v>
      </c>
      <c r="F31" s="19">
        <v>0</v>
      </c>
      <c r="G31" s="19">
        <v>0</v>
      </c>
      <c r="H31" s="19">
        <v>0</v>
      </c>
      <c r="I31" s="20">
        <v>0</v>
      </c>
      <c r="J31" s="20">
        <v>28793.24</v>
      </c>
      <c r="K31" s="20">
        <v>43368.36</v>
      </c>
      <c r="L31" s="21">
        <v>15022.56</v>
      </c>
      <c r="M31" s="17">
        <f t="shared" si="0"/>
        <v>14472320.050000001</v>
      </c>
      <c r="N31" s="3"/>
      <c r="O31" s="3"/>
      <c r="P31" s="3"/>
      <c r="R31" s="2"/>
      <c r="T31" s="3"/>
      <c r="U31" s="3"/>
    </row>
    <row r="32" spans="1:21" x14ac:dyDescent="0.2">
      <c r="A32" s="18" t="s">
        <v>49</v>
      </c>
      <c r="B32" s="19">
        <v>12325765.199999999</v>
      </c>
      <c r="C32" s="19">
        <v>39180</v>
      </c>
      <c r="D32" s="19">
        <v>862502.66</v>
      </c>
      <c r="E32" s="14">
        <v>901682.66</v>
      </c>
      <c r="F32" s="19">
        <v>17290</v>
      </c>
      <c r="G32" s="19">
        <v>0</v>
      </c>
      <c r="H32" s="19">
        <v>0</v>
      </c>
      <c r="I32" s="20">
        <v>0</v>
      </c>
      <c r="J32" s="20">
        <v>38167.33</v>
      </c>
      <c r="K32" s="20">
        <v>595613.16</v>
      </c>
      <c r="L32" s="21">
        <v>49030.380000000005</v>
      </c>
      <c r="M32" s="17">
        <f t="shared" si="0"/>
        <v>13927548.73</v>
      </c>
      <c r="N32" s="3"/>
      <c r="O32" s="3"/>
      <c r="P32" s="3"/>
      <c r="R32" s="2"/>
      <c r="T32" s="3"/>
      <c r="U32" s="3"/>
    </row>
    <row r="33" spans="1:21" x14ac:dyDescent="0.2">
      <c r="A33" s="18" t="s">
        <v>50</v>
      </c>
      <c r="B33" s="19">
        <v>25066578.199999999</v>
      </c>
      <c r="C33" s="19">
        <v>34620</v>
      </c>
      <c r="D33" s="19">
        <v>1094220</v>
      </c>
      <c r="E33" s="14">
        <v>1128840</v>
      </c>
      <c r="F33" s="19">
        <v>38798</v>
      </c>
      <c r="G33" s="19">
        <v>0</v>
      </c>
      <c r="H33" s="19">
        <v>0</v>
      </c>
      <c r="I33" s="20">
        <v>0</v>
      </c>
      <c r="J33" s="20">
        <v>55347.88</v>
      </c>
      <c r="K33" s="20">
        <v>273573.86</v>
      </c>
      <c r="L33" s="21">
        <v>22477.91</v>
      </c>
      <c r="M33" s="17">
        <f t="shared" si="0"/>
        <v>26585615.849999998</v>
      </c>
      <c r="N33" s="3"/>
      <c r="O33" s="3"/>
      <c r="P33" s="3"/>
      <c r="R33" s="2"/>
      <c r="T33" s="3"/>
      <c r="U33" s="3"/>
    </row>
    <row r="34" spans="1:21" x14ac:dyDescent="0.2">
      <c r="A34" s="18" t="s">
        <v>51</v>
      </c>
      <c r="B34" s="19">
        <v>10324041.960000001</v>
      </c>
      <c r="C34" s="19">
        <v>13872</v>
      </c>
      <c r="D34" s="19">
        <v>426008.4</v>
      </c>
      <c r="E34" s="14">
        <v>439880.4</v>
      </c>
      <c r="F34" s="19">
        <v>73910</v>
      </c>
      <c r="G34" s="19">
        <v>0</v>
      </c>
      <c r="H34" s="19">
        <v>0</v>
      </c>
      <c r="I34" s="20">
        <v>0</v>
      </c>
      <c r="J34" s="20">
        <v>0</v>
      </c>
      <c r="K34" s="20">
        <v>0</v>
      </c>
      <c r="L34" s="21">
        <v>0</v>
      </c>
      <c r="M34" s="17">
        <f t="shared" si="0"/>
        <v>10837832.360000001</v>
      </c>
      <c r="N34" s="3"/>
      <c r="O34" s="3"/>
      <c r="P34" s="3"/>
      <c r="R34" s="2"/>
      <c r="T34" s="3"/>
      <c r="U34" s="3"/>
    </row>
    <row r="35" spans="1:21" x14ac:dyDescent="0.2">
      <c r="A35" s="18" t="s">
        <v>52</v>
      </c>
      <c r="B35" s="19">
        <v>38546101.880000003</v>
      </c>
      <c r="C35" s="19">
        <v>97500</v>
      </c>
      <c r="D35" s="19">
        <v>2444128.7999999998</v>
      </c>
      <c r="E35" s="14">
        <v>2541628.7999999998</v>
      </c>
      <c r="F35" s="19">
        <v>64372</v>
      </c>
      <c r="G35" s="19">
        <v>136278.80000000002</v>
      </c>
      <c r="H35" s="19">
        <v>958220.65</v>
      </c>
      <c r="I35" s="20">
        <v>421469.44</v>
      </c>
      <c r="J35" s="20">
        <v>156510.89000000001</v>
      </c>
      <c r="K35" s="20">
        <v>1983751.95</v>
      </c>
      <c r="L35" s="21">
        <v>333702.18000000005</v>
      </c>
      <c r="M35" s="17">
        <f t="shared" si="0"/>
        <v>45142036.589999996</v>
      </c>
      <c r="N35" s="3"/>
      <c r="O35" s="3"/>
      <c r="P35" s="3"/>
      <c r="R35" s="2"/>
      <c r="T35" s="3"/>
      <c r="U35" s="3"/>
    </row>
    <row r="36" spans="1:21" x14ac:dyDescent="0.2">
      <c r="A36" s="18" t="s">
        <v>53</v>
      </c>
      <c r="B36" s="19">
        <v>32707291.899999999</v>
      </c>
      <c r="C36" s="19">
        <v>55447.199999999997</v>
      </c>
      <c r="D36" s="19">
        <v>1798568.5</v>
      </c>
      <c r="E36" s="14">
        <v>1854015.7</v>
      </c>
      <c r="F36" s="19">
        <v>62434</v>
      </c>
      <c r="G36" s="19">
        <v>0</v>
      </c>
      <c r="H36" s="19">
        <v>81934.83</v>
      </c>
      <c r="I36" s="20">
        <v>0</v>
      </c>
      <c r="J36" s="20">
        <v>75990.539999999994</v>
      </c>
      <c r="K36" s="20">
        <v>715324.92</v>
      </c>
      <c r="L36" s="21">
        <v>36813.839999999997</v>
      </c>
      <c r="M36" s="17">
        <f t="shared" si="0"/>
        <v>35533805.730000004</v>
      </c>
      <c r="N36" s="3"/>
      <c r="O36" s="3"/>
      <c r="P36" s="3"/>
      <c r="R36" s="2"/>
      <c r="T36" s="3"/>
      <c r="U36" s="3"/>
    </row>
    <row r="37" spans="1:21" x14ac:dyDescent="0.2">
      <c r="A37" s="18" t="s">
        <v>54</v>
      </c>
      <c r="B37" s="19">
        <v>10996613.24</v>
      </c>
      <c r="C37" s="19">
        <v>30715.200000000001</v>
      </c>
      <c r="D37" s="19">
        <v>762426.8</v>
      </c>
      <c r="E37" s="14">
        <v>793142</v>
      </c>
      <c r="F37" s="19">
        <v>0</v>
      </c>
      <c r="G37" s="19">
        <v>0</v>
      </c>
      <c r="H37" s="19">
        <v>0</v>
      </c>
      <c r="I37" s="20">
        <v>0</v>
      </c>
      <c r="J37" s="20">
        <v>14168.14</v>
      </c>
      <c r="K37" s="20">
        <v>51155.72</v>
      </c>
      <c r="L37" s="21">
        <v>10131.66</v>
      </c>
      <c r="M37" s="17">
        <f t="shared" si="0"/>
        <v>11865210.760000002</v>
      </c>
      <c r="N37" s="3"/>
      <c r="O37" s="3"/>
      <c r="P37" s="3"/>
      <c r="R37" s="2"/>
      <c r="T37" s="3"/>
      <c r="U37" s="3"/>
    </row>
    <row r="38" spans="1:21" x14ac:dyDescent="0.2">
      <c r="A38" s="18" t="s">
        <v>55</v>
      </c>
      <c r="B38" s="19">
        <v>37196826.880000003</v>
      </c>
      <c r="C38" s="19">
        <v>82200</v>
      </c>
      <c r="D38" s="19">
        <v>2007400</v>
      </c>
      <c r="E38" s="14">
        <v>2089600</v>
      </c>
      <c r="F38" s="19">
        <v>34466</v>
      </c>
      <c r="G38" s="19">
        <v>0</v>
      </c>
      <c r="H38" s="19">
        <v>49980</v>
      </c>
      <c r="I38" s="20">
        <v>0</v>
      </c>
      <c r="J38" s="20">
        <v>129107.09</v>
      </c>
      <c r="K38" s="20">
        <v>838020.33</v>
      </c>
      <c r="L38" s="21">
        <v>12109.44</v>
      </c>
      <c r="M38" s="17">
        <f t="shared" si="0"/>
        <v>40350109.740000002</v>
      </c>
      <c r="N38" s="3"/>
      <c r="O38" s="3"/>
      <c r="P38" s="3"/>
      <c r="R38" s="2"/>
      <c r="T38" s="3"/>
      <c r="U38" s="3"/>
    </row>
    <row r="39" spans="1:21" x14ac:dyDescent="0.2">
      <c r="A39" s="18" t="s">
        <v>56</v>
      </c>
      <c r="B39" s="19">
        <v>18502659.859999999</v>
      </c>
      <c r="C39" s="19">
        <v>36600</v>
      </c>
      <c r="D39" s="19">
        <v>1194834.6000000001</v>
      </c>
      <c r="E39" s="14">
        <v>1231434.6000000001</v>
      </c>
      <c r="F39" s="19">
        <v>13186</v>
      </c>
      <c r="G39" s="19">
        <v>0</v>
      </c>
      <c r="H39" s="19">
        <v>0</v>
      </c>
      <c r="I39" s="20">
        <v>0</v>
      </c>
      <c r="J39" s="20">
        <v>69549.850000000006</v>
      </c>
      <c r="K39" s="20">
        <v>448005.25</v>
      </c>
      <c r="L39" s="21">
        <v>77273.84</v>
      </c>
      <c r="M39" s="17">
        <f t="shared" si="0"/>
        <v>20342109.400000002</v>
      </c>
      <c r="N39" s="3"/>
      <c r="O39" s="3"/>
      <c r="P39" s="3"/>
      <c r="R39" s="2"/>
      <c r="T39" s="3"/>
      <c r="U39" s="3"/>
    </row>
    <row r="40" spans="1:21" x14ac:dyDescent="0.2">
      <c r="A40" s="18" t="s">
        <v>57</v>
      </c>
      <c r="B40" s="19">
        <v>21236260.109999999</v>
      </c>
      <c r="C40" s="19">
        <v>25680</v>
      </c>
      <c r="D40" s="19">
        <v>873340.8</v>
      </c>
      <c r="E40" s="14">
        <v>899020.80000000005</v>
      </c>
      <c r="F40" s="19">
        <v>21128</v>
      </c>
      <c r="G40" s="19">
        <v>0</v>
      </c>
      <c r="H40" s="19">
        <v>0</v>
      </c>
      <c r="I40" s="20">
        <v>0</v>
      </c>
      <c r="J40" s="20">
        <v>32548.06</v>
      </c>
      <c r="K40" s="20">
        <v>195728.82</v>
      </c>
      <c r="L40" s="21">
        <v>13619.55</v>
      </c>
      <c r="M40" s="17">
        <f t="shared" si="0"/>
        <v>22398305.34</v>
      </c>
      <c r="N40" s="3"/>
      <c r="O40" s="3"/>
      <c r="P40" s="3"/>
      <c r="R40" s="2"/>
      <c r="T40" s="3"/>
      <c r="U40" s="3"/>
    </row>
    <row r="41" spans="1:21" x14ac:dyDescent="0.2">
      <c r="A41" s="18" t="s">
        <v>58</v>
      </c>
      <c r="B41" s="19">
        <v>39289236.019999996</v>
      </c>
      <c r="C41" s="19">
        <v>55020</v>
      </c>
      <c r="D41" s="19">
        <v>1956255.19</v>
      </c>
      <c r="E41" s="14">
        <v>2011275.19</v>
      </c>
      <c r="F41" s="19">
        <v>115216</v>
      </c>
      <c r="G41" s="19">
        <v>48968.5</v>
      </c>
      <c r="H41" s="19">
        <v>223702.15</v>
      </c>
      <c r="I41" s="20">
        <v>20230</v>
      </c>
      <c r="J41" s="20">
        <v>35008.050000000003</v>
      </c>
      <c r="K41" s="20">
        <v>388306.52</v>
      </c>
      <c r="L41" s="21">
        <v>10131.66</v>
      </c>
      <c r="M41" s="17">
        <f t="shared" si="0"/>
        <v>42142074.089999989</v>
      </c>
      <c r="N41" s="3"/>
      <c r="O41" s="3"/>
      <c r="P41" s="3"/>
      <c r="R41" s="2"/>
      <c r="T41" s="3"/>
      <c r="U41" s="3"/>
    </row>
    <row r="42" spans="1:21" x14ac:dyDescent="0.2">
      <c r="A42" s="18" t="s">
        <v>59</v>
      </c>
      <c r="B42" s="19">
        <v>22183144.729999997</v>
      </c>
      <c r="C42" s="19">
        <v>43618.8</v>
      </c>
      <c r="D42" s="19">
        <v>1368682.8</v>
      </c>
      <c r="E42" s="14">
        <v>1412301.6</v>
      </c>
      <c r="F42" s="19">
        <v>0</v>
      </c>
      <c r="G42" s="19">
        <v>0</v>
      </c>
      <c r="H42" s="19">
        <v>121438.31</v>
      </c>
      <c r="I42" s="20">
        <v>47033.56</v>
      </c>
      <c r="J42" s="20">
        <v>27277.599999999999</v>
      </c>
      <c r="K42" s="20">
        <v>246474.4</v>
      </c>
      <c r="L42" s="21">
        <v>10463.67</v>
      </c>
      <c r="M42" s="17">
        <f t="shared" si="0"/>
        <v>24048133.869999997</v>
      </c>
      <c r="N42" s="3"/>
      <c r="O42" s="3"/>
      <c r="P42" s="3"/>
      <c r="R42" s="2"/>
      <c r="T42" s="3"/>
      <c r="U42" s="3"/>
    </row>
    <row r="43" spans="1:21" x14ac:dyDescent="0.2">
      <c r="A43" s="18" t="s">
        <v>60</v>
      </c>
      <c r="B43" s="19">
        <v>13316724.029999999</v>
      </c>
      <c r="C43" s="19">
        <v>21360</v>
      </c>
      <c r="D43" s="19">
        <v>681785.74</v>
      </c>
      <c r="E43" s="14">
        <v>703145.74</v>
      </c>
      <c r="F43" s="19">
        <v>6536</v>
      </c>
      <c r="G43" s="19">
        <v>0</v>
      </c>
      <c r="H43" s="19">
        <v>37984.800000000003</v>
      </c>
      <c r="I43" s="20">
        <v>0</v>
      </c>
      <c r="J43" s="20">
        <v>28095.24</v>
      </c>
      <c r="K43" s="20">
        <v>120585.60000000001</v>
      </c>
      <c r="L43" s="21">
        <v>11640.58</v>
      </c>
      <c r="M43" s="17">
        <f t="shared" si="0"/>
        <v>14224711.99</v>
      </c>
      <c r="N43" s="3"/>
      <c r="O43" s="3"/>
      <c r="P43" s="3"/>
      <c r="R43" s="2"/>
      <c r="T43" s="3"/>
      <c r="U43" s="3"/>
    </row>
    <row r="44" spans="1:21" x14ac:dyDescent="0.2">
      <c r="A44" s="18" t="s">
        <v>61</v>
      </c>
      <c r="B44" s="19">
        <v>20149851.670000002</v>
      </c>
      <c r="C44" s="19">
        <v>45720</v>
      </c>
      <c r="D44" s="19">
        <v>1177499.96</v>
      </c>
      <c r="E44" s="14">
        <v>1223219.96</v>
      </c>
      <c r="F44" s="19">
        <v>67526</v>
      </c>
      <c r="G44" s="19">
        <v>19587.400000000001</v>
      </c>
      <c r="H44" s="19">
        <v>178686.83</v>
      </c>
      <c r="I44" s="20">
        <v>40538.54</v>
      </c>
      <c r="J44" s="20">
        <v>75153.48</v>
      </c>
      <c r="K44" s="20">
        <v>572102.43000000005</v>
      </c>
      <c r="L44" s="21">
        <v>23980.89</v>
      </c>
      <c r="M44" s="17">
        <f t="shared" si="0"/>
        <v>22350647.199999999</v>
      </c>
      <c r="N44" s="3"/>
      <c r="O44" s="3"/>
      <c r="P44" s="3"/>
      <c r="R44" s="2"/>
      <c r="T44" s="3"/>
      <c r="U44" s="3"/>
    </row>
    <row r="45" spans="1:21" x14ac:dyDescent="0.2">
      <c r="A45" s="18" t="s">
        <v>62</v>
      </c>
      <c r="B45" s="19">
        <v>22306248.830000002</v>
      </c>
      <c r="C45" s="19">
        <v>64620</v>
      </c>
      <c r="D45" s="19">
        <v>1580260.28</v>
      </c>
      <c r="E45" s="14">
        <v>1644880.28</v>
      </c>
      <c r="F45" s="19">
        <v>25612</v>
      </c>
      <c r="G45" s="19">
        <v>0</v>
      </c>
      <c r="H45" s="19">
        <v>0</v>
      </c>
      <c r="I45" s="20">
        <v>0</v>
      </c>
      <c r="J45" s="20">
        <v>31604.78</v>
      </c>
      <c r="K45" s="20">
        <v>707337.19</v>
      </c>
      <c r="L45" s="21">
        <v>77141.63</v>
      </c>
      <c r="M45" s="17">
        <f t="shared" si="0"/>
        <v>24792824.710000005</v>
      </c>
      <c r="N45" s="3"/>
      <c r="O45" s="3"/>
      <c r="P45" s="3"/>
      <c r="R45" s="2"/>
      <c r="T45" s="3"/>
      <c r="U45" s="3"/>
    </row>
    <row r="46" spans="1:21" x14ac:dyDescent="0.2">
      <c r="A46" s="18" t="s">
        <v>63</v>
      </c>
      <c r="B46" s="19">
        <v>8307773.790000001</v>
      </c>
      <c r="C46" s="19">
        <v>8280</v>
      </c>
      <c r="D46" s="19">
        <v>229836</v>
      </c>
      <c r="E46" s="14">
        <v>238116</v>
      </c>
      <c r="F46" s="19">
        <v>6308</v>
      </c>
      <c r="G46" s="19">
        <v>0</v>
      </c>
      <c r="H46" s="19">
        <v>0</v>
      </c>
      <c r="I46" s="20">
        <v>0</v>
      </c>
      <c r="J46" s="20">
        <v>0</v>
      </c>
      <c r="K46" s="20">
        <v>0</v>
      </c>
      <c r="L46" s="21">
        <v>0</v>
      </c>
      <c r="M46" s="17">
        <f t="shared" si="0"/>
        <v>8552197.790000001</v>
      </c>
      <c r="N46" s="3"/>
      <c r="O46" s="3"/>
      <c r="P46" s="3"/>
      <c r="R46" s="2"/>
      <c r="T46" s="3"/>
      <c r="U46" s="3"/>
    </row>
    <row r="47" spans="1:21" x14ac:dyDescent="0.2">
      <c r="A47" s="18" t="s">
        <v>64</v>
      </c>
      <c r="B47" s="19">
        <v>44368448.899999999</v>
      </c>
      <c r="C47" s="19">
        <v>73740</v>
      </c>
      <c r="D47" s="19">
        <v>1883617.6</v>
      </c>
      <c r="E47" s="14">
        <v>1957357.6</v>
      </c>
      <c r="F47" s="19">
        <v>20026</v>
      </c>
      <c r="G47" s="19">
        <v>63999.39</v>
      </c>
      <c r="H47" s="19">
        <v>299482.53999999998</v>
      </c>
      <c r="I47" s="20">
        <v>349274.52</v>
      </c>
      <c r="J47" s="20">
        <v>215786.15</v>
      </c>
      <c r="K47" s="20">
        <v>382268.45999999996</v>
      </c>
      <c r="L47" s="21">
        <v>221925.54</v>
      </c>
      <c r="M47" s="17">
        <f t="shared" si="0"/>
        <v>47878569.100000001</v>
      </c>
      <c r="N47" s="3"/>
      <c r="O47" s="3"/>
      <c r="P47" s="3"/>
      <c r="R47" s="2"/>
      <c r="T47" s="3"/>
      <c r="U47" s="3"/>
    </row>
    <row r="48" spans="1:21" x14ac:dyDescent="0.2">
      <c r="A48" s="18" t="s">
        <v>65</v>
      </c>
      <c r="B48" s="19">
        <v>6779230.0199999996</v>
      </c>
      <c r="C48" s="19">
        <v>23220</v>
      </c>
      <c r="D48" s="19">
        <v>364798.8</v>
      </c>
      <c r="E48" s="14">
        <v>388018.8</v>
      </c>
      <c r="F48" s="19">
        <v>0</v>
      </c>
      <c r="G48" s="19">
        <v>0</v>
      </c>
      <c r="H48" s="19">
        <v>0</v>
      </c>
      <c r="I48" s="20">
        <v>0</v>
      </c>
      <c r="J48" s="20">
        <v>0</v>
      </c>
      <c r="K48" s="20">
        <v>0</v>
      </c>
      <c r="L48" s="21">
        <v>0</v>
      </c>
      <c r="M48" s="17">
        <f t="shared" si="0"/>
        <v>7167248.8199999994</v>
      </c>
      <c r="N48" s="3"/>
      <c r="O48" s="3"/>
      <c r="P48" s="3"/>
      <c r="R48" s="2"/>
      <c r="T48" s="3"/>
      <c r="U48" s="3"/>
    </row>
    <row r="49" spans="1:21" x14ac:dyDescent="0.2">
      <c r="A49" s="18" t="s">
        <v>66</v>
      </c>
      <c r="B49" s="19">
        <v>15788453.24</v>
      </c>
      <c r="C49" s="19">
        <v>31920</v>
      </c>
      <c r="D49" s="19">
        <v>1037797.2</v>
      </c>
      <c r="E49" s="14">
        <v>1069717.2</v>
      </c>
      <c r="F49" s="19">
        <v>20140</v>
      </c>
      <c r="G49" s="19">
        <v>0</v>
      </c>
      <c r="H49" s="19">
        <v>0</v>
      </c>
      <c r="I49" s="20">
        <v>0</v>
      </c>
      <c r="J49" s="20">
        <v>12311.04</v>
      </c>
      <c r="K49" s="20">
        <v>204851.8</v>
      </c>
      <c r="L49" s="21">
        <v>0</v>
      </c>
      <c r="M49" s="17">
        <f t="shared" si="0"/>
        <v>17095473.280000001</v>
      </c>
      <c r="N49" s="3"/>
      <c r="O49" s="3"/>
      <c r="P49" s="3"/>
      <c r="R49" s="2"/>
      <c r="T49" s="3"/>
      <c r="U49" s="3"/>
    </row>
    <row r="50" spans="1:21" x14ac:dyDescent="0.2">
      <c r="A50" s="18" t="s">
        <v>67</v>
      </c>
      <c r="B50" s="19">
        <v>17925177.82</v>
      </c>
      <c r="C50" s="19">
        <v>33360</v>
      </c>
      <c r="D50" s="19">
        <v>737614.8</v>
      </c>
      <c r="E50" s="14">
        <v>770974.8</v>
      </c>
      <c r="F50" s="19">
        <v>6346</v>
      </c>
      <c r="G50" s="19">
        <v>0</v>
      </c>
      <c r="H50" s="19">
        <v>0</v>
      </c>
      <c r="I50" s="20">
        <v>0</v>
      </c>
      <c r="J50" s="20">
        <v>12572.11</v>
      </c>
      <c r="K50" s="20">
        <v>0</v>
      </c>
      <c r="L50" s="21">
        <v>0</v>
      </c>
      <c r="M50" s="17">
        <f t="shared" si="0"/>
        <v>18715070.73</v>
      </c>
      <c r="N50" s="3"/>
      <c r="O50" s="3"/>
      <c r="P50" s="3"/>
      <c r="R50" s="2"/>
      <c r="T50" s="3"/>
      <c r="U50" s="3"/>
    </row>
    <row r="51" spans="1:21" x14ac:dyDescent="0.2">
      <c r="A51" s="18" t="s">
        <v>68</v>
      </c>
      <c r="B51" s="19">
        <v>10778067.199999999</v>
      </c>
      <c r="C51" s="19">
        <v>36240</v>
      </c>
      <c r="D51" s="19">
        <v>618996</v>
      </c>
      <c r="E51" s="14">
        <v>655236</v>
      </c>
      <c r="F51" s="19">
        <v>47386</v>
      </c>
      <c r="G51" s="19">
        <v>0</v>
      </c>
      <c r="H51" s="19">
        <v>0</v>
      </c>
      <c r="I51" s="20">
        <v>0</v>
      </c>
      <c r="J51" s="20">
        <v>3155.88</v>
      </c>
      <c r="K51" s="20">
        <v>24415.23</v>
      </c>
      <c r="L51" s="21">
        <v>0</v>
      </c>
      <c r="M51" s="17">
        <f t="shared" si="0"/>
        <v>11508260.310000001</v>
      </c>
      <c r="N51" s="3"/>
      <c r="O51" s="3"/>
      <c r="P51" s="3"/>
      <c r="R51" s="2"/>
      <c r="T51" s="3"/>
      <c r="U51" s="3"/>
    </row>
    <row r="52" spans="1:21" x14ac:dyDescent="0.2">
      <c r="A52" s="18" t="s">
        <v>69</v>
      </c>
      <c r="B52" s="19">
        <v>140564374.06</v>
      </c>
      <c r="C52" s="19">
        <v>317100</v>
      </c>
      <c r="D52" s="19">
        <v>6770730.2599999998</v>
      </c>
      <c r="E52" s="14">
        <v>7087830.2599999998</v>
      </c>
      <c r="F52" s="19">
        <v>322468</v>
      </c>
      <c r="G52" s="19">
        <v>288251.32</v>
      </c>
      <c r="H52" s="19">
        <v>2590434.8399999994</v>
      </c>
      <c r="I52" s="20">
        <v>605771.88</v>
      </c>
      <c r="J52" s="20">
        <v>1088845.3170899991</v>
      </c>
      <c r="K52" s="20">
        <v>5517104.9400000013</v>
      </c>
      <c r="L52" s="21">
        <v>772847.64000000013</v>
      </c>
      <c r="M52" s="17">
        <f t="shared" si="0"/>
        <v>158837928.25708997</v>
      </c>
      <c r="N52" s="3"/>
      <c r="O52" s="3"/>
      <c r="P52" s="3"/>
      <c r="R52" s="2"/>
      <c r="T52" s="3"/>
      <c r="U52" s="3"/>
    </row>
    <row r="53" spans="1:21" x14ac:dyDescent="0.2">
      <c r="A53" s="18" t="s">
        <v>70</v>
      </c>
      <c r="B53" s="19">
        <v>7510923.4400000004</v>
      </c>
      <c r="C53" s="19">
        <v>10560</v>
      </c>
      <c r="D53" s="19">
        <v>309585.2</v>
      </c>
      <c r="E53" s="14">
        <v>320145.2</v>
      </c>
      <c r="F53" s="19">
        <v>36936</v>
      </c>
      <c r="G53" s="19">
        <v>0</v>
      </c>
      <c r="H53" s="19">
        <v>0</v>
      </c>
      <c r="I53" s="20">
        <v>0</v>
      </c>
      <c r="J53" s="20">
        <v>0</v>
      </c>
      <c r="K53" s="20">
        <v>0</v>
      </c>
      <c r="L53" s="21">
        <v>0</v>
      </c>
      <c r="M53" s="17">
        <f t="shared" si="0"/>
        <v>7868004.6400000006</v>
      </c>
      <c r="N53" s="3"/>
      <c r="O53" s="3"/>
      <c r="P53" s="3"/>
      <c r="R53" s="2"/>
      <c r="T53" s="3"/>
      <c r="U53" s="3"/>
    </row>
    <row r="54" spans="1:21" ht="10.8" thickBot="1" x14ac:dyDescent="0.25">
      <c r="A54" s="22" t="s">
        <v>71</v>
      </c>
      <c r="B54" s="23">
        <v>136037485.47999999</v>
      </c>
      <c r="C54" s="23">
        <v>270592.40000000002</v>
      </c>
      <c r="D54" s="23">
        <v>6864103.6899999995</v>
      </c>
      <c r="E54" s="14">
        <v>7134696.0899999999</v>
      </c>
      <c r="F54" s="23">
        <v>112784</v>
      </c>
      <c r="G54" s="23">
        <v>88143.3</v>
      </c>
      <c r="H54" s="23">
        <v>23683.38</v>
      </c>
      <c r="I54" s="24">
        <v>104593.86</v>
      </c>
      <c r="J54" s="24">
        <v>19202.800000000003</v>
      </c>
      <c r="K54" s="24">
        <v>126486.29</v>
      </c>
      <c r="L54" s="25">
        <v>0</v>
      </c>
      <c r="M54" s="17">
        <f t="shared" si="0"/>
        <v>143647075.20000002</v>
      </c>
      <c r="N54" s="3"/>
      <c r="O54" s="3"/>
      <c r="P54" s="3"/>
      <c r="R54" s="2"/>
      <c r="T54" s="3"/>
      <c r="U54" s="3"/>
    </row>
    <row r="55" spans="1:21" s="28" customFormat="1" ht="10.8" thickBot="1" x14ac:dyDescent="0.25">
      <c r="A55" s="26" t="s">
        <v>15</v>
      </c>
      <c r="B55" s="27">
        <f>SUM(B12:B54)</f>
        <v>1160285470.6769462</v>
      </c>
      <c r="C55" s="27">
        <f t="shared" ref="C55:M55" si="1">SUM(C12:C54)</f>
        <v>2325221.6</v>
      </c>
      <c r="D55" s="27">
        <f t="shared" si="1"/>
        <v>59625259.339999996</v>
      </c>
      <c r="E55" s="27">
        <f t="shared" si="1"/>
        <v>61950480.939999998</v>
      </c>
      <c r="F55" s="27">
        <f t="shared" si="1"/>
        <v>1487814</v>
      </c>
      <c r="G55" s="27">
        <f t="shared" si="1"/>
        <v>1068438.32</v>
      </c>
      <c r="H55" s="27">
        <f t="shared" si="1"/>
        <v>7727520.8299999991</v>
      </c>
      <c r="I55" s="27">
        <f t="shared" si="1"/>
        <v>3393211.44</v>
      </c>
      <c r="J55" s="27">
        <f t="shared" si="1"/>
        <v>3196360.6350899991</v>
      </c>
      <c r="K55" s="27">
        <f t="shared" si="1"/>
        <v>20852096.250000004</v>
      </c>
      <c r="L55" s="27">
        <f t="shared" si="1"/>
        <v>2537832.466</v>
      </c>
      <c r="M55" s="27">
        <f t="shared" si="1"/>
        <v>1262499225.5580363</v>
      </c>
      <c r="N55" s="3"/>
      <c r="O55" s="3"/>
      <c r="P55" s="3"/>
      <c r="Q55" s="2"/>
      <c r="R55" s="2"/>
      <c r="T55" s="29"/>
      <c r="U55" s="29"/>
    </row>
  </sheetData>
  <mergeCells count="13">
    <mergeCell ref="K8:K10"/>
    <mergeCell ref="L8:L10"/>
    <mergeCell ref="M8:M10"/>
    <mergeCell ref="A3:M3"/>
    <mergeCell ref="A4:M4"/>
    <mergeCell ref="A8:A10"/>
    <mergeCell ref="B8:B10"/>
    <mergeCell ref="C8:E9"/>
    <mergeCell ref="F8:F10"/>
    <mergeCell ref="G8:G10"/>
    <mergeCell ref="H8:H10"/>
    <mergeCell ref="I8:I10"/>
    <mergeCell ref="J8:J10"/>
  </mergeCells>
  <printOptions verticalCentered="1"/>
  <pageMargins left="1.1811023622047245" right="0.78740157480314965" top="0.9055118110236221" bottom="0.59055118110236227" header="0.27559055118110237" footer="0.51181102362204722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cheltuieli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2022-09-09T08:39:41Z</dcterms:created>
  <dcterms:modified xsi:type="dcterms:W3CDTF">2023-09-22T15:24:21Z</dcterms:modified>
</cp:coreProperties>
</file>