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posttransplant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B53" i="1"/>
  <c r="B55" i="1" l="1"/>
  <c r="D54" i="1"/>
  <c r="D53" i="1"/>
</calcChain>
</file>

<file path=xl/sharedStrings.xml><?xml version="1.0" encoding="utf-8"?>
<sst xmlns="http://schemas.openxmlformats.org/spreadsheetml/2006/main" count="56" uniqueCount="56">
  <si>
    <t>Programul naţional de transplant de organe, ţesuturi şi celule de origine umană - Starea postransplant</t>
  </si>
  <si>
    <t>CAS</t>
  </si>
  <si>
    <t>Număr  bolnavi cu transplant cărora li s-au eliberat medicamente pentru starea postransplant</t>
  </si>
  <si>
    <t>Cheltuieli pentru medicamente stare posttransplant (lei)</t>
  </si>
  <si>
    <t>Cost mediu/ bolnav (lei)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</si>
  <si>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</si>
  <si>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</si>
  <si>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</si>
  <si>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</si>
  <si>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</si>
  <si>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</si>
  <si>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</si>
  <si>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</si>
  <si>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</si>
  <si>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</si>
  <si>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</si>
  <si>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</si>
  <si>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</si>
  <si>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</si>
  <si>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</si>
  <si>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</si>
  <si>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</si>
  <si>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</si>
  <si>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</si>
  <si>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</si>
  <si>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</si>
  <si>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</si>
  <si>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</si>
  <si>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</si>
  <si>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</si>
  <si>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</si>
  <si>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</si>
  <si>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</si>
  <si>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</si>
  <si>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</si>
  <si>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</si>
  <si>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</si>
  <si>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</si>
  <si>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</si>
  <si>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</si>
  <si>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</si>
  <si>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</si>
  <si>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</si>
  <si>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</si>
  <si>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</si>
  <si>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</si>
  <si>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</si>
  <si>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</si>
  <si>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</si>
  <si>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</si>
  <si>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</si>
  <si>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</si>
  <si>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</si>
  <si>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Nr. bolnavi/CNP</t>
  </si>
  <si>
    <t>Nr. bolnavi care au beneficiat in 2 unităţi/judeţe</t>
  </si>
  <si>
    <r>
      <t xml:space="preserve">Situația indicatorilor şi a cheltuielilor realizate în </t>
    </r>
    <r>
      <rPr>
        <b/>
        <sz val="12"/>
        <rFont val="Arial"/>
        <family val="2"/>
        <charset val="238"/>
      </rPr>
      <t>perioada  01.01.2023-30.06.2023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</si>
</sst>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2" fillId="2" borderId="0" xfId="0" applyFont="1" applyFill="1"/>
    <xf numFmtId="0" fontId="4" fillId="2" borderId="0" xfId="0" applyFont="1" applyFill="1"/>
    <xf numFmtId="4" fontId="2" fillId="2" borderId="0" xfId="0" applyNumberFormat="1" applyFont="1" applyFill="1"/>
    <xf numFmtId="3" fontId="5" fillId="2" borderId="7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3" fontId="2" fillId="2" borderId="8" xfId="1" applyNumberFormat="1" applyFont="1" applyFill="1" applyBorder="1"/>
    <xf numFmtId="3" fontId="2" fillId="2" borderId="9" xfId="0" applyNumberFormat="1" applyFont="1" applyFill="1" applyBorder="1"/>
    <xf numFmtId="4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0" xfId="0" applyNumberFormat="1" applyFont="1" applyFill="1"/>
    <xf numFmtId="3" fontId="2" fillId="2" borderId="11" xfId="1" applyNumberFormat="1" applyFont="1" applyFill="1" applyBorder="1"/>
    <xf numFmtId="3" fontId="2" fillId="2" borderId="12" xfId="1" applyNumberFormat="1" applyFont="1" applyFill="1" applyBorder="1"/>
    <xf numFmtId="3" fontId="2" fillId="2" borderId="13" xfId="0" applyNumberFormat="1" applyFont="1" applyFill="1" applyBorder="1"/>
    <xf numFmtId="4" fontId="2" fillId="2" borderId="13" xfId="0" applyNumberFormat="1" applyFont="1" applyFill="1" applyBorder="1"/>
    <xf numFmtId="4" fontId="5" fillId="2" borderId="14" xfId="1" applyNumberFormat="1" applyFont="1" applyFill="1" applyBorder="1"/>
    <xf numFmtId="3" fontId="5" fillId="2" borderId="14" xfId="0" applyNumberFormat="1" applyFont="1" applyFill="1" applyBorder="1"/>
    <xf numFmtId="3" fontId="5" fillId="2" borderId="15" xfId="0" applyNumberFormat="1" applyFont="1" applyFill="1" applyBorder="1"/>
    <xf numFmtId="3" fontId="7" fillId="0" borderId="15" xfId="0" applyNumberFormat="1" applyFont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/>
    </xf>
    <xf numFmtId="3" fontId="5" fillId="2" borderId="7" xfId="0" applyNumberFormat="1" applyFont="1" applyFill="1" applyBorder="1"/>
    <xf numFmtId="0" fontId="7" fillId="2" borderId="14" xfId="0" applyFont="1" applyFill="1" applyBorder="1" applyAlignment="1">
      <alignment horizontal="left" vertical="center" wrapText="1"/>
    </xf>
    <xf numFmtId="3" fontId="7" fillId="2" borderId="7" xfId="0" quotePrefix="1" applyNumberFormat="1" applyFont="1" applyFill="1" applyBorder="1"/>
    <xf numFmtId="3" fontId="5" fillId="2" borderId="0" xfId="0" applyNumberFormat="1" applyFont="1" applyFill="1" applyBorder="1"/>
    <xf numFmtId="9" fontId="2" fillId="2" borderId="0" xfId="0" applyNumberFormat="1" applyFont="1" applyFill="1"/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H65"/>
  <sheetViews>
    <sheetView tabSelected="1" topLeftCell="A28" zoomScaleNormal="100" workbookViewId="0">
      <selection activeCell="J52" sqref="J52"/>
    </sheetView>
  </sheetViews>
  <sheetFormatPr defaultColWidth="9.109375" defaultRowHeight="10.199999999999999" x14ac:dyDescent="0.2"/>
  <cols>
    <col min="1" max="1" width="18.88671875" style="1" customWidth="1"/>
    <col min="2" max="2" width="20.6640625" style="1" customWidth="1"/>
    <col min="3" max="3" width="19.6640625" style="1" customWidth="1"/>
    <col min="4" max="4" width="21.44140625" style="3" customWidth="1"/>
    <col min="5" max="16384" width="9.109375" style="1"/>
  </cols>
  <sheetData>
    <row r="2" spans="1:8" ht="36.75" customHeight="1" x14ac:dyDescent="0.3">
      <c r="A2" s="25" t="s">
        <v>0</v>
      </c>
      <c r="B2" s="25"/>
      <c r="C2" s="25"/>
      <c r="D2" s="25"/>
    </row>
    <row r="3" spans="1:8" ht="15.6" x14ac:dyDescent="0.3">
      <c r="A3" s="26" t="s">
        <v>55</v>
      </c>
      <c r="B3" s="26"/>
      <c r="C3" s="26"/>
      <c r="D3" s="26"/>
    </row>
    <row r="4" spans="1:8" ht="13.2" x14ac:dyDescent="0.25">
      <c r="A4" s="2"/>
    </row>
    <row r="5" spans="1:8" ht="13.2" x14ac:dyDescent="0.25">
      <c r="A5" s="2"/>
    </row>
    <row r="6" spans="1:8" ht="10.8" thickBot="1" x14ac:dyDescent="0.25"/>
    <row r="7" spans="1:8" ht="12.75" customHeight="1" x14ac:dyDescent="0.2">
      <c r="A7" s="27" t="s">
        <v>1</v>
      </c>
      <c r="B7" s="29" t="s">
        <v>2</v>
      </c>
      <c r="C7" s="31" t="s">
        <v>3</v>
      </c>
      <c r="D7" s="33" t="s">
        <v>4</v>
      </c>
    </row>
    <row r="8" spans="1:8" ht="52.95" customHeight="1" thickBot="1" x14ac:dyDescent="0.25">
      <c r="A8" s="28"/>
      <c r="B8" s="30"/>
      <c r="C8" s="32"/>
      <c r="D8" s="34"/>
    </row>
    <row r="9" spans="1:8" s="5" customFormat="1" ht="10.8" thickBot="1" x14ac:dyDescent="0.25">
      <c r="A9" s="4" t="s">
        <v>5</v>
      </c>
      <c r="B9" s="4" t="s">
        <v>6</v>
      </c>
      <c r="C9" s="4" t="s">
        <v>7</v>
      </c>
      <c r="D9" s="4" t="s">
        <v>8</v>
      </c>
    </row>
    <row r="10" spans="1:8" x14ac:dyDescent="0.2">
      <c r="A10" s="6" t="s">
        <v>9</v>
      </c>
      <c r="B10" s="7">
        <v>64</v>
      </c>
      <c r="C10" s="8">
        <v>347051.83</v>
      </c>
      <c r="D10" s="9">
        <v>5422.6848437500003</v>
      </c>
      <c r="H10" s="10"/>
    </row>
    <row r="11" spans="1:8" x14ac:dyDescent="0.2">
      <c r="A11" s="11" t="s">
        <v>10</v>
      </c>
      <c r="B11" s="7">
        <v>25</v>
      </c>
      <c r="C11" s="8">
        <v>113878.14</v>
      </c>
      <c r="D11" s="9">
        <v>4555.1256000000003</v>
      </c>
      <c r="H11" s="10"/>
    </row>
    <row r="12" spans="1:8" x14ac:dyDescent="0.2">
      <c r="A12" s="11" t="s">
        <v>11</v>
      </c>
      <c r="B12" s="7">
        <v>145</v>
      </c>
      <c r="C12" s="8">
        <v>656472.94999999995</v>
      </c>
      <c r="D12" s="9">
        <v>4527.3996551724131</v>
      </c>
      <c r="H12" s="10"/>
    </row>
    <row r="13" spans="1:8" x14ac:dyDescent="0.2">
      <c r="A13" s="11" t="s">
        <v>12</v>
      </c>
      <c r="B13" s="7">
        <v>101</v>
      </c>
      <c r="C13" s="8">
        <v>532610.38</v>
      </c>
      <c r="D13" s="9">
        <v>5273.3700990099014</v>
      </c>
      <c r="H13" s="10"/>
    </row>
    <row r="14" spans="1:8" x14ac:dyDescent="0.2">
      <c r="A14" s="11" t="s">
        <v>13</v>
      </c>
      <c r="B14" s="7">
        <v>109</v>
      </c>
      <c r="C14" s="8">
        <v>530012.63</v>
      </c>
      <c r="D14" s="9">
        <v>4862.5011926605503</v>
      </c>
      <c r="H14" s="10"/>
    </row>
    <row r="15" spans="1:8" x14ac:dyDescent="0.2">
      <c r="A15" s="11" t="s">
        <v>14</v>
      </c>
      <c r="B15" s="7">
        <v>49</v>
      </c>
      <c r="C15" s="8">
        <v>249422.43</v>
      </c>
      <c r="D15" s="9">
        <v>5090.2536734693876</v>
      </c>
      <c r="H15" s="10"/>
    </row>
    <row r="16" spans="1:8" x14ac:dyDescent="0.2">
      <c r="A16" s="11" t="s">
        <v>15</v>
      </c>
      <c r="B16" s="7">
        <v>56</v>
      </c>
      <c r="C16" s="8">
        <v>319843.49</v>
      </c>
      <c r="D16" s="9">
        <v>5711.4908928571431</v>
      </c>
      <c r="H16" s="10"/>
    </row>
    <row r="17" spans="1:8" x14ac:dyDescent="0.2">
      <c r="A17" s="11" t="s">
        <v>16</v>
      </c>
      <c r="B17" s="7">
        <v>130</v>
      </c>
      <c r="C17" s="8">
        <v>612304.13</v>
      </c>
      <c r="D17" s="9">
        <v>4710.031769230769</v>
      </c>
      <c r="H17" s="10"/>
    </row>
    <row r="18" spans="1:8" x14ac:dyDescent="0.2">
      <c r="A18" s="11" t="s">
        <v>17</v>
      </c>
      <c r="B18" s="7">
        <v>63</v>
      </c>
      <c r="C18" s="8">
        <v>302386.69</v>
      </c>
      <c r="D18" s="9">
        <v>4799.7887301587298</v>
      </c>
      <c r="H18" s="10"/>
    </row>
    <row r="19" spans="1:8" x14ac:dyDescent="0.2">
      <c r="A19" s="11" t="s">
        <v>18</v>
      </c>
      <c r="B19" s="7">
        <v>78</v>
      </c>
      <c r="C19" s="8">
        <v>324319.48</v>
      </c>
      <c r="D19" s="9">
        <v>4157.9420512820507</v>
      </c>
      <c r="H19" s="10"/>
    </row>
    <row r="20" spans="1:8" x14ac:dyDescent="0.2">
      <c r="A20" s="11" t="s">
        <v>19</v>
      </c>
      <c r="B20" s="7">
        <v>40</v>
      </c>
      <c r="C20" s="8">
        <v>230428.15</v>
      </c>
      <c r="D20" s="9">
        <v>5760.7037499999997</v>
      </c>
      <c r="H20" s="10"/>
    </row>
    <row r="21" spans="1:8" x14ac:dyDescent="0.2">
      <c r="A21" s="11" t="s">
        <v>20</v>
      </c>
      <c r="B21" s="7">
        <v>49</v>
      </c>
      <c r="C21" s="8">
        <v>207010.76</v>
      </c>
      <c r="D21" s="9">
        <v>4224.7093877551024</v>
      </c>
      <c r="H21" s="10"/>
    </row>
    <row r="22" spans="1:8" x14ac:dyDescent="0.2">
      <c r="A22" s="11" t="s">
        <v>21</v>
      </c>
      <c r="B22" s="7">
        <v>137</v>
      </c>
      <c r="C22" s="8">
        <v>533959.80000000005</v>
      </c>
      <c r="D22" s="9">
        <v>3897.5167883211684</v>
      </c>
      <c r="H22" s="10"/>
    </row>
    <row r="23" spans="1:8" x14ac:dyDescent="0.2">
      <c r="A23" s="11" t="s">
        <v>22</v>
      </c>
      <c r="B23" s="7">
        <v>123</v>
      </c>
      <c r="C23" s="8">
        <v>597305.43000000005</v>
      </c>
      <c r="D23" s="9">
        <v>4856.1417073170733</v>
      </c>
      <c r="H23" s="10"/>
    </row>
    <row r="24" spans="1:8" x14ac:dyDescent="0.2">
      <c r="A24" s="11" t="s">
        <v>23</v>
      </c>
      <c r="B24" s="7">
        <v>33</v>
      </c>
      <c r="C24" s="8">
        <v>168136.91</v>
      </c>
      <c r="D24" s="9">
        <v>5095.0578787878785</v>
      </c>
      <c r="H24" s="10"/>
    </row>
    <row r="25" spans="1:8" x14ac:dyDescent="0.2">
      <c r="A25" s="11" t="s">
        <v>24</v>
      </c>
      <c r="B25" s="7">
        <v>94</v>
      </c>
      <c r="C25" s="8">
        <v>445943.81</v>
      </c>
      <c r="D25" s="9">
        <v>4744.0830851063829</v>
      </c>
      <c r="H25" s="10"/>
    </row>
    <row r="26" spans="1:8" x14ac:dyDescent="0.2">
      <c r="A26" s="11" t="s">
        <v>25</v>
      </c>
      <c r="B26" s="7">
        <v>107</v>
      </c>
      <c r="C26" s="8">
        <v>499478.16</v>
      </c>
      <c r="D26" s="9">
        <v>4668.0201869158873</v>
      </c>
      <c r="H26" s="10"/>
    </row>
    <row r="27" spans="1:8" x14ac:dyDescent="0.2">
      <c r="A27" s="11" t="s">
        <v>26</v>
      </c>
      <c r="B27" s="7">
        <v>105</v>
      </c>
      <c r="C27" s="8">
        <v>456636.22</v>
      </c>
      <c r="D27" s="9">
        <v>4348.9163809523807</v>
      </c>
      <c r="H27" s="10"/>
    </row>
    <row r="28" spans="1:8" x14ac:dyDescent="0.2">
      <c r="A28" s="11" t="s">
        <v>27</v>
      </c>
      <c r="B28" s="7">
        <v>48</v>
      </c>
      <c r="C28" s="8">
        <v>203544.85</v>
      </c>
      <c r="D28" s="9">
        <v>4240.5177083333338</v>
      </c>
      <c r="H28" s="10"/>
    </row>
    <row r="29" spans="1:8" x14ac:dyDescent="0.2">
      <c r="A29" s="11" t="s">
        <v>28</v>
      </c>
      <c r="B29" s="7">
        <v>60</v>
      </c>
      <c r="C29" s="8">
        <v>373885.33</v>
      </c>
      <c r="D29" s="9">
        <v>6231.4221666666672</v>
      </c>
      <c r="H29" s="10"/>
    </row>
    <row r="30" spans="1:8" x14ac:dyDescent="0.2">
      <c r="A30" s="11" t="s">
        <v>29</v>
      </c>
      <c r="B30" s="7">
        <v>28</v>
      </c>
      <c r="C30" s="8">
        <v>146981.78</v>
      </c>
      <c r="D30" s="9">
        <v>5249.3492857142855</v>
      </c>
      <c r="H30" s="10"/>
    </row>
    <row r="31" spans="1:8" x14ac:dyDescent="0.2">
      <c r="A31" s="11" t="s">
        <v>30</v>
      </c>
      <c r="B31" s="7">
        <v>34</v>
      </c>
      <c r="C31" s="8">
        <v>159102.51</v>
      </c>
      <c r="D31" s="9">
        <v>4679.485588235294</v>
      </c>
      <c r="H31" s="10"/>
    </row>
    <row r="32" spans="1:8" x14ac:dyDescent="0.2">
      <c r="A32" s="11" t="s">
        <v>31</v>
      </c>
      <c r="B32" s="7">
        <v>40</v>
      </c>
      <c r="C32" s="8">
        <v>172547.17</v>
      </c>
      <c r="D32" s="9">
        <v>4313.6792500000001</v>
      </c>
      <c r="H32" s="10"/>
    </row>
    <row r="33" spans="1:8" x14ac:dyDescent="0.2">
      <c r="A33" s="11" t="s">
        <v>32</v>
      </c>
      <c r="B33" s="7">
        <v>321</v>
      </c>
      <c r="C33" s="8">
        <v>2965701.45</v>
      </c>
      <c r="D33" s="9">
        <v>9238.9453271028051</v>
      </c>
      <c r="H33" s="10"/>
    </row>
    <row r="34" spans="1:8" x14ac:dyDescent="0.2">
      <c r="A34" s="11" t="s">
        <v>33</v>
      </c>
      <c r="B34" s="7">
        <v>87</v>
      </c>
      <c r="C34" s="8">
        <v>469707.74</v>
      </c>
      <c r="D34" s="9">
        <v>5398.9395402298851</v>
      </c>
      <c r="H34" s="10"/>
    </row>
    <row r="35" spans="1:8" x14ac:dyDescent="0.2">
      <c r="A35" s="11" t="s">
        <v>34</v>
      </c>
      <c r="B35" s="7">
        <v>27</v>
      </c>
      <c r="C35" s="8">
        <v>135249.82</v>
      </c>
      <c r="D35" s="9">
        <v>5009.2525925925929</v>
      </c>
      <c r="H35" s="10"/>
    </row>
    <row r="36" spans="1:8" x14ac:dyDescent="0.2">
      <c r="A36" s="11" t="s">
        <v>35</v>
      </c>
      <c r="B36" s="7">
        <v>80</v>
      </c>
      <c r="C36" s="8">
        <v>349700.5</v>
      </c>
      <c r="D36" s="9">
        <v>4371.2562500000004</v>
      </c>
      <c r="H36" s="10"/>
    </row>
    <row r="37" spans="1:8" x14ac:dyDescent="0.2">
      <c r="A37" s="11" t="s">
        <v>36</v>
      </c>
      <c r="B37" s="7">
        <v>97</v>
      </c>
      <c r="C37" s="8">
        <v>518252.21</v>
      </c>
      <c r="D37" s="9">
        <v>5342.8062886597936</v>
      </c>
      <c r="H37" s="10"/>
    </row>
    <row r="38" spans="1:8" x14ac:dyDescent="0.2">
      <c r="A38" s="11" t="s">
        <v>37</v>
      </c>
      <c r="B38" s="7">
        <v>69</v>
      </c>
      <c r="C38" s="8">
        <v>349336.91</v>
      </c>
      <c r="D38" s="9">
        <v>5062.8537681159414</v>
      </c>
      <c r="H38" s="10"/>
    </row>
    <row r="39" spans="1:8" x14ac:dyDescent="0.2">
      <c r="A39" s="11" t="s">
        <v>38</v>
      </c>
      <c r="B39" s="7">
        <v>173</v>
      </c>
      <c r="C39" s="8">
        <v>785150.84</v>
      </c>
      <c r="D39" s="9">
        <v>4538.4441618497112</v>
      </c>
      <c r="H39" s="10"/>
    </row>
    <row r="40" spans="1:8" x14ac:dyDescent="0.2">
      <c r="A40" s="11" t="s">
        <v>39</v>
      </c>
      <c r="B40" s="7">
        <v>51</v>
      </c>
      <c r="C40" s="8">
        <v>254688.38</v>
      </c>
      <c r="D40" s="9">
        <v>4993.8898039215683</v>
      </c>
      <c r="F40" s="10"/>
      <c r="H40" s="10"/>
    </row>
    <row r="41" spans="1:8" x14ac:dyDescent="0.2">
      <c r="A41" s="11" t="s">
        <v>40</v>
      </c>
      <c r="B41" s="7">
        <v>39</v>
      </c>
      <c r="C41" s="8">
        <v>221365.98</v>
      </c>
      <c r="D41" s="9">
        <v>5676.0507692307692</v>
      </c>
      <c r="H41" s="10"/>
    </row>
    <row r="42" spans="1:8" x14ac:dyDescent="0.2">
      <c r="A42" s="11" t="s">
        <v>41</v>
      </c>
      <c r="B42" s="7">
        <v>54</v>
      </c>
      <c r="C42" s="8">
        <v>224486.16</v>
      </c>
      <c r="D42" s="9">
        <v>4157.1511111111113</v>
      </c>
      <c r="H42" s="10"/>
    </row>
    <row r="43" spans="1:8" x14ac:dyDescent="0.2">
      <c r="A43" s="11" t="s">
        <v>42</v>
      </c>
      <c r="B43" s="7">
        <v>109</v>
      </c>
      <c r="C43" s="8">
        <v>655189.6</v>
      </c>
      <c r="D43" s="9">
        <v>6010.9137614678893</v>
      </c>
      <c r="H43" s="10"/>
    </row>
    <row r="44" spans="1:8" x14ac:dyDescent="0.2">
      <c r="A44" s="11" t="s">
        <v>43</v>
      </c>
      <c r="B44" s="7">
        <v>42</v>
      </c>
      <c r="C44" s="8">
        <v>197275.57</v>
      </c>
      <c r="D44" s="9">
        <v>4697.0373809523808</v>
      </c>
      <c r="H44" s="10"/>
    </row>
    <row r="45" spans="1:8" x14ac:dyDescent="0.2">
      <c r="A45" s="11" t="s">
        <v>44</v>
      </c>
      <c r="B45" s="7">
        <v>123</v>
      </c>
      <c r="C45" s="8">
        <v>599507.44999999995</v>
      </c>
      <c r="D45" s="9">
        <v>4874.0443089430892</v>
      </c>
      <c r="H45" s="10"/>
    </row>
    <row r="46" spans="1:8" x14ac:dyDescent="0.2">
      <c r="A46" s="11" t="s">
        <v>45</v>
      </c>
      <c r="B46" s="7">
        <v>29</v>
      </c>
      <c r="C46" s="8">
        <v>135589.94</v>
      </c>
      <c r="D46" s="9">
        <v>4675.5151724137932</v>
      </c>
      <c r="H46" s="10"/>
    </row>
    <row r="47" spans="1:8" x14ac:dyDescent="0.2">
      <c r="A47" s="11" t="s">
        <v>46</v>
      </c>
      <c r="B47" s="7">
        <v>65</v>
      </c>
      <c r="C47" s="8">
        <v>363225.11</v>
      </c>
      <c r="D47" s="9">
        <v>5588.0786153846147</v>
      </c>
      <c r="H47" s="10"/>
    </row>
    <row r="48" spans="1:8" x14ac:dyDescent="0.2">
      <c r="A48" s="11" t="s">
        <v>47</v>
      </c>
      <c r="B48" s="7">
        <v>111</v>
      </c>
      <c r="C48" s="8">
        <v>536832.18999999994</v>
      </c>
      <c r="D48" s="9">
        <v>4836.3260360360355</v>
      </c>
      <c r="H48" s="10"/>
    </row>
    <row r="49" spans="1:8" x14ac:dyDescent="0.2">
      <c r="A49" s="12" t="s">
        <v>48</v>
      </c>
      <c r="B49" s="7">
        <v>51</v>
      </c>
      <c r="C49" s="8">
        <v>219580.09</v>
      </c>
      <c r="D49" s="9">
        <v>4305.491960784314</v>
      </c>
      <c r="H49" s="10"/>
    </row>
    <row r="50" spans="1:8" x14ac:dyDescent="0.2">
      <c r="A50" s="11" t="s">
        <v>49</v>
      </c>
      <c r="B50" s="7">
        <v>787</v>
      </c>
      <c r="C50" s="8">
        <v>5654158.0899999999</v>
      </c>
      <c r="D50" s="9">
        <v>7184.4448411689964</v>
      </c>
      <c r="H50" s="10"/>
    </row>
    <row r="51" spans="1:8" x14ac:dyDescent="0.2">
      <c r="A51" s="11" t="s">
        <v>50</v>
      </c>
      <c r="B51" s="7">
        <v>56</v>
      </c>
      <c r="C51" s="8">
        <v>188594.29</v>
      </c>
      <c r="D51" s="9">
        <v>3367.7551785714286</v>
      </c>
      <c r="H51" s="10"/>
    </row>
    <row r="52" spans="1:8" ht="10.8" thickBot="1" x14ac:dyDescent="0.25">
      <c r="A52" s="12" t="s">
        <v>51</v>
      </c>
      <c r="B52" s="13">
        <v>655</v>
      </c>
      <c r="C52" s="14">
        <v>3073530.1100000003</v>
      </c>
      <c r="D52" s="9">
        <v>4692.4123816793899</v>
      </c>
      <c r="H52" s="10"/>
    </row>
    <row r="53" spans="1:8" ht="10.8" thickBot="1" x14ac:dyDescent="0.25">
      <c r="A53" s="15" t="s">
        <v>52</v>
      </c>
      <c r="B53" s="16">
        <f>SUM(B10:B52)</f>
        <v>4744</v>
      </c>
      <c r="C53" s="16">
        <f>SUM(C10:C52)</f>
        <v>26080385.459999997</v>
      </c>
      <c r="D53" s="17">
        <f t="shared" ref="D53" si="0">C53/B53</f>
        <v>5497.5517411467108</v>
      </c>
      <c r="H53" s="10"/>
    </row>
    <row r="54" spans="1:8" ht="10.8" thickBot="1" x14ac:dyDescent="0.25">
      <c r="A54" s="16" t="s">
        <v>53</v>
      </c>
      <c r="B54" s="18">
        <v>4497</v>
      </c>
      <c r="C54" s="19"/>
      <c r="D54" s="20">
        <f>C53/B54</f>
        <v>5799.5075517011337</v>
      </c>
      <c r="H54" s="10"/>
    </row>
    <row r="55" spans="1:8" ht="31.2" thickBot="1" x14ac:dyDescent="0.25">
      <c r="A55" s="21" t="s">
        <v>54</v>
      </c>
      <c r="B55" s="22">
        <f>B53-B54</f>
        <v>247</v>
      </c>
      <c r="D55" s="23"/>
    </row>
    <row r="56" spans="1:8" x14ac:dyDescent="0.2">
      <c r="C56" s="3"/>
    </row>
    <row r="57" spans="1:8" x14ac:dyDescent="0.2">
      <c r="B57" s="10"/>
      <c r="C57" s="3"/>
    </row>
    <row r="59" spans="1:8" x14ac:dyDescent="0.2">
      <c r="H59" s="10"/>
    </row>
    <row r="62" spans="1:8" x14ac:dyDescent="0.2">
      <c r="C62" s="10"/>
    </row>
    <row r="65" spans="2:2" x14ac:dyDescent="0.2">
      <c r="B65" s="24"/>
    </row>
  </sheetData>
  <mergeCells count="6">
    <mergeCell ref="A2:D2"/>
    <mergeCell ref="A3:D3"/>
    <mergeCell ref="A7:A8"/>
    <mergeCell ref="B7:B8"/>
    <mergeCell ref="C7:C8"/>
    <mergeCell ref="D7:D8"/>
  </mergeCells>
  <printOptions horizontalCentered="1" verticalCentered="1"/>
  <pageMargins left="0.74803149606299213" right="0.74803149606299213" top="1.2204724409448819" bottom="0.4724409448818898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posttransplant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2022-09-09T09:07:48Z</dcterms:created>
  <dcterms:modified xsi:type="dcterms:W3CDTF">2023-09-21T12:14:59Z</dcterms:modified>
</cp:coreProperties>
</file>