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CHELTUIELI boli rare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2" i="1" l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11" i="1"/>
  <c r="AP54" i="1" l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Q54" i="1" l="1"/>
</calcChain>
</file>

<file path=xl/sharedStrings.xml><?xml version="1.0" encoding="utf-8"?>
<sst xmlns="http://schemas.openxmlformats.org/spreadsheetml/2006/main" count="139" uniqueCount="132">
  <si>
    <t>Programul naţional de diagnostic şi tratament pentru boli rare</t>
  </si>
  <si>
    <t>Lei</t>
  </si>
  <si>
    <t>CAS</t>
  </si>
  <si>
    <t>Cheltuieli pentru medicamente/materiale sanitare eliberate prin farmaciile cu circuit  închis, pentru:</t>
  </si>
  <si>
    <t>Cheltuieli cu medicamente eliberate prin farmaciile cu circuit deschis, pentru:</t>
  </si>
  <si>
    <t>Total cheltuieli</t>
  </si>
  <si>
    <t>Boli neurologice degenerative/ inflamator-imune forme cronice</t>
  </si>
  <si>
    <t>Boli neurologice degenerative/ inflamator-imune forme acute</t>
  </si>
  <si>
    <t>Boala Fabry</t>
  </si>
  <si>
    <t>Boala Pompe</t>
  </si>
  <si>
    <t>Tirozinemie</t>
  </si>
  <si>
    <t>Mucopolizaharidoză tip II (sindromul Hunter)</t>
  </si>
  <si>
    <t>Mucopolizaharidoză tip I (sindromul Hurler)</t>
  </si>
  <si>
    <t>Afibrinogenemie congenitală</t>
  </si>
  <si>
    <t>Sindrom de imunodeficienţă primară</t>
  </si>
  <si>
    <t>HTPA</t>
  </si>
  <si>
    <t>Amiloidoză cu transtiretină:</t>
  </si>
  <si>
    <t>Scleroză sistemică şi ulcerele digitale evolutive</t>
  </si>
  <si>
    <t xml:space="preserve">Purpura trombocitopenică imună cronică </t>
  </si>
  <si>
    <t>Hiprerfenilalaninemie la bolnavii diagnosticaţi cu fenilcetonurie sau deficit de tetrahidrobiopterină (BH4)</t>
  </si>
  <si>
    <t>Scleroza tuberoasă</t>
  </si>
  <si>
    <t>Osteogeneză imperfectă</t>
  </si>
  <si>
    <t>Epidermoliză buloasă</t>
  </si>
  <si>
    <t>Atrofie musculară spinală</t>
  </si>
  <si>
    <t>Boala Castelman</t>
  </si>
  <si>
    <t>Mucopolizaharidoza Tip IVA</t>
  </si>
  <si>
    <t>Lipofuscinoza ceroida TIP 2 (TPP1)</t>
  </si>
  <si>
    <t>Sindrom hemolitic uremic atipic (SHUa)</t>
  </si>
  <si>
    <t>Hemoglobinurie paroxistică nocturnă(HPN)</t>
  </si>
  <si>
    <t>Mucoviscidoză copii</t>
  </si>
  <si>
    <t>Mucoviscidoză adulţi</t>
  </si>
  <si>
    <t>Scleroză laterală amiotrofică</t>
  </si>
  <si>
    <t>Sindrom Prader Willi</t>
  </si>
  <si>
    <t>fibroză pulmonară idiopatică</t>
  </si>
  <si>
    <t>distrofie musculară Duchenne</t>
  </si>
  <si>
    <t>angioedem ereditar</t>
  </si>
  <si>
    <t>Neuropatie optică ereditară Leber</t>
  </si>
  <si>
    <t>Limfangioleiomiomatoză</t>
  </si>
  <si>
    <t>afectare neurologică</t>
  </si>
  <si>
    <t xml:space="preserve"> afectare cardiacă sau formă mixtă</t>
  </si>
  <si>
    <t>medicamente</t>
  </si>
  <si>
    <t>materiale sanitare</t>
  </si>
  <si>
    <t>Total</t>
  </si>
  <si>
    <t xml:space="preserve">bolnav adult / copil cu greutate &gt; 40 Kg </t>
  </si>
  <si>
    <t xml:space="preserve">bolnav copil cu greutate &lt; 40 Kg 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</si>
  <si>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</si>
  <si>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</si>
  <si>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</si>
  <si>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</si>
  <si>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</si>
  <si>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</si>
  <si>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</si>
  <si>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</si>
  <si>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</si>
  <si>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</si>
  <si>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</si>
  <si>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</si>
  <si>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</si>
  <si>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</si>
  <si>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</si>
  <si>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</si>
  <si>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</si>
  <si>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</si>
  <si>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</si>
  <si>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C19=C17+C18</t>
  </si>
  <si>
    <t>C20</t>
  </si>
  <si>
    <t>C21</t>
  </si>
  <si>
    <t>C22=C20+C21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</si>
  <si>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</si>
  <si>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</si>
  <si>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</si>
  <si>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</si>
  <si>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</si>
  <si>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</si>
  <si>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</si>
  <si>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</si>
  <si>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</si>
  <si>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</si>
  <si>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</si>
  <si>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</si>
  <si>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</si>
  <si>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</si>
  <si>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</si>
  <si>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</si>
  <si>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</si>
  <si>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</si>
  <si>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</si>
  <si>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</si>
  <si>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</si>
  <si>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</si>
  <si>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</si>
  <si>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</si>
  <si>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</si>
  <si>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</si>
  <si>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</si>
  <si>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</si>
  <si>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</si>
  <si>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</si>
  <si>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</si>
  <si>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</si>
  <si>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</si>
  <si>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</si>
  <si>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</si>
  <si>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</si>
  <si>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</si>
  <si>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</si>
  <si>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</si>
  <si>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</si>
  <si>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</si>
  <si>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</si>
  <si>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</si>
  <si>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</si>
  <si>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</si>
  <si>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</si>
  <si>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</si>
  <si>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</si>
  <si>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</si>
  <si>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</si>
  <si>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</si>
  <si>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</si>
  <si>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</si>
  <si>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</si>
  <si>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</si>
  <si>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</si>
  <si>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</si>
  <si>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</si>
  <si>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</si>
  <si>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</si>
  <si>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</si>
  <si>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</si>
  <si>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</si>
  <si>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r>
      <t xml:space="preserve">Situaţia cheltuielilor pe tip de boală realizate în </t>
    </r>
    <r>
      <rPr>
        <b/>
        <sz val="12"/>
        <rFont val="Arial"/>
        <family val="2"/>
        <charset val="238"/>
      </rPr>
      <t>perioada 01.01.2023-30.06.2023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</si>
</sst>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b/>
      <sz val="8"/>
      <color theme="1"/>
      <name val="Arial"/>
      <family val="2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3" fillId="0" borderId="0"/>
  </cellStyleXfs>
  <cellXfs count="73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 vertical="top"/>
    </xf>
    <xf numFmtId="3" fontId="4" fillId="2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3" fontId="4" fillId="2" borderId="16" xfId="1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3" fontId="4" fillId="2" borderId="12" xfId="1" applyNumberFormat="1" applyFont="1" applyFill="1" applyBorder="1" applyAlignment="1">
      <alignment horizontal="center" vertical="center" wrapText="1"/>
    </xf>
    <xf numFmtId="3" fontId="4" fillId="2" borderId="20" xfId="1" applyNumberFormat="1" applyFont="1" applyFill="1" applyBorder="1" applyAlignment="1">
      <alignment horizontal="center" vertical="center" wrapText="1"/>
    </xf>
    <xf numFmtId="4" fontId="5" fillId="2" borderId="21" xfId="0" applyNumberFormat="1" applyFont="1" applyFill="1" applyBorder="1" applyAlignment="1">
      <alignment horizontal="right" vertical="center" wrapText="1"/>
    </xf>
    <xf numFmtId="4" fontId="5" fillId="2" borderId="8" xfId="0" applyNumberFormat="1" applyFont="1" applyFill="1" applyBorder="1" applyAlignment="1">
      <alignment horizontal="right" vertical="center" wrapText="1"/>
    </xf>
    <xf numFmtId="4" fontId="5" fillId="2" borderId="8" xfId="3" applyNumberFormat="1" applyFont="1" applyFill="1" applyBorder="1"/>
    <xf numFmtId="4" fontId="5" fillId="2" borderId="22" xfId="3" applyNumberFormat="1" applyFont="1" applyFill="1" applyBorder="1"/>
    <xf numFmtId="4" fontId="5" fillId="2" borderId="21" xfId="3" applyNumberFormat="1" applyFont="1" applyFill="1" applyBorder="1"/>
    <xf numFmtId="4" fontId="5" fillId="2" borderId="8" xfId="0" quotePrefix="1" applyNumberFormat="1" applyFont="1" applyFill="1" applyBorder="1"/>
    <xf numFmtId="4" fontId="5" fillId="2" borderId="8" xfId="0" applyNumberFormat="1" applyFont="1" applyFill="1" applyBorder="1"/>
    <xf numFmtId="4" fontId="5" fillId="2" borderId="23" xfId="0" applyNumberFormat="1" applyFont="1" applyFill="1" applyBorder="1"/>
    <xf numFmtId="4" fontId="5" fillId="2" borderId="6" xfId="0" applyNumberFormat="1" applyFont="1" applyFill="1" applyBorder="1"/>
    <xf numFmtId="4" fontId="5" fillId="2" borderId="24" xfId="0" applyNumberFormat="1" applyFont="1" applyFill="1" applyBorder="1" applyAlignment="1">
      <alignment horizontal="right" vertical="center" wrapText="1"/>
    </xf>
    <xf numFmtId="4" fontId="5" fillId="2" borderId="25" xfId="0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/>
    <xf numFmtId="4" fontId="5" fillId="2" borderId="26" xfId="3" applyNumberFormat="1" applyFont="1" applyFill="1" applyBorder="1"/>
    <xf numFmtId="4" fontId="5" fillId="2" borderId="24" xfId="3" applyNumberFormat="1" applyFont="1" applyFill="1" applyBorder="1"/>
    <xf numFmtId="4" fontId="5" fillId="2" borderId="25" xfId="0" quotePrefix="1" applyNumberFormat="1" applyFont="1" applyFill="1" applyBorder="1"/>
    <xf numFmtId="4" fontId="5" fillId="2" borderId="25" xfId="0" applyNumberFormat="1" applyFont="1" applyFill="1" applyBorder="1"/>
    <xf numFmtId="4" fontId="5" fillId="2" borderId="27" xfId="0" applyNumberFormat="1" applyFont="1" applyFill="1" applyBorder="1"/>
    <xf numFmtId="4" fontId="5" fillId="2" borderId="25" xfId="0" applyNumberFormat="1" applyFont="1" applyFill="1" applyBorder="1" applyAlignment="1">
      <alignment horizontal="right"/>
    </xf>
    <xf numFmtId="4" fontId="5" fillId="2" borderId="14" xfId="0" applyNumberFormat="1" applyFont="1" applyFill="1" applyBorder="1"/>
    <xf numFmtId="4" fontId="5" fillId="2" borderId="28" xfId="0" applyNumberFormat="1" applyFont="1" applyFill="1" applyBorder="1" applyAlignment="1">
      <alignment horizontal="right" vertical="center" wrapText="1"/>
    </xf>
    <xf numFmtId="4" fontId="5" fillId="2" borderId="29" xfId="0" applyNumberFormat="1" applyFont="1" applyFill="1" applyBorder="1" applyAlignment="1">
      <alignment horizontal="right" vertical="center" wrapText="1"/>
    </xf>
    <xf numFmtId="4" fontId="5" fillId="2" borderId="29" xfId="3" applyNumberFormat="1" applyFont="1" applyFill="1" applyBorder="1"/>
    <xf numFmtId="4" fontId="5" fillId="2" borderId="30" xfId="3" applyNumberFormat="1" applyFont="1" applyFill="1" applyBorder="1"/>
    <xf numFmtId="4" fontId="5" fillId="2" borderId="28" xfId="3" applyNumberFormat="1" applyFont="1" applyFill="1" applyBorder="1"/>
    <xf numFmtId="4" fontId="5" fillId="2" borderId="29" xfId="0" quotePrefix="1" applyNumberFormat="1" applyFont="1" applyFill="1" applyBorder="1"/>
    <xf numFmtId="4" fontId="5" fillId="2" borderId="29" xfId="0" applyNumberFormat="1" applyFont="1" applyFill="1" applyBorder="1"/>
    <xf numFmtId="4" fontId="5" fillId="2" borderId="31" xfId="0" applyNumberFormat="1" applyFont="1" applyFill="1" applyBorder="1"/>
    <xf numFmtId="4" fontId="4" fillId="2" borderId="2" xfId="0" applyNumberFormat="1" applyFont="1" applyFill="1" applyBorder="1"/>
    <xf numFmtId="4" fontId="4" fillId="2" borderId="32" xfId="0" applyNumberFormat="1" applyFont="1" applyFill="1" applyBorder="1" applyAlignment="1">
      <alignment vertical="center" wrapText="1"/>
    </xf>
    <xf numFmtId="4" fontId="4" fillId="2" borderId="33" xfId="0" applyNumberFormat="1" applyFont="1" applyFill="1" applyBorder="1" applyAlignment="1">
      <alignment vertical="center" wrapText="1"/>
    </xf>
    <xf numFmtId="4" fontId="4" fillId="2" borderId="19" xfId="0" applyNumberFormat="1" applyFont="1" applyFill="1" applyBorder="1" applyAlignment="1">
      <alignment vertical="center" wrapText="1"/>
    </xf>
    <xf numFmtId="4" fontId="5" fillId="2" borderId="0" xfId="0" applyNumberFormat="1" applyFont="1" applyFill="1"/>
    <xf numFmtId="4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vertical="center" wrapText="1"/>
    </xf>
    <xf numFmtId="3" fontId="4" fillId="2" borderId="0" xfId="3" applyNumberFormat="1" applyFont="1" applyFill="1" applyBorder="1" applyAlignment="1">
      <alignment horizontal="right" vertical="top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5" fillId="2" borderId="0" xfId="0" quotePrefix="1" applyNumberFormat="1" applyFont="1" applyFill="1"/>
    <xf numFmtId="3" fontId="3" fillId="2" borderId="0" xfId="0" applyNumberFormat="1" applyFont="1" applyFill="1"/>
    <xf numFmtId="4" fontId="5" fillId="2" borderId="1" xfId="0" applyNumberFormat="1" applyFont="1" applyFill="1" applyBorder="1"/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4" fillId="2" borderId="15" xfId="1" applyNumberFormat="1" applyFont="1" applyFill="1" applyBorder="1" applyAlignment="1">
      <alignment horizontal="center" vertical="center" wrapText="1"/>
    </xf>
    <xf numFmtId="3" fontId="4" fillId="2" borderId="12" xfId="2" applyNumberFormat="1" applyFont="1" applyFill="1" applyBorder="1" applyAlignment="1">
      <alignment horizontal="center" vertical="center" wrapText="1"/>
    </xf>
    <xf numFmtId="3" fontId="4" fillId="2" borderId="19" xfId="2" applyNumberFormat="1" applyFont="1" applyFill="1" applyBorder="1" applyAlignment="1">
      <alignment horizontal="center" vertical="center" wrapText="1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11" xfId="1" applyNumberFormat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3" fontId="4" fillId="2" borderId="18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4" fillId="2" borderId="8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5 2" xfId="1"/>
    <cellStyle name="Normal_Foaie de lucru din cn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AS59"/>
  <sheetViews>
    <sheetView tabSelected="1" topLeftCell="K1" zoomScaleNormal="100" workbookViewId="0">
      <selection activeCell="AK4" sqref="A3:AK4"/>
    </sheetView>
  </sheetViews>
  <sheetFormatPr defaultColWidth="11.5546875" defaultRowHeight="13.2" x14ac:dyDescent="0.25"/>
  <cols>
    <col min="1" max="1" width="11.5546875" style="2"/>
    <col min="2" max="17" width="11.6640625" style="2" bestFit="1" customWidth="1"/>
    <col min="18" max="18" width="10.6640625" style="2" customWidth="1"/>
    <col min="19" max="19" width="10.44140625" style="2" customWidth="1"/>
    <col min="20" max="20" width="11.6640625" style="2" bestFit="1" customWidth="1"/>
    <col min="21" max="22" width="10.88671875" style="2" customWidth="1"/>
    <col min="23" max="23" width="10" style="2" customWidth="1"/>
    <col min="24" max="24" width="12.6640625" style="2" bestFit="1" customWidth="1"/>
    <col min="25" max="35" width="11.6640625" style="2" bestFit="1" customWidth="1"/>
    <col min="36" max="36" width="12.6640625" style="2" bestFit="1" customWidth="1"/>
    <col min="37" max="37" width="11.6640625" style="2" bestFit="1" customWidth="1"/>
    <col min="38" max="38" width="11.44140625" style="2" customWidth="1"/>
    <col min="39" max="39" width="11.6640625" style="2" bestFit="1" customWidth="1"/>
    <col min="40" max="40" width="12" style="2" bestFit="1" customWidth="1"/>
    <col min="41" max="41" width="8.109375" style="2" customWidth="1"/>
    <col min="42" max="42" width="10.6640625" style="2" customWidth="1"/>
    <col min="43" max="43" width="13.6640625" style="2" customWidth="1"/>
    <col min="44" max="16384" width="11.5546875" style="2"/>
  </cols>
  <sheetData>
    <row r="1" spans="1:43" s="1" customFormat="1" ht="15" x14ac:dyDescent="0.25"/>
    <row r="2" spans="1:43" s="1" customFormat="1" ht="15.6" x14ac:dyDescent="0.3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</row>
    <row r="3" spans="1:43" s="1" customFormat="1" ht="15" x14ac:dyDescent="0.25"/>
    <row r="4" spans="1:43" s="1" customFormat="1" ht="15.6" x14ac:dyDescent="0.3">
      <c r="A4" s="65" t="s">
        <v>131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</row>
    <row r="5" spans="1:43" x14ac:dyDescent="0.25">
      <c r="AQ5" s="3" t="s">
        <v>1</v>
      </c>
    </row>
    <row r="6" spans="1:43" ht="13.8" thickBot="1" x14ac:dyDescent="0.3"/>
    <row r="7" spans="1:43" s="5" customFormat="1" ht="44.4" customHeight="1" thickBot="1" x14ac:dyDescent="0.25">
      <c r="A7" s="66" t="s">
        <v>2</v>
      </c>
      <c r="B7" s="69" t="s">
        <v>3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69" t="s">
        <v>4</v>
      </c>
      <c r="AF7" s="70"/>
      <c r="AG7" s="70"/>
      <c r="AH7" s="70"/>
      <c r="AI7" s="70"/>
      <c r="AJ7" s="70"/>
      <c r="AK7" s="70"/>
      <c r="AL7" s="70"/>
      <c r="AM7" s="70"/>
      <c r="AN7" s="70"/>
      <c r="AO7" s="4"/>
      <c r="AP7" s="4"/>
      <c r="AQ7" s="50" t="s">
        <v>5</v>
      </c>
    </row>
    <row r="8" spans="1:43" s="5" customFormat="1" ht="34.950000000000003" customHeight="1" thickBot="1" x14ac:dyDescent="0.25">
      <c r="A8" s="67"/>
      <c r="B8" s="53" t="s">
        <v>6</v>
      </c>
      <c r="C8" s="53" t="s">
        <v>7</v>
      </c>
      <c r="D8" s="53" t="s">
        <v>8</v>
      </c>
      <c r="E8" s="53" t="s">
        <v>9</v>
      </c>
      <c r="F8" s="53" t="s">
        <v>10</v>
      </c>
      <c r="G8" s="53" t="s">
        <v>11</v>
      </c>
      <c r="H8" s="53" t="s">
        <v>12</v>
      </c>
      <c r="I8" s="53" t="s">
        <v>13</v>
      </c>
      <c r="J8" s="53" t="s">
        <v>14</v>
      </c>
      <c r="K8" s="53" t="s">
        <v>15</v>
      </c>
      <c r="L8" s="71" t="s">
        <v>16</v>
      </c>
      <c r="M8" s="72"/>
      <c r="N8" s="53" t="s">
        <v>17</v>
      </c>
      <c r="O8" s="53" t="s">
        <v>18</v>
      </c>
      <c r="P8" s="53" t="s">
        <v>19</v>
      </c>
      <c r="Q8" s="53" t="s">
        <v>20</v>
      </c>
      <c r="R8" s="57" t="s">
        <v>21</v>
      </c>
      <c r="S8" s="58"/>
      <c r="T8" s="59"/>
      <c r="U8" s="57" t="s">
        <v>22</v>
      </c>
      <c r="V8" s="58"/>
      <c r="W8" s="59"/>
      <c r="X8" s="53" t="s">
        <v>23</v>
      </c>
      <c r="Y8" s="53" t="s">
        <v>24</v>
      </c>
      <c r="Z8" s="53" t="s">
        <v>25</v>
      </c>
      <c r="AA8" s="53" t="s">
        <v>26</v>
      </c>
      <c r="AB8" s="60" t="s">
        <v>27</v>
      </c>
      <c r="AC8" s="61"/>
      <c r="AD8" s="62" t="s">
        <v>28</v>
      </c>
      <c r="AE8" s="55" t="s">
        <v>29</v>
      </c>
      <c r="AF8" s="55" t="s">
        <v>30</v>
      </c>
      <c r="AG8" s="55" t="s">
        <v>31</v>
      </c>
      <c r="AH8" s="55" t="s">
        <v>32</v>
      </c>
      <c r="AI8" s="55" t="s">
        <v>33</v>
      </c>
      <c r="AJ8" s="55" t="s">
        <v>34</v>
      </c>
      <c r="AK8" s="55" t="s">
        <v>35</v>
      </c>
      <c r="AL8" s="55" t="s">
        <v>36</v>
      </c>
      <c r="AM8" s="55" t="s">
        <v>37</v>
      </c>
      <c r="AN8" s="55" t="s">
        <v>18</v>
      </c>
      <c r="AO8" s="55" t="s">
        <v>8</v>
      </c>
      <c r="AP8" s="55" t="s">
        <v>23</v>
      </c>
      <c r="AQ8" s="51"/>
    </row>
    <row r="9" spans="1:43" s="5" customFormat="1" ht="54" customHeight="1" thickBot="1" x14ac:dyDescent="0.25">
      <c r="A9" s="68"/>
      <c r="B9" s="54"/>
      <c r="C9" s="54"/>
      <c r="D9" s="54"/>
      <c r="E9" s="54"/>
      <c r="F9" s="54"/>
      <c r="G9" s="54"/>
      <c r="H9" s="54"/>
      <c r="I9" s="54"/>
      <c r="J9" s="54"/>
      <c r="K9" s="54"/>
      <c r="L9" s="6" t="s">
        <v>38</v>
      </c>
      <c r="M9" s="6" t="s">
        <v>39</v>
      </c>
      <c r="N9" s="54"/>
      <c r="O9" s="54"/>
      <c r="P9" s="54"/>
      <c r="Q9" s="54"/>
      <c r="R9" s="6" t="s">
        <v>40</v>
      </c>
      <c r="S9" s="6" t="s">
        <v>41</v>
      </c>
      <c r="T9" s="6" t="s">
        <v>42</v>
      </c>
      <c r="U9" s="6" t="s">
        <v>40</v>
      </c>
      <c r="V9" s="6" t="s">
        <v>41</v>
      </c>
      <c r="W9" s="6" t="s">
        <v>42</v>
      </c>
      <c r="X9" s="54"/>
      <c r="Y9" s="54"/>
      <c r="Z9" s="54"/>
      <c r="AA9" s="54"/>
      <c r="AB9" s="7" t="s">
        <v>43</v>
      </c>
      <c r="AC9" s="8" t="s">
        <v>44</v>
      </c>
      <c r="AD9" s="63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2"/>
    </row>
    <row r="10" spans="1:43" s="5" customFormat="1" ht="21" thickBot="1" x14ac:dyDescent="0.25">
      <c r="A10" s="9" t="s">
        <v>45</v>
      </c>
      <c r="B10" s="9" t="s">
        <v>46</v>
      </c>
      <c r="C10" s="9" t="s">
        <v>47</v>
      </c>
      <c r="D10" s="9" t="s">
        <v>48</v>
      </c>
      <c r="E10" s="9" t="s">
        <v>49</v>
      </c>
      <c r="F10" s="9" t="s">
        <v>50</v>
      </c>
      <c r="G10" s="9" t="s">
        <v>51</v>
      </c>
      <c r="H10" s="9" t="s">
        <v>52</v>
      </c>
      <c r="I10" s="9" t="s">
        <v>53</v>
      </c>
      <c r="J10" s="9" t="s">
        <v>54</v>
      </c>
      <c r="K10" s="9" t="s">
        <v>55</v>
      </c>
      <c r="L10" s="9" t="s">
        <v>56</v>
      </c>
      <c r="M10" s="9" t="s">
        <v>57</v>
      </c>
      <c r="N10" s="9" t="s">
        <v>58</v>
      </c>
      <c r="O10" s="9" t="s">
        <v>59</v>
      </c>
      <c r="P10" s="9" t="s">
        <v>60</v>
      </c>
      <c r="Q10" s="9" t="s">
        <v>61</v>
      </c>
      <c r="R10" s="9" t="s">
        <v>62</v>
      </c>
      <c r="S10" s="9" t="s">
        <v>63</v>
      </c>
      <c r="T10" s="9" t="s">
        <v>64</v>
      </c>
      <c r="U10" s="9" t="s">
        <v>65</v>
      </c>
      <c r="V10" s="9" t="s">
        <v>66</v>
      </c>
      <c r="W10" s="9" t="s">
        <v>67</v>
      </c>
      <c r="X10" s="9" t="s">
        <v>68</v>
      </c>
      <c r="Y10" s="9" t="s">
        <v>69</v>
      </c>
      <c r="Z10" s="9" t="s">
        <v>70</v>
      </c>
      <c r="AA10" s="9" t="s">
        <v>71</v>
      </c>
      <c r="AB10" s="9" t="s">
        <v>72</v>
      </c>
      <c r="AC10" s="9" t="s">
        <v>73</v>
      </c>
      <c r="AD10" s="10" t="s">
        <v>74</v>
      </c>
      <c r="AE10" s="9" t="s">
        <v>75</v>
      </c>
      <c r="AF10" s="9" t="s">
        <v>76</v>
      </c>
      <c r="AG10" s="9" t="s">
        <v>77</v>
      </c>
      <c r="AH10" s="9" t="s">
        <v>78</v>
      </c>
      <c r="AI10" s="9" t="s">
        <v>79</v>
      </c>
      <c r="AJ10" s="9" t="s">
        <v>80</v>
      </c>
      <c r="AK10" s="9" t="s">
        <v>81</v>
      </c>
      <c r="AL10" s="9" t="s">
        <v>82</v>
      </c>
      <c r="AM10" s="9" t="s">
        <v>83</v>
      </c>
      <c r="AN10" s="9" t="s">
        <v>84</v>
      </c>
      <c r="AO10" s="9" t="s">
        <v>85</v>
      </c>
      <c r="AP10" s="9" t="s">
        <v>86</v>
      </c>
      <c r="AQ10" s="9" t="s">
        <v>87</v>
      </c>
    </row>
    <row r="11" spans="1:43" s="5" customFormat="1" ht="10.199999999999999" x14ac:dyDescent="0.2">
      <c r="A11" s="49" t="s">
        <v>88</v>
      </c>
      <c r="B11" s="11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3">
        <v>0</v>
      </c>
      <c r="AB11" s="13">
        <v>0</v>
      </c>
      <c r="AC11" s="13">
        <v>0</v>
      </c>
      <c r="AD11" s="14">
        <v>0</v>
      </c>
      <c r="AE11" s="15">
        <v>841202.85</v>
      </c>
      <c r="AF11" s="13">
        <v>0</v>
      </c>
      <c r="AG11" s="13">
        <v>15192.63</v>
      </c>
      <c r="AH11" s="13">
        <v>0</v>
      </c>
      <c r="AI11" s="13">
        <v>112267.61</v>
      </c>
      <c r="AJ11" s="12">
        <v>0</v>
      </c>
      <c r="AK11" s="16">
        <v>1523765.96</v>
      </c>
      <c r="AL11" s="17">
        <v>118424.04</v>
      </c>
      <c r="AM11" s="17">
        <v>0</v>
      </c>
      <c r="AN11" s="17">
        <v>0</v>
      </c>
      <c r="AO11" s="17">
        <v>0</v>
      </c>
      <c r="AP11" s="17">
        <v>1853215.14</v>
      </c>
      <c r="AQ11" s="18">
        <f>B11+C11+D11+E11+F11+G11+H11+I11+J11+K11+L11+M11+N11+O11+P11+Q11+R11+S11+U11+V11+X11+Y11+Z11+AA11+AB11+AC11+AD11+AE11+AF11+AG11+AH11+AI11+AJ11+AK11+AL11+AM11+AN11+AO11+AP11</f>
        <v>4464068.2299999995</v>
      </c>
    </row>
    <row r="12" spans="1:43" s="5" customFormat="1" ht="10.199999999999999" x14ac:dyDescent="0.2">
      <c r="A12" s="19" t="s">
        <v>89</v>
      </c>
      <c r="B12" s="20">
        <v>0</v>
      </c>
      <c r="C12" s="21">
        <v>0</v>
      </c>
      <c r="D12" s="21">
        <v>0</v>
      </c>
      <c r="E12" s="21">
        <v>0</v>
      </c>
      <c r="F12" s="21">
        <v>0</v>
      </c>
      <c r="G12" s="21">
        <v>1578743.9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17910.810000000001</v>
      </c>
      <c r="O12" s="21">
        <v>382706.98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2">
        <v>0</v>
      </c>
      <c r="AB12" s="22">
        <v>0</v>
      </c>
      <c r="AC12" s="22">
        <v>0</v>
      </c>
      <c r="AD12" s="23">
        <v>577823.32999999996</v>
      </c>
      <c r="AE12" s="24">
        <v>609557.79</v>
      </c>
      <c r="AF12" s="22">
        <v>9786.1299999999992</v>
      </c>
      <c r="AG12" s="22">
        <v>10524.26</v>
      </c>
      <c r="AH12" s="22">
        <v>0</v>
      </c>
      <c r="AI12" s="22">
        <v>250747.67</v>
      </c>
      <c r="AJ12" s="21">
        <v>540870.84</v>
      </c>
      <c r="AK12" s="25">
        <v>841496.58</v>
      </c>
      <c r="AL12" s="26">
        <v>0</v>
      </c>
      <c r="AM12" s="26">
        <v>9362.7000000000007</v>
      </c>
      <c r="AN12" s="26">
        <v>0</v>
      </c>
      <c r="AO12" s="26">
        <v>0</v>
      </c>
      <c r="AP12" s="26">
        <v>397117.53</v>
      </c>
      <c r="AQ12" s="27">
        <f t="shared" ref="AQ12:AQ53" si="0">B12+C12+D12+E12+F12+G12+H12+I12+J12+K12+L12+M12+N12+O12+P12+Q12+R12+S12+U12+V12+X12+Y12+Z12+AA12+AB12+AC12+AD12+AE12+AF12+AG12+AH12+AI12+AJ12+AK12+AL12+AM12+AN12+AO12+AP12</f>
        <v>5226648.5199999996</v>
      </c>
    </row>
    <row r="13" spans="1:43" s="5" customFormat="1" ht="10.199999999999999" x14ac:dyDescent="0.2">
      <c r="A13" s="19" t="s">
        <v>90</v>
      </c>
      <c r="B13" s="20">
        <v>0</v>
      </c>
      <c r="C13" s="21">
        <v>0</v>
      </c>
      <c r="D13" s="21">
        <v>1022326.65</v>
      </c>
      <c r="E13" s="21">
        <v>0</v>
      </c>
      <c r="F13" s="21">
        <v>78880.25</v>
      </c>
      <c r="G13" s="21">
        <v>1142093.25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236086.24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2">
        <v>0</v>
      </c>
      <c r="AB13" s="22">
        <v>0</v>
      </c>
      <c r="AC13" s="22">
        <v>0</v>
      </c>
      <c r="AD13" s="23">
        <v>0</v>
      </c>
      <c r="AE13" s="24">
        <v>1641064.89</v>
      </c>
      <c r="AF13" s="22">
        <v>319948.79999999999</v>
      </c>
      <c r="AG13" s="22">
        <v>20238.86</v>
      </c>
      <c r="AH13" s="22">
        <v>0</v>
      </c>
      <c r="AI13" s="22">
        <v>30409.94</v>
      </c>
      <c r="AJ13" s="21">
        <v>0</v>
      </c>
      <c r="AK13" s="25">
        <v>835493.7</v>
      </c>
      <c r="AL13" s="26">
        <v>0</v>
      </c>
      <c r="AM13" s="26">
        <v>0</v>
      </c>
      <c r="AN13" s="26">
        <v>0</v>
      </c>
      <c r="AO13" s="26">
        <v>0</v>
      </c>
      <c r="AP13" s="26">
        <v>661862.55000000005</v>
      </c>
      <c r="AQ13" s="27">
        <f t="shared" si="0"/>
        <v>5988405.1299999999</v>
      </c>
    </row>
    <row r="14" spans="1:43" s="5" customFormat="1" ht="10.199999999999999" x14ac:dyDescent="0.2">
      <c r="A14" s="19" t="s">
        <v>91</v>
      </c>
      <c r="B14" s="20">
        <v>31158.02</v>
      </c>
      <c r="C14" s="21">
        <v>32475.84</v>
      </c>
      <c r="D14" s="21">
        <v>285302.52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2">
        <v>0</v>
      </c>
      <c r="AB14" s="22">
        <v>0</v>
      </c>
      <c r="AC14" s="22">
        <v>0</v>
      </c>
      <c r="AD14" s="23">
        <v>0</v>
      </c>
      <c r="AE14" s="24">
        <v>480577.36</v>
      </c>
      <c r="AF14" s="22">
        <v>556954.19999999995</v>
      </c>
      <c r="AG14" s="22">
        <v>21614.99</v>
      </c>
      <c r="AH14" s="22">
        <v>0</v>
      </c>
      <c r="AI14" s="22">
        <v>141913.1</v>
      </c>
      <c r="AJ14" s="21">
        <v>0</v>
      </c>
      <c r="AK14" s="25">
        <v>1487577.96</v>
      </c>
      <c r="AL14" s="26">
        <v>0</v>
      </c>
      <c r="AM14" s="26">
        <v>0</v>
      </c>
      <c r="AN14" s="26">
        <v>52696.71</v>
      </c>
      <c r="AO14" s="26">
        <v>0</v>
      </c>
      <c r="AP14" s="26">
        <v>0</v>
      </c>
      <c r="AQ14" s="27">
        <f t="shared" si="0"/>
        <v>3090270.7</v>
      </c>
    </row>
    <row r="15" spans="1:43" s="5" customFormat="1" ht="10.199999999999999" x14ac:dyDescent="0.2">
      <c r="A15" s="19" t="s">
        <v>92</v>
      </c>
      <c r="B15" s="20">
        <v>2119833.08</v>
      </c>
      <c r="C15" s="21">
        <v>349183.36</v>
      </c>
      <c r="D15" s="21">
        <v>0</v>
      </c>
      <c r="E15" s="21">
        <v>0</v>
      </c>
      <c r="F15" s="21">
        <v>0</v>
      </c>
      <c r="G15" s="21">
        <v>0</v>
      </c>
      <c r="H15" s="21">
        <v>698394.01</v>
      </c>
      <c r="I15" s="21">
        <v>0</v>
      </c>
      <c r="J15" s="21">
        <v>239195.5</v>
      </c>
      <c r="K15" s="21">
        <v>67541.210000000006</v>
      </c>
      <c r="L15" s="21">
        <v>0</v>
      </c>
      <c r="M15" s="21">
        <v>0</v>
      </c>
      <c r="N15" s="21">
        <v>0</v>
      </c>
      <c r="O15" s="21">
        <v>52399.65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2">
        <v>0</v>
      </c>
      <c r="AB15" s="22">
        <v>0</v>
      </c>
      <c r="AC15" s="22">
        <v>0</v>
      </c>
      <c r="AD15" s="23">
        <v>0</v>
      </c>
      <c r="AE15" s="24">
        <v>1779582.7</v>
      </c>
      <c r="AF15" s="22">
        <v>386832.22</v>
      </c>
      <c r="AG15" s="22">
        <v>38858.47</v>
      </c>
      <c r="AH15" s="22">
        <v>0</v>
      </c>
      <c r="AI15" s="22">
        <v>359812.21</v>
      </c>
      <c r="AJ15" s="21">
        <v>480774.08</v>
      </c>
      <c r="AK15" s="25">
        <v>86851.199999999997</v>
      </c>
      <c r="AL15" s="26">
        <v>0</v>
      </c>
      <c r="AM15" s="26">
        <v>0</v>
      </c>
      <c r="AN15" s="26">
        <v>608008.18999999994</v>
      </c>
      <c r="AO15" s="26">
        <v>0</v>
      </c>
      <c r="AP15" s="26">
        <v>0</v>
      </c>
      <c r="AQ15" s="27">
        <f t="shared" si="0"/>
        <v>7267265.879999999</v>
      </c>
    </row>
    <row r="16" spans="1:43" s="5" customFormat="1" ht="10.199999999999999" x14ac:dyDescent="0.2">
      <c r="A16" s="19" t="s">
        <v>93</v>
      </c>
      <c r="B16" s="20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519861.37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2">
        <v>0</v>
      </c>
      <c r="AB16" s="22">
        <v>0</v>
      </c>
      <c r="AC16" s="22">
        <v>0</v>
      </c>
      <c r="AD16" s="23">
        <v>0</v>
      </c>
      <c r="AE16" s="24">
        <v>0</v>
      </c>
      <c r="AF16" s="22">
        <v>0</v>
      </c>
      <c r="AG16" s="22">
        <v>7285.97</v>
      </c>
      <c r="AH16" s="22">
        <v>0</v>
      </c>
      <c r="AI16" s="22">
        <v>125462.25</v>
      </c>
      <c r="AJ16" s="21">
        <v>0</v>
      </c>
      <c r="AK16" s="25">
        <v>732932.58</v>
      </c>
      <c r="AL16" s="26">
        <v>0</v>
      </c>
      <c r="AM16" s="26">
        <v>0</v>
      </c>
      <c r="AN16" s="26">
        <v>0</v>
      </c>
      <c r="AO16" s="26">
        <v>0</v>
      </c>
      <c r="AP16" s="26">
        <v>529490.04</v>
      </c>
      <c r="AQ16" s="27">
        <f t="shared" si="0"/>
        <v>1915032.21</v>
      </c>
    </row>
    <row r="17" spans="1:43" s="5" customFormat="1" ht="10.199999999999999" x14ac:dyDescent="0.2">
      <c r="A17" s="19" t="s">
        <v>94</v>
      </c>
      <c r="B17" s="20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2">
        <v>0</v>
      </c>
      <c r="AB17" s="22">
        <v>0</v>
      </c>
      <c r="AC17" s="22">
        <v>0</v>
      </c>
      <c r="AD17" s="23">
        <v>0</v>
      </c>
      <c r="AE17" s="24">
        <v>881734.6</v>
      </c>
      <c r="AF17" s="22">
        <v>0</v>
      </c>
      <c r="AG17" s="22">
        <v>8095.55</v>
      </c>
      <c r="AH17" s="22">
        <v>0</v>
      </c>
      <c r="AI17" s="22">
        <v>0</v>
      </c>
      <c r="AJ17" s="21">
        <v>0</v>
      </c>
      <c r="AK17" s="25">
        <v>43425.599999999999</v>
      </c>
      <c r="AL17" s="26">
        <v>0</v>
      </c>
      <c r="AM17" s="26">
        <v>0</v>
      </c>
      <c r="AN17" s="26">
        <v>0</v>
      </c>
      <c r="AO17" s="26">
        <v>0</v>
      </c>
      <c r="AP17" s="26">
        <v>705986.72</v>
      </c>
      <c r="AQ17" s="27">
        <f t="shared" si="0"/>
        <v>1639242.47</v>
      </c>
    </row>
    <row r="18" spans="1:43" s="5" customFormat="1" ht="10.199999999999999" x14ac:dyDescent="0.2">
      <c r="A18" s="19" t="s">
        <v>95</v>
      </c>
      <c r="B18" s="20">
        <v>0</v>
      </c>
      <c r="C18" s="21">
        <v>0</v>
      </c>
      <c r="D18" s="21">
        <v>0</v>
      </c>
      <c r="E18" s="21">
        <v>0</v>
      </c>
      <c r="F18" s="21">
        <v>0</v>
      </c>
      <c r="G18" s="21">
        <v>1673086.12</v>
      </c>
      <c r="H18" s="21">
        <v>0</v>
      </c>
      <c r="I18" s="21">
        <v>0</v>
      </c>
      <c r="J18" s="21">
        <v>368400.87</v>
      </c>
      <c r="K18" s="21">
        <v>0</v>
      </c>
      <c r="L18" s="21">
        <v>0</v>
      </c>
      <c r="M18" s="21">
        <v>0</v>
      </c>
      <c r="N18" s="21">
        <v>0</v>
      </c>
      <c r="O18" s="21">
        <v>116892.66</v>
      </c>
      <c r="P18" s="21">
        <v>0</v>
      </c>
      <c r="Q18" s="21">
        <v>64195.05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2">
        <v>0</v>
      </c>
      <c r="AB18" s="22">
        <v>0</v>
      </c>
      <c r="AC18" s="22">
        <v>0</v>
      </c>
      <c r="AD18" s="23">
        <v>654016.35</v>
      </c>
      <c r="AE18" s="24">
        <v>4464661.4000000004</v>
      </c>
      <c r="AF18" s="22">
        <v>49906.78</v>
      </c>
      <c r="AG18" s="22">
        <v>33798.81</v>
      </c>
      <c r="AH18" s="22">
        <v>0</v>
      </c>
      <c r="AI18" s="22">
        <v>152814.19</v>
      </c>
      <c r="AJ18" s="21">
        <v>0</v>
      </c>
      <c r="AK18" s="25">
        <v>114073.34</v>
      </c>
      <c r="AL18" s="26">
        <v>118424.01</v>
      </c>
      <c r="AM18" s="26">
        <v>0</v>
      </c>
      <c r="AN18" s="26">
        <v>63070.22</v>
      </c>
      <c r="AO18" s="26">
        <v>0</v>
      </c>
      <c r="AP18" s="26">
        <v>1058980</v>
      </c>
      <c r="AQ18" s="27">
        <f t="shared" si="0"/>
        <v>8932319.8000000007</v>
      </c>
    </row>
    <row r="19" spans="1:43" s="5" customFormat="1" ht="10.199999999999999" x14ac:dyDescent="0.2">
      <c r="A19" s="19" t="s">
        <v>96</v>
      </c>
      <c r="B19" s="20">
        <v>0</v>
      </c>
      <c r="C19" s="21">
        <v>96595.97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8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2">
        <v>0</v>
      </c>
      <c r="AB19" s="22">
        <v>0</v>
      </c>
      <c r="AC19" s="22">
        <v>0</v>
      </c>
      <c r="AD19" s="23">
        <v>0</v>
      </c>
      <c r="AE19" s="24">
        <v>2430820.14</v>
      </c>
      <c r="AF19" s="22">
        <v>489580.56</v>
      </c>
      <c r="AG19" s="22">
        <v>13357.65</v>
      </c>
      <c r="AH19" s="22">
        <v>12194.63</v>
      </c>
      <c r="AI19" s="22">
        <v>10136.65</v>
      </c>
      <c r="AJ19" s="21">
        <v>1172524.2</v>
      </c>
      <c r="AK19" s="25">
        <v>0</v>
      </c>
      <c r="AL19" s="26">
        <v>0</v>
      </c>
      <c r="AM19" s="26">
        <v>0</v>
      </c>
      <c r="AN19" s="26">
        <v>210318.18</v>
      </c>
      <c r="AO19" s="26">
        <v>0</v>
      </c>
      <c r="AP19" s="26">
        <v>0</v>
      </c>
      <c r="AQ19" s="27">
        <f t="shared" si="0"/>
        <v>4435527.9799999995</v>
      </c>
    </row>
    <row r="20" spans="1:43" s="5" customFormat="1" ht="10.199999999999999" x14ac:dyDescent="0.2">
      <c r="A20" s="19" t="s">
        <v>97</v>
      </c>
      <c r="B20" s="20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44844.52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2">
        <v>0</v>
      </c>
      <c r="AB20" s="22">
        <v>0</v>
      </c>
      <c r="AC20" s="22">
        <v>0</v>
      </c>
      <c r="AD20" s="23">
        <v>0</v>
      </c>
      <c r="AE20" s="24">
        <v>21280.57</v>
      </c>
      <c r="AF20" s="22">
        <v>0</v>
      </c>
      <c r="AG20" s="22">
        <v>19833.96</v>
      </c>
      <c r="AH20" s="22">
        <v>0</v>
      </c>
      <c r="AI20" s="22">
        <v>0</v>
      </c>
      <c r="AJ20" s="21">
        <v>661489.28</v>
      </c>
      <c r="AK20" s="25">
        <v>0</v>
      </c>
      <c r="AL20" s="26">
        <v>0</v>
      </c>
      <c r="AM20" s="26">
        <v>0</v>
      </c>
      <c r="AN20" s="26">
        <v>107652.4</v>
      </c>
      <c r="AO20" s="26">
        <v>0</v>
      </c>
      <c r="AP20" s="26">
        <v>0</v>
      </c>
      <c r="AQ20" s="27">
        <f t="shared" si="0"/>
        <v>855100.7300000001</v>
      </c>
    </row>
    <row r="21" spans="1:43" s="5" customFormat="1" ht="10.199999999999999" x14ac:dyDescent="0.2">
      <c r="A21" s="19" t="s">
        <v>98</v>
      </c>
      <c r="B21" s="20">
        <v>0</v>
      </c>
      <c r="C21" s="21">
        <v>0</v>
      </c>
      <c r="D21" s="21">
        <v>0</v>
      </c>
      <c r="E21" s="21">
        <v>785184.93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205368.48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2">
        <v>0</v>
      </c>
      <c r="AB21" s="22">
        <v>0</v>
      </c>
      <c r="AC21" s="22">
        <v>0</v>
      </c>
      <c r="AD21" s="23">
        <v>0</v>
      </c>
      <c r="AE21" s="24">
        <v>0</v>
      </c>
      <c r="AF21" s="22">
        <v>0</v>
      </c>
      <c r="AG21" s="22">
        <v>20643.73</v>
      </c>
      <c r="AH21" s="22">
        <v>0</v>
      </c>
      <c r="AI21" s="22">
        <v>8164.49</v>
      </c>
      <c r="AJ21" s="21">
        <v>1622612.52</v>
      </c>
      <c r="AK21" s="25">
        <v>7237.6</v>
      </c>
      <c r="AL21" s="26">
        <v>0</v>
      </c>
      <c r="AM21" s="26">
        <v>0</v>
      </c>
      <c r="AN21" s="26">
        <v>0</v>
      </c>
      <c r="AO21" s="26">
        <v>0</v>
      </c>
      <c r="AP21" s="26">
        <v>0</v>
      </c>
      <c r="AQ21" s="27">
        <f t="shared" si="0"/>
        <v>2649211.75</v>
      </c>
    </row>
    <row r="22" spans="1:43" s="5" customFormat="1" ht="10.199999999999999" x14ac:dyDescent="0.2">
      <c r="A22" s="19" t="s">
        <v>99</v>
      </c>
      <c r="B22" s="20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2">
        <v>0</v>
      </c>
      <c r="AB22" s="22">
        <v>0</v>
      </c>
      <c r="AC22" s="22">
        <v>0</v>
      </c>
      <c r="AD22" s="23">
        <v>0</v>
      </c>
      <c r="AE22" s="24">
        <v>492813.66</v>
      </c>
      <c r="AF22" s="22">
        <v>0</v>
      </c>
      <c r="AG22" s="22">
        <v>2428.6799999999998</v>
      </c>
      <c r="AH22" s="22">
        <v>0</v>
      </c>
      <c r="AI22" s="22">
        <v>40822.5</v>
      </c>
      <c r="AJ22" s="21">
        <v>0</v>
      </c>
      <c r="AK22" s="25">
        <v>195415.2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7">
        <f t="shared" si="0"/>
        <v>731480.04</v>
      </c>
    </row>
    <row r="23" spans="1:43" s="5" customFormat="1" ht="10.199999999999999" x14ac:dyDescent="0.2">
      <c r="A23" s="19" t="s">
        <v>100</v>
      </c>
      <c r="B23" s="20">
        <v>2787138.5238000001</v>
      </c>
      <c r="C23" s="21">
        <v>1278024.7274999998</v>
      </c>
      <c r="D23" s="21">
        <v>1121748.4513000001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2814083.2517610001</v>
      </c>
      <c r="K23" s="21">
        <v>5937450.1242499994</v>
      </c>
      <c r="L23" s="21">
        <v>0</v>
      </c>
      <c r="M23" s="28">
        <v>2779267.1773199998</v>
      </c>
      <c r="N23" s="28">
        <v>127947.1874</v>
      </c>
      <c r="O23" s="21">
        <v>3323834.4987289999</v>
      </c>
      <c r="P23" s="21">
        <v>491323.099254</v>
      </c>
      <c r="Q23" s="21">
        <v>440485.89500000002</v>
      </c>
      <c r="R23" s="21">
        <v>0</v>
      </c>
      <c r="S23" s="21">
        <v>0</v>
      </c>
      <c r="T23" s="21">
        <v>0</v>
      </c>
      <c r="U23" s="21">
        <v>8736.5828000000001</v>
      </c>
      <c r="V23" s="21">
        <v>412346.60250000004</v>
      </c>
      <c r="W23" s="21">
        <v>421083.18530000001</v>
      </c>
      <c r="X23" s="21">
        <v>1755258.72</v>
      </c>
      <c r="Y23" s="21">
        <v>769944.96898499993</v>
      </c>
      <c r="Z23" s="21">
        <v>0</v>
      </c>
      <c r="AA23" s="22">
        <v>0</v>
      </c>
      <c r="AB23" s="22">
        <v>65954.5484</v>
      </c>
      <c r="AC23" s="22">
        <v>0</v>
      </c>
      <c r="AD23" s="23">
        <v>66074.057140000004</v>
      </c>
      <c r="AE23" s="24">
        <v>1261091.6399999999</v>
      </c>
      <c r="AF23" s="22">
        <v>1474922.19</v>
      </c>
      <c r="AG23" s="22">
        <v>44620.06</v>
      </c>
      <c r="AH23" s="22">
        <v>17572.38</v>
      </c>
      <c r="AI23" s="22">
        <v>983715.22</v>
      </c>
      <c r="AJ23" s="21">
        <v>0</v>
      </c>
      <c r="AK23" s="25">
        <v>143868.23000000001</v>
      </c>
      <c r="AL23" s="26">
        <v>118424.04</v>
      </c>
      <c r="AM23" s="26">
        <v>0</v>
      </c>
      <c r="AN23" s="26">
        <v>73294.759999999995</v>
      </c>
      <c r="AO23" s="26">
        <v>0</v>
      </c>
      <c r="AP23" s="26">
        <v>2470953.52</v>
      </c>
      <c r="AQ23" s="27">
        <f t="shared" si="0"/>
        <v>30768080.456138991</v>
      </c>
    </row>
    <row r="24" spans="1:43" s="5" customFormat="1" ht="10.199999999999999" x14ac:dyDescent="0.2">
      <c r="A24" s="19" t="s">
        <v>101</v>
      </c>
      <c r="B24" s="20">
        <v>390821.73</v>
      </c>
      <c r="C24" s="21">
        <v>222408.72999999998</v>
      </c>
      <c r="D24" s="21">
        <v>416140.2</v>
      </c>
      <c r="E24" s="21">
        <v>1085613.8400000001</v>
      </c>
      <c r="F24" s="21">
        <v>82589.16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27399.940000000002</v>
      </c>
      <c r="O24" s="21">
        <v>149839.01999999999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2">
        <v>0</v>
      </c>
      <c r="AB24" s="22">
        <v>0</v>
      </c>
      <c r="AC24" s="22">
        <v>0</v>
      </c>
      <c r="AD24" s="23">
        <v>0</v>
      </c>
      <c r="AE24" s="24">
        <v>3404170.31</v>
      </c>
      <c r="AF24" s="22">
        <v>73506.600000000006</v>
      </c>
      <c r="AG24" s="22">
        <v>39370.97</v>
      </c>
      <c r="AH24" s="22">
        <v>0</v>
      </c>
      <c r="AI24" s="22">
        <v>162186.34</v>
      </c>
      <c r="AJ24" s="21">
        <v>540870.84</v>
      </c>
      <c r="AK24" s="25">
        <v>72376</v>
      </c>
      <c r="AL24" s="26">
        <v>0</v>
      </c>
      <c r="AM24" s="26">
        <v>6241.8</v>
      </c>
      <c r="AN24" s="26">
        <v>118417.64</v>
      </c>
      <c r="AO24" s="26">
        <v>0</v>
      </c>
      <c r="AP24" s="26">
        <v>0</v>
      </c>
      <c r="AQ24" s="27">
        <f t="shared" si="0"/>
        <v>6791953.1199999982</v>
      </c>
    </row>
    <row r="25" spans="1:43" s="5" customFormat="1" ht="10.199999999999999" x14ac:dyDescent="0.2">
      <c r="A25" s="19" t="s">
        <v>102</v>
      </c>
      <c r="B25" s="20">
        <v>0</v>
      </c>
      <c r="C25" s="21">
        <v>0</v>
      </c>
      <c r="D25" s="21">
        <v>0</v>
      </c>
      <c r="E25" s="21">
        <v>0</v>
      </c>
      <c r="F25" s="21">
        <v>0</v>
      </c>
      <c r="G25" s="21">
        <v>902318.27</v>
      </c>
      <c r="H25" s="21">
        <v>270033.21000000002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25251.95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2">
        <v>0</v>
      </c>
      <c r="AB25" s="22">
        <v>0</v>
      </c>
      <c r="AC25" s="22">
        <v>0</v>
      </c>
      <c r="AD25" s="23">
        <v>0</v>
      </c>
      <c r="AE25" s="24">
        <v>40852.25</v>
      </c>
      <c r="AF25" s="22">
        <v>539611.43999999994</v>
      </c>
      <c r="AG25" s="22">
        <v>15273.62</v>
      </c>
      <c r="AH25" s="22">
        <v>0</v>
      </c>
      <c r="AI25" s="22">
        <v>70956.55</v>
      </c>
      <c r="AJ25" s="21">
        <v>0</v>
      </c>
      <c r="AK25" s="25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132372.51</v>
      </c>
      <c r="AQ25" s="27">
        <f t="shared" si="0"/>
        <v>1996669.8</v>
      </c>
    </row>
    <row r="26" spans="1:43" s="5" customFormat="1" ht="10.199999999999999" x14ac:dyDescent="0.2">
      <c r="A26" s="19" t="s">
        <v>103</v>
      </c>
      <c r="B26" s="20">
        <v>0</v>
      </c>
      <c r="C26" s="21">
        <v>0</v>
      </c>
      <c r="D26" s="21">
        <v>0</v>
      </c>
      <c r="E26" s="21">
        <v>0</v>
      </c>
      <c r="F26" s="21">
        <v>0</v>
      </c>
      <c r="G26" s="21">
        <v>418163.39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2">
        <v>0</v>
      </c>
      <c r="AB26" s="22">
        <v>0</v>
      </c>
      <c r="AC26" s="22">
        <v>0</v>
      </c>
      <c r="AD26" s="23">
        <v>0</v>
      </c>
      <c r="AE26" s="24">
        <v>1905947.43</v>
      </c>
      <c r="AF26" s="22">
        <v>575575.14</v>
      </c>
      <c r="AG26" s="22">
        <v>12548.12</v>
      </c>
      <c r="AH26" s="22">
        <v>0</v>
      </c>
      <c r="AI26" s="22">
        <v>50683.25</v>
      </c>
      <c r="AJ26" s="21">
        <v>0</v>
      </c>
      <c r="AK26" s="25">
        <v>235222</v>
      </c>
      <c r="AL26" s="26">
        <v>0</v>
      </c>
      <c r="AM26" s="26">
        <v>0</v>
      </c>
      <c r="AN26" s="26">
        <v>19006.490000000002</v>
      </c>
      <c r="AO26" s="26">
        <v>0</v>
      </c>
      <c r="AP26" s="26">
        <v>1985587.65</v>
      </c>
      <c r="AQ26" s="27">
        <f t="shared" si="0"/>
        <v>5202733.4700000007</v>
      </c>
    </row>
    <row r="27" spans="1:43" s="5" customFormat="1" ht="10.199999999999999" x14ac:dyDescent="0.2">
      <c r="A27" s="19" t="s">
        <v>104</v>
      </c>
      <c r="B27" s="20">
        <v>0</v>
      </c>
      <c r="C27" s="21">
        <v>0</v>
      </c>
      <c r="D27" s="21">
        <v>890568.97</v>
      </c>
      <c r="E27" s="21">
        <v>0</v>
      </c>
      <c r="F27" s="21">
        <v>0</v>
      </c>
      <c r="G27" s="21">
        <v>530488.39</v>
      </c>
      <c r="H27" s="21">
        <v>0</v>
      </c>
      <c r="I27" s="21">
        <v>0</v>
      </c>
      <c r="J27" s="21">
        <v>41861.230000000003</v>
      </c>
      <c r="K27" s="21">
        <v>0</v>
      </c>
      <c r="L27" s="21">
        <v>0</v>
      </c>
      <c r="M27" s="21">
        <v>0</v>
      </c>
      <c r="N27" s="21">
        <v>0</v>
      </c>
      <c r="O27" s="21">
        <v>22882.61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2">
        <v>0</v>
      </c>
      <c r="AB27" s="22">
        <v>0</v>
      </c>
      <c r="AC27" s="22">
        <v>0</v>
      </c>
      <c r="AD27" s="23">
        <v>1072038.9099999999</v>
      </c>
      <c r="AE27" s="24">
        <v>1922600.83</v>
      </c>
      <c r="AF27" s="22">
        <v>609753.06000000006</v>
      </c>
      <c r="AG27" s="22">
        <v>25244.71</v>
      </c>
      <c r="AH27" s="22">
        <v>8865.64</v>
      </c>
      <c r="AI27" s="22">
        <v>50683.25</v>
      </c>
      <c r="AJ27" s="21">
        <v>360580.56</v>
      </c>
      <c r="AK27" s="25">
        <v>0</v>
      </c>
      <c r="AL27" s="26">
        <v>0</v>
      </c>
      <c r="AM27" s="26">
        <v>0</v>
      </c>
      <c r="AN27" s="26">
        <v>185770.82</v>
      </c>
      <c r="AO27" s="26">
        <v>0</v>
      </c>
      <c r="AP27" s="26">
        <v>1676718.46</v>
      </c>
      <c r="AQ27" s="27">
        <f t="shared" si="0"/>
        <v>7398057.4399999995</v>
      </c>
    </row>
    <row r="28" spans="1:43" s="5" customFormat="1" ht="10.199999999999999" x14ac:dyDescent="0.2">
      <c r="A28" s="19" t="s">
        <v>105</v>
      </c>
      <c r="B28" s="20">
        <v>0</v>
      </c>
      <c r="C28" s="21">
        <v>237880.94</v>
      </c>
      <c r="D28" s="21">
        <v>0</v>
      </c>
      <c r="E28" s="21">
        <v>0</v>
      </c>
      <c r="F28" s="21">
        <v>0</v>
      </c>
      <c r="G28" s="21">
        <v>279266.53999999998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2">
        <v>0</v>
      </c>
      <c r="AB28" s="22">
        <v>0</v>
      </c>
      <c r="AC28" s="22">
        <v>0</v>
      </c>
      <c r="AD28" s="23">
        <v>0</v>
      </c>
      <c r="AE28" s="24">
        <v>1140925.8600000001</v>
      </c>
      <c r="AF28" s="22">
        <v>938.44</v>
      </c>
      <c r="AG28" s="22">
        <v>27524.84</v>
      </c>
      <c r="AH28" s="22">
        <v>2091.9499999999998</v>
      </c>
      <c r="AI28" s="22">
        <v>316529.62</v>
      </c>
      <c r="AJ28" s="21">
        <v>466281.04</v>
      </c>
      <c r="AK28" s="25">
        <v>21712.799999999999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7">
        <f t="shared" si="0"/>
        <v>2493152.0299999998</v>
      </c>
    </row>
    <row r="29" spans="1:43" s="5" customFormat="1" ht="10.199999999999999" x14ac:dyDescent="0.2">
      <c r="A29" s="19" t="s">
        <v>106</v>
      </c>
      <c r="B29" s="20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595080.76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2">
        <v>0</v>
      </c>
      <c r="AB29" s="22">
        <v>0</v>
      </c>
      <c r="AC29" s="22">
        <v>0</v>
      </c>
      <c r="AD29" s="23">
        <v>0</v>
      </c>
      <c r="AE29" s="24">
        <v>461796.4</v>
      </c>
      <c r="AF29" s="22">
        <v>36.89</v>
      </c>
      <c r="AG29" s="22">
        <v>1214.33</v>
      </c>
      <c r="AH29" s="22">
        <v>6659.46</v>
      </c>
      <c r="AI29" s="22">
        <v>0</v>
      </c>
      <c r="AJ29" s="21">
        <v>0</v>
      </c>
      <c r="AK29" s="25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7">
        <f t="shared" si="0"/>
        <v>1064787.8400000001</v>
      </c>
    </row>
    <row r="30" spans="1:43" s="5" customFormat="1" ht="10.199999999999999" x14ac:dyDescent="0.2">
      <c r="A30" s="19" t="s">
        <v>107</v>
      </c>
      <c r="B30" s="20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34252.839999999997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2">
        <v>0</v>
      </c>
      <c r="AB30" s="22">
        <v>0</v>
      </c>
      <c r="AC30" s="22">
        <v>0</v>
      </c>
      <c r="AD30" s="23">
        <v>0</v>
      </c>
      <c r="AE30" s="24">
        <v>630608.30000000005</v>
      </c>
      <c r="AF30" s="22">
        <v>18993.3</v>
      </c>
      <c r="AG30" s="22">
        <v>9512.23</v>
      </c>
      <c r="AH30" s="22">
        <v>0</v>
      </c>
      <c r="AI30" s="22">
        <v>60819.9</v>
      </c>
      <c r="AJ30" s="21">
        <v>0</v>
      </c>
      <c r="AK30" s="25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1985587.65</v>
      </c>
      <c r="AQ30" s="27">
        <f t="shared" si="0"/>
        <v>2739774.2199999997</v>
      </c>
    </row>
    <row r="31" spans="1:43" s="5" customFormat="1" ht="10.199999999999999" x14ac:dyDescent="0.2">
      <c r="A31" s="19" t="s">
        <v>108</v>
      </c>
      <c r="B31" s="20">
        <v>79990.710000000006</v>
      </c>
      <c r="C31" s="21">
        <v>141650.41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2120.92</v>
      </c>
      <c r="O31" s="21">
        <v>264243.24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2">
        <v>0</v>
      </c>
      <c r="AB31" s="22">
        <v>0</v>
      </c>
      <c r="AC31" s="22">
        <v>0</v>
      </c>
      <c r="AD31" s="23">
        <v>0</v>
      </c>
      <c r="AE31" s="24">
        <v>12681.54</v>
      </c>
      <c r="AF31" s="22">
        <v>508535.87</v>
      </c>
      <c r="AG31" s="22">
        <v>22249.27</v>
      </c>
      <c r="AH31" s="22">
        <v>1372.12</v>
      </c>
      <c r="AI31" s="22">
        <v>81093.2</v>
      </c>
      <c r="AJ31" s="21">
        <v>0</v>
      </c>
      <c r="AK31" s="25">
        <v>743788.98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7">
        <f t="shared" si="0"/>
        <v>1857726.26</v>
      </c>
    </row>
    <row r="32" spans="1:43" s="5" customFormat="1" ht="10.199999999999999" x14ac:dyDescent="0.2">
      <c r="A32" s="19" t="s">
        <v>109</v>
      </c>
      <c r="B32" s="20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67759.56</v>
      </c>
      <c r="K32" s="21">
        <v>0</v>
      </c>
      <c r="L32" s="21">
        <v>0</v>
      </c>
      <c r="M32" s="28">
        <v>0</v>
      </c>
      <c r="N32" s="28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2">
        <v>0</v>
      </c>
      <c r="AB32" s="22">
        <v>0</v>
      </c>
      <c r="AC32" s="22">
        <v>0</v>
      </c>
      <c r="AD32" s="23">
        <v>0</v>
      </c>
      <c r="AE32" s="24">
        <v>15536.06</v>
      </c>
      <c r="AF32" s="22">
        <v>0</v>
      </c>
      <c r="AG32" s="22">
        <v>14140.17</v>
      </c>
      <c r="AH32" s="22">
        <v>0</v>
      </c>
      <c r="AI32" s="22">
        <v>235436.42</v>
      </c>
      <c r="AJ32" s="21">
        <v>0</v>
      </c>
      <c r="AK32" s="25">
        <v>0</v>
      </c>
      <c r="AL32" s="26">
        <v>0</v>
      </c>
      <c r="AM32" s="26">
        <v>4161.16</v>
      </c>
      <c r="AN32" s="26">
        <v>0</v>
      </c>
      <c r="AO32" s="26">
        <v>0</v>
      </c>
      <c r="AP32" s="26">
        <v>926607.57</v>
      </c>
      <c r="AQ32" s="27">
        <f t="shared" si="0"/>
        <v>1263640.94</v>
      </c>
    </row>
    <row r="33" spans="1:43" s="5" customFormat="1" ht="10.199999999999999" x14ac:dyDescent="0.2">
      <c r="A33" s="19" t="s">
        <v>110</v>
      </c>
      <c r="B33" s="20">
        <v>0</v>
      </c>
      <c r="C33" s="21">
        <v>101683.92</v>
      </c>
      <c r="D33" s="21">
        <v>0</v>
      </c>
      <c r="E33" s="21">
        <v>522759.64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2">
        <v>0</v>
      </c>
      <c r="AB33" s="22"/>
      <c r="AC33" s="22">
        <v>0</v>
      </c>
      <c r="AD33" s="23">
        <v>0</v>
      </c>
      <c r="AE33" s="24">
        <v>727952.85</v>
      </c>
      <c r="AF33" s="22">
        <v>1170534.28</v>
      </c>
      <c r="AG33" s="22">
        <v>10928.99</v>
      </c>
      <c r="AH33" s="22">
        <v>0</v>
      </c>
      <c r="AI33" s="22">
        <v>144206.51999999999</v>
      </c>
      <c r="AJ33" s="21">
        <v>0</v>
      </c>
      <c r="AK33" s="25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573614.21</v>
      </c>
      <c r="AQ33" s="27">
        <f t="shared" si="0"/>
        <v>3251680.4100000006</v>
      </c>
    </row>
    <row r="34" spans="1:43" s="5" customFormat="1" ht="10.199999999999999" x14ac:dyDescent="0.2">
      <c r="A34" s="19" t="s">
        <v>111</v>
      </c>
      <c r="B34" s="20">
        <v>560030.29</v>
      </c>
      <c r="C34" s="21">
        <v>1123348.03</v>
      </c>
      <c r="D34" s="21">
        <v>642033.38</v>
      </c>
      <c r="E34" s="21">
        <v>784814.03</v>
      </c>
      <c r="F34" s="21">
        <v>0</v>
      </c>
      <c r="G34" s="21">
        <v>0</v>
      </c>
      <c r="H34" s="21">
        <v>0</v>
      </c>
      <c r="I34" s="21">
        <v>33278.660000000003</v>
      </c>
      <c r="J34" s="21">
        <v>350489.15</v>
      </c>
      <c r="K34" s="21">
        <v>515113.35000000003</v>
      </c>
      <c r="L34" s="21">
        <v>0</v>
      </c>
      <c r="M34" s="21">
        <v>2919684.92</v>
      </c>
      <c r="N34" s="21">
        <v>121643.78</v>
      </c>
      <c r="O34" s="21">
        <v>1399385.5199999998</v>
      </c>
      <c r="P34" s="21">
        <v>61894.55</v>
      </c>
      <c r="Q34" s="21">
        <v>536822.49</v>
      </c>
      <c r="R34" s="21">
        <v>0</v>
      </c>
      <c r="S34" s="21">
        <v>0</v>
      </c>
      <c r="T34" s="21">
        <v>0</v>
      </c>
      <c r="U34" s="21">
        <v>4214.75</v>
      </c>
      <c r="V34" s="21">
        <v>236599.01</v>
      </c>
      <c r="W34" s="21">
        <v>240813.76</v>
      </c>
      <c r="X34" s="21">
        <v>0</v>
      </c>
      <c r="Y34" s="21">
        <v>0</v>
      </c>
      <c r="Z34" s="21">
        <v>0</v>
      </c>
      <c r="AA34" s="22">
        <v>0</v>
      </c>
      <c r="AB34" s="22">
        <v>164945.34</v>
      </c>
      <c r="AC34" s="22">
        <v>1765319</v>
      </c>
      <c r="AD34" s="23">
        <v>3141262.34</v>
      </c>
      <c r="AE34" s="24">
        <v>2626445.11</v>
      </c>
      <c r="AF34" s="22">
        <v>4629942.5599999996</v>
      </c>
      <c r="AG34" s="22">
        <v>29115.550000000003</v>
      </c>
      <c r="AH34" s="22">
        <v>0</v>
      </c>
      <c r="AI34" s="22">
        <v>412168.16</v>
      </c>
      <c r="AJ34" s="21">
        <v>0</v>
      </c>
      <c r="AK34" s="25">
        <v>0</v>
      </c>
      <c r="AL34" s="26">
        <v>98686.7</v>
      </c>
      <c r="AM34" s="26">
        <v>7802.25</v>
      </c>
      <c r="AN34" s="26">
        <v>310144.76999999996</v>
      </c>
      <c r="AO34" s="26">
        <v>0</v>
      </c>
      <c r="AP34" s="26">
        <v>2382705.1800000002</v>
      </c>
      <c r="AQ34" s="27">
        <f t="shared" si="0"/>
        <v>24857888.870000001</v>
      </c>
    </row>
    <row r="35" spans="1:43" s="5" customFormat="1" ht="10.199999999999999" x14ac:dyDescent="0.2">
      <c r="A35" s="19" t="s">
        <v>112</v>
      </c>
      <c r="B35" s="20">
        <v>227208.68</v>
      </c>
      <c r="C35" s="21">
        <v>239727.9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201523.47</v>
      </c>
      <c r="K35" s="21">
        <v>0</v>
      </c>
      <c r="L35" s="21">
        <v>0</v>
      </c>
      <c r="M35" s="21">
        <v>795405.26</v>
      </c>
      <c r="N35" s="21">
        <v>0</v>
      </c>
      <c r="O35" s="21">
        <v>3164489.75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2">
        <v>0</v>
      </c>
      <c r="AB35" s="22">
        <v>0</v>
      </c>
      <c r="AC35" s="22">
        <v>0</v>
      </c>
      <c r="AD35" s="23">
        <v>0</v>
      </c>
      <c r="AE35" s="24">
        <v>59547.21</v>
      </c>
      <c r="AF35" s="22">
        <v>0</v>
      </c>
      <c r="AG35" s="22">
        <v>35121.07</v>
      </c>
      <c r="AH35" s="22">
        <v>26439.26</v>
      </c>
      <c r="AI35" s="22">
        <v>437893.32</v>
      </c>
      <c r="AJ35" s="21">
        <v>0</v>
      </c>
      <c r="AK35" s="25">
        <v>646965.15</v>
      </c>
      <c r="AL35" s="26">
        <v>0</v>
      </c>
      <c r="AM35" s="26">
        <v>0</v>
      </c>
      <c r="AN35" s="26">
        <v>218948.49</v>
      </c>
      <c r="AO35" s="26">
        <v>0</v>
      </c>
      <c r="AP35" s="26">
        <v>1279600.93</v>
      </c>
      <c r="AQ35" s="27">
        <f t="shared" si="0"/>
        <v>7332870.4900000012</v>
      </c>
    </row>
    <row r="36" spans="1:43" s="5" customFormat="1" ht="10.199999999999999" x14ac:dyDescent="0.2">
      <c r="A36" s="19" t="s">
        <v>113</v>
      </c>
      <c r="B36" s="20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2">
        <v>0</v>
      </c>
      <c r="AB36" s="22">
        <v>0</v>
      </c>
      <c r="AC36" s="22">
        <v>0</v>
      </c>
      <c r="AD36" s="23">
        <v>0</v>
      </c>
      <c r="AE36" s="24">
        <v>503998.52</v>
      </c>
      <c r="AF36" s="22">
        <v>0</v>
      </c>
      <c r="AG36" s="22">
        <v>15786.16</v>
      </c>
      <c r="AH36" s="22">
        <v>0</v>
      </c>
      <c r="AI36" s="22">
        <v>35860.519999999997</v>
      </c>
      <c r="AJ36" s="21">
        <v>0</v>
      </c>
      <c r="AK36" s="25">
        <v>9182.24</v>
      </c>
      <c r="AL36" s="26">
        <v>0</v>
      </c>
      <c r="AM36" s="26">
        <v>0</v>
      </c>
      <c r="AN36" s="26">
        <v>78183.820000000007</v>
      </c>
      <c r="AO36" s="26">
        <v>0</v>
      </c>
      <c r="AP36" s="26">
        <v>1058980.08</v>
      </c>
      <c r="AQ36" s="27">
        <f t="shared" si="0"/>
        <v>1701991.34</v>
      </c>
    </row>
    <row r="37" spans="1:43" s="5" customFormat="1" ht="10.199999999999999" x14ac:dyDescent="0.2">
      <c r="A37" s="19" t="s">
        <v>114</v>
      </c>
      <c r="B37" s="20">
        <v>898359.38</v>
      </c>
      <c r="C37" s="21">
        <v>500376.99</v>
      </c>
      <c r="D37" s="21">
        <v>291738.67</v>
      </c>
      <c r="E37" s="21">
        <v>1324989.6000000001</v>
      </c>
      <c r="F37" s="21">
        <v>0</v>
      </c>
      <c r="G37" s="21">
        <v>0</v>
      </c>
      <c r="H37" s="21">
        <v>0</v>
      </c>
      <c r="I37" s="21">
        <v>0</v>
      </c>
      <c r="J37" s="21">
        <v>292594.76</v>
      </c>
      <c r="K37" s="21">
        <v>1572006.99</v>
      </c>
      <c r="L37" s="21">
        <v>0</v>
      </c>
      <c r="M37" s="21">
        <v>0</v>
      </c>
      <c r="N37" s="21">
        <v>97141.3</v>
      </c>
      <c r="O37" s="21">
        <v>320480.15999999997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1272.96</v>
      </c>
      <c r="V37" s="21">
        <v>16664.18</v>
      </c>
      <c r="W37" s="21">
        <v>17937.14</v>
      </c>
      <c r="X37" s="21">
        <v>0</v>
      </c>
      <c r="Y37" s="21">
        <v>0</v>
      </c>
      <c r="Z37" s="21">
        <v>0</v>
      </c>
      <c r="AA37" s="22">
        <v>0</v>
      </c>
      <c r="AB37" s="22">
        <v>0</v>
      </c>
      <c r="AC37" s="22">
        <v>0</v>
      </c>
      <c r="AD37" s="23">
        <v>0</v>
      </c>
      <c r="AE37" s="24">
        <v>2511047.15</v>
      </c>
      <c r="AF37" s="22">
        <v>377307.1</v>
      </c>
      <c r="AG37" s="22">
        <v>36915.339999999997</v>
      </c>
      <c r="AH37" s="22">
        <v>0</v>
      </c>
      <c r="AI37" s="22">
        <v>172322.94</v>
      </c>
      <c r="AJ37" s="21">
        <v>540870.84</v>
      </c>
      <c r="AK37" s="25">
        <v>732932.58</v>
      </c>
      <c r="AL37" s="26">
        <v>0</v>
      </c>
      <c r="AM37" s="26">
        <v>0</v>
      </c>
      <c r="AN37" s="26">
        <v>414157.2</v>
      </c>
      <c r="AO37" s="26">
        <v>0</v>
      </c>
      <c r="AP37" s="26">
        <v>0</v>
      </c>
      <c r="AQ37" s="27">
        <f t="shared" si="0"/>
        <v>10101178.139999999</v>
      </c>
    </row>
    <row r="38" spans="1:43" s="5" customFormat="1" ht="10.199999999999999" x14ac:dyDescent="0.2">
      <c r="A38" s="19" t="s">
        <v>115</v>
      </c>
      <c r="B38" s="20">
        <v>227910</v>
      </c>
      <c r="C38" s="21">
        <v>36853.96</v>
      </c>
      <c r="D38" s="21">
        <v>428219.64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103585.49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2">
        <v>0</v>
      </c>
      <c r="AB38" s="22">
        <v>0</v>
      </c>
      <c r="AC38" s="22">
        <v>0</v>
      </c>
      <c r="AD38" s="23">
        <v>0</v>
      </c>
      <c r="AE38" s="24">
        <v>574553.77</v>
      </c>
      <c r="AF38" s="22">
        <v>496701.6</v>
      </c>
      <c r="AG38" s="22">
        <v>11738.6</v>
      </c>
      <c r="AH38" s="22">
        <v>10041.36</v>
      </c>
      <c r="AI38" s="22">
        <v>95816.79</v>
      </c>
      <c r="AJ38" s="21">
        <v>0</v>
      </c>
      <c r="AK38" s="25">
        <v>636301.13</v>
      </c>
      <c r="AL38" s="26">
        <v>0</v>
      </c>
      <c r="AM38" s="26">
        <v>0</v>
      </c>
      <c r="AN38" s="26">
        <v>10229.73</v>
      </c>
      <c r="AO38" s="26">
        <v>0</v>
      </c>
      <c r="AP38" s="26">
        <v>0</v>
      </c>
      <c r="AQ38" s="27">
        <f t="shared" si="0"/>
        <v>2631952.0700000003</v>
      </c>
    </row>
    <row r="39" spans="1:43" s="5" customFormat="1" ht="10.199999999999999" x14ac:dyDescent="0.2">
      <c r="A39" s="19" t="s">
        <v>116</v>
      </c>
      <c r="B39" s="20">
        <v>0</v>
      </c>
      <c r="C39" s="21">
        <v>0</v>
      </c>
      <c r="D39" s="21">
        <v>0</v>
      </c>
      <c r="E39" s="21">
        <v>0</v>
      </c>
      <c r="F39" s="21">
        <v>72157.42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2">
        <v>0</v>
      </c>
      <c r="AB39" s="22">
        <v>0</v>
      </c>
      <c r="AC39" s="22">
        <v>0</v>
      </c>
      <c r="AD39" s="23">
        <v>0</v>
      </c>
      <c r="AE39" s="24">
        <v>847201.62</v>
      </c>
      <c r="AF39" s="22">
        <v>1001997.58</v>
      </c>
      <c r="AG39" s="22">
        <v>14572.07</v>
      </c>
      <c r="AH39" s="22">
        <v>0</v>
      </c>
      <c r="AI39" s="22">
        <v>60819.9</v>
      </c>
      <c r="AJ39" s="21">
        <v>0</v>
      </c>
      <c r="AK39" s="25">
        <v>790261.64</v>
      </c>
      <c r="AL39" s="26">
        <v>0</v>
      </c>
      <c r="AM39" s="26">
        <v>12483.6</v>
      </c>
      <c r="AN39" s="26">
        <v>0</v>
      </c>
      <c r="AO39" s="26">
        <v>0</v>
      </c>
      <c r="AP39" s="26">
        <v>794235.06</v>
      </c>
      <c r="AQ39" s="27">
        <f t="shared" si="0"/>
        <v>3593728.89</v>
      </c>
    </row>
    <row r="40" spans="1:43" s="5" customFormat="1" ht="10.199999999999999" x14ac:dyDescent="0.2">
      <c r="A40" s="19" t="s">
        <v>117</v>
      </c>
      <c r="B40" s="20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770913.35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2">
        <v>0</v>
      </c>
      <c r="AB40" s="22">
        <v>0</v>
      </c>
      <c r="AC40" s="22">
        <v>0</v>
      </c>
      <c r="AD40" s="23">
        <v>0</v>
      </c>
      <c r="AE40" s="24">
        <v>3611955.79</v>
      </c>
      <c r="AF40" s="22">
        <v>2486307.8399999999</v>
      </c>
      <c r="AG40" s="22">
        <v>30560.63</v>
      </c>
      <c r="AH40" s="22">
        <v>3298.7</v>
      </c>
      <c r="AI40" s="22">
        <v>60819.9</v>
      </c>
      <c r="AJ40" s="21">
        <v>0</v>
      </c>
      <c r="AK40" s="25">
        <v>132102.49</v>
      </c>
      <c r="AL40" s="26">
        <v>19737.34</v>
      </c>
      <c r="AM40" s="26">
        <v>0</v>
      </c>
      <c r="AN40" s="26">
        <v>188617.55</v>
      </c>
      <c r="AO40" s="26">
        <v>0</v>
      </c>
      <c r="AP40" s="26">
        <v>0</v>
      </c>
      <c r="AQ40" s="27">
        <f t="shared" si="0"/>
        <v>7304313.5899999999</v>
      </c>
    </row>
    <row r="41" spans="1:43" s="5" customFormat="1" ht="10.199999999999999" x14ac:dyDescent="0.2">
      <c r="A41" s="19" t="s">
        <v>118</v>
      </c>
      <c r="B41" s="20">
        <v>249780.96</v>
      </c>
      <c r="C41" s="21">
        <v>397506.53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143755.56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2">
        <v>0</v>
      </c>
      <c r="AB41" s="22">
        <v>0</v>
      </c>
      <c r="AC41" s="22">
        <v>0</v>
      </c>
      <c r="AD41" s="23">
        <v>0</v>
      </c>
      <c r="AE41" s="24">
        <v>1258984.6100000001</v>
      </c>
      <c r="AF41" s="22">
        <v>212073.97</v>
      </c>
      <c r="AG41" s="22">
        <v>19429.259999999998</v>
      </c>
      <c r="AH41" s="22">
        <v>0</v>
      </c>
      <c r="AI41" s="22">
        <v>293962.73</v>
      </c>
      <c r="AJ41" s="21">
        <v>751280.32</v>
      </c>
      <c r="AK41" s="25">
        <v>43425.599999999999</v>
      </c>
      <c r="AL41" s="26">
        <v>0</v>
      </c>
      <c r="AM41" s="26">
        <v>0</v>
      </c>
      <c r="AN41" s="26">
        <v>0</v>
      </c>
      <c r="AO41" s="26">
        <v>0</v>
      </c>
      <c r="AP41" s="26">
        <v>0</v>
      </c>
      <c r="AQ41" s="27">
        <f t="shared" si="0"/>
        <v>3370199.54</v>
      </c>
    </row>
    <row r="42" spans="1:43" s="5" customFormat="1" ht="10.199999999999999" x14ac:dyDescent="0.2">
      <c r="A42" s="19" t="s">
        <v>119</v>
      </c>
      <c r="B42" s="20"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48838.1</v>
      </c>
      <c r="K42" s="21">
        <v>0</v>
      </c>
      <c r="L42" s="21">
        <v>0</v>
      </c>
      <c r="M42" s="21">
        <v>0</v>
      </c>
      <c r="N42" s="21">
        <v>0</v>
      </c>
      <c r="O42" s="21">
        <v>116145.16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2">
        <v>0</v>
      </c>
      <c r="AB42" s="22">
        <v>0</v>
      </c>
      <c r="AC42" s="22">
        <v>0</v>
      </c>
      <c r="AD42" s="23">
        <v>0</v>
      </c>
      <c r="AE42" s="24">
        <v>0</v>
      </c>
      <c r="AF42" s="22">
        <v>0</v>
      </c>
      <c r="AG42" s="22">
        <v>11333.77</v>
      </c>
      <c r="AH42" s="22">
        <v>15062.04</v>
      </c>
      <c r="AI42" s="22">
        <v>0</v>
      </c>
      <c r="AJ42" s="21">
        <v>0</v>
      </c>
      <c r="AK42" s="25">
        <v>139336.53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7">
        <f t="shared" si="0"/>
        <v>330715.59999999998</v>
      </c>
    </row>
    <row r="43" spans="1:43" s="5" customFormat="1" ht="10.199999999999999" x14ac:dyDescent="0.2">
      <c r="A43" s="19" t="s">
        <v>120</v>
      </c>
      <c r="B43" s="20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160414.57</v>
      </c>
      <c r="K43" s="21">
        <v>0</v>
      </c>
      <c r="L43" s="21">
        <v>0</v>
      </c>
      <c r="M43" s="21">
        <v>0</v>
      </c>
      <c r="N43" s="21">
        <v>0</v>
      </c>
      <c r="O43" s="21">
        <v>1061977.06</v>
      </c>
      <c r="P43" s="21">
        <v>0</v>
      </c>
      <c r="Q43" s="21">
        <v>373784.53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1404272.32</v>
      </c>
      <c r="Y43" s="21">
        <v>0</v>
      </c>
      <c r="Z43" s="21">
        <v>0</v>
      </c>
      <c r="AA43" s="22">
        <v>0</v>
      </c>
      <c r="AB43" s="22">
        <v>0</v>
      </c>
      <c r="AC43" s="22">
        <v>0</v>
      </c>
      <c r="AD43" s="23">
        <v>0</v>
      </c>
      <c r="AE43" s="24">
        <v>11773.44</v>
      </c>
      <c r="AF43" s="22">
        <v>37974.47</v>
      </c>
      <c r="AG43" s="22">
        <v>9957.42</v>
      </c>
      <c r="AH43" s="22">
        <v>0</v>
      </c>
      <c r="AI43" s="22">
        <v>0</v>
      </c>
      <c r="AJ43" s="21">
        <v>2794640.98</v>
      </c>
      <c r="AK43" s="25">
        <v>21712.799999999999</v>
      </c>
      <c r="AL43" s="26">
        <v>256585.42</v>
      </c>
      <c r="AM43" s="26">
        <v>0</v>
      </c>
      <c r="AN43" s="26">
        <v>0</v>
      </c>
      <c r="AO43" s="26">
        <v>0</v>
      </c>
      <c r="AP43" s="26">
        <v>0</v>
      </c>
      <c r="AQ43" s="27">
        <f t="shared" si="0"/>
        <v>6133093.0100000007</v>
      </c>
    </row>
    <row r="44" spans="1:43" s="5" customFormat="1" ht="10.199999999999999" x14ac:dyDescent="0.2">
      <c r="A44" s="19" t="s">
        <v>121</v>
      </c>
      <c r="B44" s="20">
        <v>288867.95</v>
      </c>
      <c r="C44" s="21">
        <v>193129.33</v>
      </c>
      <c r="D44" s="21">
        <v>428194.74</v>
      </c>
      <c r="E44" s="21">
        <v>0</v>
      </c>
      <c r="F44" s="21">
        <v>0</v>
      </c>
      <c r="G44" s="21">
        <v>388814.09</v>
      </c>
      <c r="H44" s="21">
        <v>0</v>
      </c>
      <c r="I44" s="21">
        <v>0</v>
      </c>
      <c r="J44" s="21">
        <v>0</v>
      </c>
      <c r="K44" s="21">
        <v>0</v>
      </c>
      <c r="L44" s="21">
        <v>11738483.34</v>
      </c>
      <c r="M44" s="21">
        <v>530937.48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2">
        <v>0</v>
      </c>
      <c r="AB44" s="22">
        <v>0</v>
      </c>
      <c r="AC44" s="22">
        <v>0</v>
      </c>
      <c r="AD44" s="23">
        <v>0</v>
      </c>
      <c r="AE44" s="24">
        <v>2177352.86</v>
      </c>
      <c r="AF44" s="22">
        <v>22408.400000000001</v>
      </c>
      <c r="AG44" s="22">
        <v>34810.67</v>
      </c>
      <c r="AH44" s="22">
        <v>0</v>
      </c>
      <c r="AI44" s="22">
        <v>278793.08</v>
      </c>
      <c r="AJ44" s="21">
        <v>1202501.7</v>
      </c>
      <c r="AK44" s="25">
        <v>351023.6</v>
      </c>
      <c r="AL44" s="26">
        <v>0</v>
      </c>
      <c r="AM44" s="26">
        <v>0</v>
      </c>
      <c r="AN44" s="26">
        <v>37605.33</v>
      </c>
      <c r="AO44" s="26">
        <v>0</v>
      </c>
      <c r="AP44" s="26">
        <v>794235.06</v>
      </c>
      <c r="AQ44" s="27">
        <f t="shared" si="0"/>
        <v>18467157.629999999</v>
      </c>
    </row>
    <row r="45" spans="1:43" s="5" customFormat="1" ht="10.199999999999999" x14ac:dyDescent="0.2">
      <c r="A45" s="19" t="s">
        <v>122</v>
      </c>
      <c r="B45" s="20">
        <v>0</v>
      </c>
      <c r="C45" s="21">
        <v>0</v>
      </c>
      <c r="D45" s="21">
        <v>48629.43</v>
      </c>
      <c r="E45" s="21">
        <v>0</v>
      </c>
      <c r="F45" s="21">
        <v>0</v>
      </c>
      <c r="G45" s="21">
        <v>2555958.88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2">
        <v>0</v>
      </c>
      <c r="AB45" s="22">
        <v>0</v>
      </c>
      <c r="AC45" s="22">
        <v>0</v>
      </c>
      <c r="AD45" s="23">
        <v>0</v>
      </c>
      <c r="AE45" s="24">
        <v>77127.8</v>
      </c>
      <c r="AF45" s="22">
        <v>49510.879999999997</v>
      </c>
      <c r="AG45" s="22">
        <v>4452.5200000000004</v>
      </c>
      <c r="AH45" s="22">
        <v>0</v>
      </c>
      <c r="AI45" s="22">
        <v>0</v>
      </c>
      <c r="AJ45" s="21">
        <v>0</v>
      </c>
      <c r="AK45" s="25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661862.55000000005</v>
      </c>
      <c r="AQ45" s="27">
        <f t="shared" si="0"/>
        <v>3397542.0599999996</v>
      </c>
    </row>
    <row r="46" spans="1:43" s="5" customFormat="1" ht="10.199999999999999" x14ac:dyDescent="0.2">
      <c r="A46" s="19" t="s">
        <v>123</v>
      </c>
      <c r="B46" s="20">
        <v>1612123.03</v>
      </c>
      <c r="C46" s="21">
        <v>1552977.12</v>
      </c>
      <c r="D46" s="21">
        <v>0</v>
      </c>
      <c r="E46" s="21">
        <v>878666.68</v>
      </c>
      <c r="F46" s="21">
        <v>0</v>
      </c>
      <c r="G46" s="21">
        <v>1178977.55</v>
      </c>
      <c r="H46" s="21">
        <v>0</v>
      </c>
      <c r="I46" s="21">
        <v>0</v>
      </c>
      <c r="J46" s="21">
        <v>1156023.3500000001</v>
      </c>
      <c r="K46" s="21">
        <v>1364145.1400000001</v>
      </c>
      <c r="L46" s="21">
        <v>0</v>
      </c>
      <c r="M46" s="21">
        <v>0</v>
      </c>
      <c r="N46" s="21">
        <v>0</v>
      </c>
      <c r="O46" s="21">
        <v>1680644.81</v>
      </c>
      <c r="P46" s="21">
        <v>37957.980000000003</v>
      </c>
      <c r="Q46" s="21">
        <v>353452.69</v>
      </c>
      <c r="R46" s="21">
        <v>0</v>
      </c>
      <c r="S46" s="21">
        <v>0</v>
      </c>
      <c r="T46" s="21">
        <v>0</v>
      </c>
      <c r="U46" s="21">
        <v>568.48</v>
      </c>
      <c r="V46" s="21">
        <v>60117.69</v>
      </c>
      <c r="W46" s="21">
        <v>60686.170000000006</v>
      </c>
      <c r="X46" s="21">
        <v>1406323.54</v>
      </c>
      <c r="Y46" s="21">
        <v>0</v>
      </c>
      <c r="Z46" s="21">
        <v>1115912.31</v>
      </c>
      <c r="AA46" s="22">
        <v>0</v>
      </c>
      <c r="AB46" s="22">
        <v>445627.58</v>
      </c>
      <c r="AC46" s="22">
        <v>0</v>
      </c>
      <c r="AD46" s="23">
        <v>974958.95</v>
      </c>
      <c r="AE46" s="24">
        <v>3804629</v>
      </c>
      <c r="AF46" s="22">
        <v>5091318.5</v>
      </c>
      <c r="AG46" s="22">
        <v>42096.91</v>
      </c>
      <c r="AH46" s="22">
        <v>42257.39</v>
      </c>
      <c r="AI46" s="22">
        <v>800802.69</v>
      </c>
      <c r="AJ46" s="21">
        <v>0</v>
      </c>
      <c r="AK46" s="25">
        <v>1511094.1</v>
      </c>
      <c r="AL46" s="26">
        <v>0</v>
      </c>
      <c r="AM46" s="26">
        <v>0</v>
      </c>
      <c r="AN46" s="26">
        <v>74078.95</v>
      </c>
      <c r="AO46" s="26">
        <v>0</v>
      </c>
      <c r="AP46" s="26">
        <v>1764966.8</v>
      </c>
      <c r="AQ46" s="27">
        <f t="shared" si="0"/>
        <v>26949721.240000006</v>
      </c>
    </row>
    <row r="47" spans="1:43" s="5" customFormat="1" ht="10.199999999999999" x14ac:dyDescent="0.2">
      <c r="A47" s="19" t="s">
        <v>124</v>
      </c>
      <c r="B47" s="20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8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2">
        <v>0</v>
      </c>
      <c r="AB47" s="22">
        <v>0</v>
      </c>
      <c r="AC47" s="22">
        <v>0</v>
      </c>
      <c r="AD47" s="23">
        <v>0</v>
      </c>
      <c r="AE47" s="24">
        <v>612067.38</v>
      </c>
      <c r="AF47" s="22">
        <v>258317.06</v>
      </c>
      <c r="AG47" s="22">
        <v>2428.65</v>
      </c>
      <c r="AH47" s="22">
        <v>0</v>
      </c>
      <c r="AI47" s="22">
        <v>0</v>
      </c>
      <c r="AJ47" s="21">
        <v>1037058.6</v>
      </c>
      <c r="AK47" s="25">
        <v>10856.4</v>
      </c>
      <c r="AL47" s="26">
        <v>0</v>
      </c>
      <c r="AM47" s="26">
        <v>0</v>
      </c>
      <c r="AN47" s="26">
        <v>0</v>
      </c>
      <c r="AO47" s="26">
        <v>0</v>
      </c>
      <c r="AP47" s="26">
        <v>0</v>
      </c>
      <c r="AQ47" s="27">
        <f t="shared" si="0"/>
        <v>1920728.0899999999</v>
      </c>
    </row>
    <row r="48" spans="1:43" s="5" customFormat="1" ht="10.199999999999999" x14ac:dyDescent="0.2">
      <c r="A48" s="19" t="s">
        <v>125</v>
      </c>
      <c r="B48" s="20">
        <v>0</v>
      </c>
      <c r="C48" s="21">
        <v>0</v>
      </c>
      <c r="D48" s="21">
        <v>261393.52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1">
        <v>0</v>
      </c>
      <c r="AA48" s="22">
        <v>0</v>
      </c>
      <c r="AB48" s="22">
        <v>0</v>
      </c>
      <c r="AC48" s="22">
        <v>0</v>
      </c>
      <c r="AD48" s="23">
        <v>0</v>
      </c>
      <c r="AE48" s="24">
        <v>453846.86</v>
      </c>
      <c r="AF48" s="22">
        <v>14275.25</v>
      </c>
      <c r="AG48" s="22">
        <v>9552.7800000000007</v>
      </c>
      <c r="AH48" s="22">
        <v>6174.54</v>
      </c>
      <c r="AI48" s="22">
        <v>32703.42</v>
      </c>
      <c r="AJ48" s="21">
        <v>0</v>
      </c>
      <c r="AK48" s="25">
        <v>0</v>
      </c>
      <c r="AL48" s="26">
        <v>118424.04</v>
      </c>
      <c r="AM48" s="26">
        <v>0</v>
      </c>
      <c r="AN48" s="26">
        <v>6796.2</v>
      </c>
      <c r="AO48" s="26">
        <v>0</v>
      </c>
      <c r="AP48" s="26">
        <v>794235.06</v>
      </c>
      <c r="AQ48" s="27">
        <f t="shared" si="0"/>
        <v>1697401.6700000002</v>
      </c>
    </row>
    <row r="49" spans="1:45" s="5" customFormat="1" ht="10.199999999999999" x14ac:dyDescent="0.2">
      <c r="A49" s="19" t="s">
        <v>126</v>
      </c>
      <c r="B49" s="20">
        <v>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22">
        <v>0</v>
      </c>
      <c r="AB49" s="22">
        <v>0</v>
      </c>
      <c r="AC49" s="22">
        <v>0</v>
      </c>
      <c r="AD49" s="23">
        <v>0</v>
      </c>
      <c r="AE49" s="24">
        <v>1076043.18</v>
      </c>
      <c r="AF49" s="22">
        <v>548186.27</v>
      </c>
      <c r="AG49" s="22">
        <v>8716.2199999999993</v>
      </c>
      <c r="AH49" s="22">
        <v>0</v>
      </c>
      <c r="AI49" s="22">
        <v>60819.9</v>
      </c>
      <c r="AJ49" s="21">
        <v>0</v>
      </c>
      <c r="AK49" s="25">
        <v>10861.06</v>
      </c>
      <c r="AL49" s="26">
        <v>0</v>
      </c>
      <c r="AM49" s="26">
        <v>0</v>
      </c>
      <c r="AN49" s="26">
        <v>55702.31</v>
      </c>
      <c r="AO49" s="26">
        <v>0</v>
      </c>
      <c r="AP49" s="26">
        <v>0</v>
      </c>
      <c r="AQ49" s="27">
        <f t="shared" si="0"/>
        <v>1760328.94</v>
      </c>
    </row>
    <row r="50" spans="1:45" s="5" customFormat="1" ht="10.199999999999999" x14ac:dyDescent="0.2">
      <c r="A50" s="19" t="s">
        <v>127</v>
      </c>
      <c r="B50" s="20">
        <v>0</v>
      </c>
      <c r="C50" s="21">
        <v>0</v>
      </c>
      <c r="D50" s="21">
        <v>1153099.83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363267.47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2">
        <v>0</v>
      </c>
      <c r="AB50" s="22">
        <v>0</v>
      </c>
      <c r="AC50" s="22">
        <v>0</v>
      </c>
      <c r="AD50" s="23">
        <v>0</v>
      </c>
      <c r="AE50" s="24">
        <v>1087587.18</v>
      </c>
      <c r="AF50" s="22">
        <v>0</v>
      </c>
      <c r="AG50" s="22">
        <v>6476.43</v>
      </c>
      <c r="AH50" s="22">
        <v>0</v>
      </c>
      <c r="AI50" s="22">
        <v>121639.8</v>
      </c>
      <c r="AJ50" s="21">
        <v>0</v>
      </c>
      <c r="AK50" s="25">
        <v>79613.600000000006</v>
      </c>
      <c r="AL50" s="26">
        <v>0</v>
      </c>
      <c r="AM50" s="26">
        <v>5201.5</v>
      </c>
      <c r="AN50" s="26">
        <v>0</v>
      </c>
      <c r="AO50" s="26">
        <v>0</v>
      </c>
      <c r="AP50" s="26">
        <v>0</v>
      </c>
      <c r="AQ50" s="27">
        <f t="shared" si="0"/>
        <v>2816885.81</v>
      </c>
    </row>
    <row r="51" spans="1:45" s="5" customFormat="1" ht="10.199999999999999" x14ac:dyDescent="0.2">
      <c r="A51" s="19" t="s">
        <v>128</v>
      </c>
      <c r="B51" s="20">
        <v>7072611.9270000001</v>
      </c>
      <c r="C51" s="21">
        <v>3841421.3062979998</v>
      </c>
      <c r="D51" s="21">
        <v>6957487.6252999939</v>
      </c>
      <c r="E51" s="21">
        <v>0</v>
      </c>
      <c r="F51" s="21">
        <v>0</v>
      </c>
      <c r="G51" s="21">
        <v>451790.87</v>
      </c>
      <c r="H51" s="21">
        <v>0</v>
      </c>
      <c r="I51" s="21">
        <v>0</v>
      </c>
      <c r="J51" s="21">
        <v>826038.26060000015</v>
      </c>
      <c r="K51" s="21">
        <v>6528232.8123349985</v>
      </c>
      <c r="L51" s="21">
        <v>1678079.4495999999</v>
      </c>
      <c r="M51" s="21">
        <v>4872580.4431899991</v>
      </c>
      <c r="N51" s="21">
        <v>510586.04410000006</v>
      </c>
      <c r="O51" s="21">
        <v>2948907.1322439997</v>
      </c>
      <c r="P51" s="21">
        <v>830330.34277600003</v>
      </c>
      <c r="Q51" s="21">
        <v>2874933.0462999991</v>
      </c>
      <c r="R51" s="21">
        <v>7924.63</v>
      </c>
      <c r="S51" s="21">
        <v>66417.51999999999</v>
      </c>
      <c r="T51" s="21">
        <v>74342.149999999994</v>
      </c>
      <c r="U51" s="21">
        <v>12656.61</v>
      </c>
      <c r="V51" s="21">
        <v>189294.15000000002</v>
      </c>
      <c r="W51" s="21">
        <v>201950.76</v>
      </c>
      <c r="X51" s="21">
        <v>81199227.583999991</v>
      </c>
      <c r="Y51" s="21">
        <v>720921.32149999996</v>
      </c>
      <c r="Z51" s="21">
        <v>924929.96</v>
      </c>
      <c r="AA51" s="22">
        <v>3886895.05</v>
      </c>
      <c r="AB51" s="22">
        <v>7446035.2500000186</v>
      </c>
      <c r="AC51" s="22">
        <v>0</v>
      </c>
      <c r="AD51" s="23">
        <v>7281468.485100003</v>
      </c>
      <c r="AE51" s="24">
        <v>9775592.6500000004</v>
      </c>
      <c r="AF51" s="22">
        <v>7210759.0700000003</v>
      </c>
      <c r="AG51" s="22">
        <v>115037.08</v>
      </c>
      <c r="AH51" s="22">
        <v>79994.070000000007</v>
      </c>
      <c r="AI51" s="22">
        <v>2089006.1</v>
      </c>
      <c r="AJ51" s="21">
        <v>6220722.7999999998</v>
      </c>
      <c r="AK51" s="25">
        <v>3331621.58</v>
      </c>
      <c r="AL51" s="26">
        <v>118424.04</v>
      </c>
      <c r="AM51" s="26">
        <v>12483.52</v>
      </c>
      <c r="AN51" s="26">
        <v>1427945.04</v>
      </c>
      <c r="AO51" s="26">
        <v>0</v>
      </c>
      <c r="AP51" s="26">
        <v>2956319.39</v>
      </c>
      <c r="AQ51" s="27">
        <f t="shared" si="0"/>
        <v>174466675.16034302</v>
      </c>
    </row>
    <row r="52" spans="1:45" s="5" customFormat="1" ht="10.199999999999999" x14ac:dyDescent="0.2">
      <c r="A52" s="19" t="s">
        <v>129</v>
      </c>
      <c r="B52" s="20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2">
        <v>0</v>
      </c>
      <c r="AB52" s="22">
        <v>0</v>
      </c>
      <c r="AC52" s="22">
        <v>0</v>
      </c>
      <c r="AD52" s="23">
        <v>0</v>
      </c>
      <c r="AE52" s="24">
        <v>534346.28</v>
      </c>
      <c r="AF52" s="22">
        <v>753049.23</v>
      </c>
      <c r="AG52" s="22">
        <v>2428.67</v>
      </c>
      <c r="AH52" s="22">
        <v>0</v>
      </c>
      <c r="AI52" s="22">
        <v>65382.92</v>
      </c>
      <c r="AJ52" s="21">
        <v>0</v>
      </c>
      <c r="AK52" s="25">
        <v>0</v>
      </c>
      <c r="AL52" s="26">
        <v>0</v>
      </c>
      <c r="AM52" s="26">
        <v>0</v>
      </c>
      <c r="AN52" s="26">
        <v>0</v>
      </c>
      <c r="AO52" s="26">
        <v>0</v>
      </c>
      <c r="AP52" s="26">
        <v>0</v>
      </c>
      <c r="AQ52" s="27">
        <f t="shared" si="0"/>
        <v>1355207.0999999999</v>
      </c>
    </row>
    <row r="53" spans="1:45" s="5" customFormat="1" ht="10.8" thickBot="1" x14ac:dyDescent="0.25">
      <c r="A53" s="29" t="s">
        <v>130</v>
      </c>
      <c r="B53" s="30">
        <v>349712.16000000003</v>
      </c>
      <c r="C53" s="31">
        <v>0</v>
      </c>
      <c r="D53" s="31">
        <v>0</v>
      </c>
      <c r="E53" s="31">
        <v>774586.15999999992</v>
      </c>
      <c r="F53" s="31">
        <v>0</v>
      </c>
      <c r="G53" s="31">
        <v>0</v>
      </c>
      <c r="H53" s="31">
        <v>0</v>
      </c>
      <c r="I53" s="31">
        <v>0</v>
      </c>
      <c r="J53" s="31">
        <v>2702784.83</v>
      </c>
      <c r="K53" s="31">
        <v>0</v>
      </c>
      <c r="L53" s="31">
        <v>0</v>
      </c>
      <c r="M53" s="31">
        <v>331662.90000000002</v>
      </c>
      <c r="N53" s="31">
        <v>0</v>
      </c>
      <c r="O53" s="31">
        <v>10171.799999999999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>
        <v>2113315.4000000004</v>
      </c>
      <c r="Y53" s="31">
        <v>0</v>
      </c>
      <c r="Z53" s="31">
        <v>0</v>
      </c>
      <c r="AA53" s="32">
        <v>0</v>
      </c>
      <c r="AB53" s="32">
        <v>0</v>
      </c>
      <c r="AC53" s="32">
        <v>0</v>
      </c>
      <c r="AD53" s="33">
        <v>0</v>
      </c>
      <c r="AE53" s="34">
        <v>10197180.390000001</v>
      </c>
      <c r="AF53" s="32">
        <v>6424034.4899999993</v>
      </c>
      <c r="AG53" s="32">
        <v>152155.72</v>
      </c>
      <c r="AH53" s="32">
        <v>22938.14</v>
      </c>
      <c r="AI53" s="32">
        <v>1582644.48</v>
      </c>
      <c r="AJ53" s="31">
        <v>4162231.72</v>
      </c>
      <c r="AK53" s="35">
        <v>2820263.85</v>
      </c>
      <c r="AL53" s="36">
        <v>0</v>
      </c>
      <c r="AM53" s="36">
        <v>30428.66</v>
      </c>
      <c r="AN53" s="36">
        <v>2641172.0300000003</v>
      </c>
      <c r="AO53" s="36">
        <v>0</v>
      </c>
      <c r="AP53" s="36">
        <v>970731.74</v>
      </c>
      <c r="AQ53" s="37">
        <f t="shared" si="0"/>
        <v>35286014.469999999</v>
      </c>
    </row>
    <row r="54" spans="1:45" s="5" customFormat="1" ht="10.8" thickBot="1" x14ac:dyDescent="0.25">
      <c r="A54" s="38" t="s">
        <v>42</v>
      </c>
      <c r="B54" s="39">
        <f>SUM(B11:B53)</f>
        <v>16895546.4408</v>
      </c>
      <c r="C54" s="39">
        <f t="shared" ref="C54:AQ54" si="1">SUM(C11:C53)</f>
        <v>10345245.063797999</v>
      </c>
      <c r="D54" s="39">
        <f t="shared" si="1"/>
        <v>13946883.626599994</v>
      </c>
      <c r="E54" s="39">
        <f t="shared" si="1"/>
        <v>6156614.8800000008</v>
      </c>
      <c r="F54" s="39">
        <f t="shared" si="1"/>
        <v>233626.83000000002</v>
      </c>
      <c r="G54" s="39">
        <f t="shared" si="1"/>
        <v>11099701.249999998</v>
      </c>
      <c r="H54" s="39">
        <f t="shared" si="1"/>
        <v>1563507.98</v>
      </c>
      <c r="I54" s="39">
        <f t="shared" si="1"/>
        <v>33278.660000000003</v>
      </c>
      <c r="J54" s="39">
        <f t="shared" si="1"/>
        <v>9492859.8223609999</v>
      </c>
      <c r="K54" s="39">
        <f t="shared" si="1"/>
        <v>15984489.626584999</v>
      </c>
      <c r="L54" s="39">
        <f t="shared" si="1"/>
        <v>13416562.7896</v>
      </c>
      <c r="M54" s="39">
        <f t="shared" si="1"/>
        <v>12229538.180509999</v>
      </c>
      <c r="N54" s="39">
        <f t="shared" si="1"/>
        <v>904749.98149999999</v>
      </c>
      <c r="O54" s="39">
        <f t="shared" si="1"/>
        <v>17239334.400973003</v>
      </c>
      <c r="P54" s="39">
        <f t="shared" si="1"/>
        <v>1421505.9720300001</v>
      </c>
      <c r="Q54" s="39">
        <f t="shared" si="1"/>
        <v>4643673.7012999989</v>
      </c>
      <c r="R54" s="39">
        <f t="shared" si="1"/>
        <v>7924.63</v>
      </c>
      <c r="S54" s="39">
        <f t="shared" si="1"/>
        <v>66417.51999999999</v>
      </c>
      <c r="T54" s="39">
        <f t="shared" si="1"/>
        <v>74342.149999999994</v>
      </c>
      <c r="U54" s="39">
        <f t="shared" si="1"/>
        <v>27449.382799999999</v>
      </c>
      <c r="V54" s="39">
        <f t="shared" si="1"/>
        <v>915021.63250000018</v>
      </c>
      <c r="W54" s="39">
        <f t="shared" si="1"/>
        <v>942471.01530000009</v>
      </c>
      <c r="X54" s="39">
        <f t="shared" si="1"/>
        <v>87878397.563999996</v>
      </c>
      <c r="Y54" s="39">
        <f t="shared" si="1"/>
        <v>1490866.2904849998</v>
      </c>
      <c r="Z54" s="39">
        <f t="shared" si="1"/>
        <v>2040842.27</v>
      </c>
      <c r="AA54" s="39">
        <f t="shared" si="1"/>
        <v>3886895.05</v>
      </c>
      <c r="AB54" s="39">
        <f t="shared" si="1"/>
        <v>8122562.7184000183</v>
      </c>
      <c r="AC54" s="39">
        <f t="shared" si="1"/>
        <v>1765319</v>
      </c>
      <c r="AD54" s="40">
        <f t="shared" si="1"/>
        <v>13767642.422240004</v>
      </c>
      <c r="AE54" s="39">
        <f t="shared" si="1"/>
        <v>66968740.229999997</v>
      </c>
      <c r="AF54" s="39">
        <f t="shared" si="1"/>
        <v>36399580.170000002</v>
      </c>
      <c r="AG54" s="39">
        <f t="shared" si="1"/>
        <v>1027186.3900000001</v>
      </c>
      <c r="AH54" s="39">
        <f t="shared" si="1"/>
        <v>254961.68</v>
      </c>
      <c r="AI54" s="39">
        <f t="shared" si="1"/>
        <v>9990317.5300000012</v>
      </c>
      <c r="AJ54" s="39">
        <f t="shared" si="1"/>
        <v>22555310.319999997</v>
      </c>
      <c r="AK54" s="39">
        <f t="shared" si="1"/>
        <v>18352792.080000002</v>
      </c>
      <c r="AL54" s="39">
        <f t="shared" si="1"/>
        <v>967129.63000000012</v>
      </c>
      <c r="AM54" s="39">
        <f t="shared" si="1"/>
        <v>88165.19</v>
      </c>
      <c r="AN54" s="39">
        <f t="shared" si="1"/>
        <v>6901816.830000001</v>
      </c>
      <c r="AO54" s="39">
        <f t="shared" si="1"/>
        <v>0</v>
      </c>
      <c r="AP54" s="39">
        <f t="shared" si="1"/>
        <v>28415965.399999999</v>
      </c>
      <c r="AQ54" s="41">
        <f t="shared" si="1"/>
        <v>447498423.136482</v>
      </c>
      <c r="AR54" s="42"/>
      <c r="AS54" s="42"/>
    </row>
    <row r="55" spans="1:45" s="5" customFormat="1" ht="10.199999999999999" x14ac:dyDescent="0.2">
      <c r="A55" s="43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5"/>
      <c r="AB55" s="45"/>
      <c r="AC55" s="45"/>
      <c r="AD55" s="45"/>
      <c r="AE55" s="45"/>
      <c r="AF55" s="45"/>
      <c r="AG55" s="45"/>
      <c r="AH55" s="45"/>
      <c r="AI55" s="45"/>
      <c r="AJ55" s="46"/>
      <c r="AK55" s="47"/>
    </row>
    <row r="59" spans="1:45" x14ac:dyDescent="0.25">
      <c r="AA59" s="48"/>
      <c r="AB59" s="48"/>
      <c r="AC59" s="48"/>
    </row>
  </sheetData>
  <mergeCells count="41">
    <mergeCell ref="AG8:AG9"/>
    <mergeCell ref="AH8:AH9"/>
    <mergeCell ref="AP8:AP9"/>
    <mergeCell ref="AJ8:AJ9"/>
    <mergeCell ref="AK8:AK9"/>
    <mergeCell ref="AL8:AL9"/>
    <mergeCell ref="AM8:AM9"/>
    <mergeCell ref="AN8:AN9"/>
    <mergeCell ref="AO8:AO9"/>
    <mergeCell ref="A2:AJ2"/>
    <mergeCell ref="A4:AJ4"/>
    <mergeCell ref="A7:A9"/>
    <mergeCell ref="B7:AD7"/>
    <mergeCell ref="AE7:AN7"/>
    <mergeCell ref="R8:T8"/>
    <mergeCell ref="F8:F9"/>
    <mergeCell ref="G8:G9"/>
    <mergeCell ref="H8:H9"/>
    <mergeCell ref="I8:I9"/>
    <mergeCell ref="J8:J9"/>
    <mergeCell ref="K8:K9"/>
    <mergeCell ref="L8:M8"/>
    <mergeCell ref="N8:N9"/>
    <mergeCell ref="O8:O9"/>
    <mergeCell ref="P8:P9"/>
    <mergeCell ref="AQ7:AQ9"/>
    <mergeCell ref="B8:B9"/>
    <mergeCell ref="C8:C9"/>
    <mergeCell ref="D8:D9"/>
    <mergeCell ref="E8:E9"/>
    <mergeCell ref="Q8:Q9"/>
    <mergeCell ref="AI8:AI9"/>
    <mergeCell ref="U8:W8"/>
    <mergeCell ref="X8:X9"/>
    <mergeCell ref="Y8:Y9"/>
    <mergeCell ref="Z8:Z9"/>
    <mergeCell ref="AA8:AA9"/>
    <mergeCell ref="AB8:AC8"/>
    <mergeCell ref="AD8:AD9"/>
    <mergeCell ref="AE8:AE9"/>
    <mergeCell ref="AF8:AF9"/>
  </mergeCells>
  <pageMargins left="0.15748031496062992" right="0.19685039370078741" top="1.3779527559055118" bottom="0.19685039370078741" header="0.43307086614173229" footer="0.15748031496062992"/>
  <pageSetup paperSize="8" scale="85" orientation="landscape" r:id="rId1"/>
  <headerFooter alignWithMargins="0">
    <oddHeader>&amp;Ltabel 1.2&amp;CProgramul naţional de diagnostic şi tratament pentru boli rare
(medicamnete eliberate prin farmacii cu circuit închis)
Situaţia cheltuielilor pe tip de boală realizate in primele 9 luni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CHELTUIELI boli rare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2022-09-09T08:31:08Z</dcterms:created>
  <dcterms:modified xsi:type="dcterms:W3CDTF">2023-09-20T11:26:48Z</dcterms:modified>
</cp:coreProperties>
</file>