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4460" windowHeight="12450"/>
  </bookViews>
  <sheets>
    <sheet name="endocrine" sheetId="2" r:id="rId1"/>
  </sheets>
  <calcPr calcId="145621"/>
</workbook>
</file>

<file path=xl/calcChain.xml><?xml version="1.0" encoding="utf-8"?>
<calcChain xmlns="http://schemas.openxmlformats.org/spreadsheetml/2006/main">
  <c r="L53" i="2" l="1"/>
  <c r="M53" i="2"/>
  <c r="K53" i="2"/>
  <c r="K11" i="2"/>
  <c r="L11" i="2"/>
  <c r="K12" i="2"/>
  <c r="L12" i="2"/>
  <c r="K13" i="2"/>
  <c r="K14" i="2"/>
  <c r="K15" i="2"/>
  <c r="K16" i="2"/>
  <c r="L16" i="2"/>
  <c r="K17" i="2"/>
  <c r="L17" i="2"/>
  <c r="K21" i="2"/>
  <c r="K22" i="2"/>
  <c r="K23" i="2"/>
  <c r="K28" i="2"/>
  <c r="K30" i="2"/>
  <c r="L30" i="2"/>
  <c r="K32" i="2"/>
  <c r="L32" i="2"/>
  <c r="M32" i="2"/>
  <c r="K33" i="2"/>
  <c r="K35" i="2"/>
  <c r="L35" i="2"/>
  <c r="K36" i="2"/>
  <c r="K37" i="2"/>
  <c r="K38" i="2"/>
  <c r="K40" i="2"/>
  <c r="K41" i="2"/>
  <c r="K42" i="2"/>
  <c r="K44" i="2"/>
  <c r="L44" i="2"/>
  <c r="K49" i="2"/>
  <c r="L49" i="2"/>
  <c r="M49" i="2"/>
  <c r="K52" i="2"/>
  <c r="L52" i="2"/>
  <c r="M52" i="2"/>
  <c r="K10" i="2"/>
  <c r="J52" i="2"/>
  <c r="I52" i="2"/>
  <c r="H52" i="2"/>
  <c r="G52" i="2"/>
  <c r="B52" i="2" l="1"/>
  <c r="C52" i="2"/>
  <c r="D52" i="2"/>
  <c r="E52" i="2"/>
  <c r="E66" i="2" s="1"/>
  <c r="F52" i="2" l="1"/>
  <c r="B66" i="2"/>
</calcChain>
</file>

<file path=xl/sharedStrings.xml><?xml version="1.0" encoding="utf-8"?>
<sst xmlns="http://schemas.openxmlformats.org/spreadsheetml/2006/main" count="76" uniqueCount="71">
  <si>
    <t>CAS</t>
  </si>
  <si>
    <t>Osteoporoza</t>
  </si>
  <si>
    <t>Total</t>
  </si>
  <si>
    <t>C0</t>
  </si>
  <si>
    <t>C1</t>
  </si>
  <si>
    <t>C2</t>
  </si>
  <si>
    <t>C4</t>
  </si>
  <si>
    <t xml:space="preserve">Nr. bolnavi carora li s-au eliberat medicamente </t>
  </si>
  <si>
    <t>C3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</si>
  <si>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</si>
  <si>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</si>
  <si>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</si>
  <si>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</si>
  <si>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</si>
  <si>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</si>
  <si>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</si>
  <si>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</si>
  <si>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</si>
  <si>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</si>
  <si>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</si>
  <si>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</si>
  <si>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</si>
  <si>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</si>
  <si>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</si>
  <si>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</si>
  <si>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</si>
  <si>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</si>
  <si>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</si>
  <si>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</si>
  <si>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</si>
  <si>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</si>
  <si>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</si>
  <si>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</si>
  <si>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</si>
  <si>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</si>
  <si>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</si>
  <si>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</si>
  <si>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</si>
  <si>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</si>
  <si>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</si>
  <si>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</si>
  <si>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</si>
  <si>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</si>
  <si>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</si>
  <si>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</si>
  <si>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</si>
  <si>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</si>
  <si>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</si>
  <si>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</si>
  <si>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</si>
  <si>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</si>
  <si>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Gusa prin tireomegalie datorata proliferarii maligne</t>
  </si>
  <si>
    <t>Nr. Bolnavi care au beneficiat de medicamente pt osteoporoza si guse</t>
  </si>
  <si>
    <t>Gusa carenta iod</t>
  </si>
  <si>
    <t>Gusa proliferare maligna</t>
  </si>
  <si>
    <t>Gusa prin carenta iod</t>
  </si>
  <si>
    <t>Număr bolnavi trataţi/CNP</t>
  </si>
  <si>
    <t>C5=C1+C2+C3-C4</t>
  </si>
  <si>
    <t>Cheltuieli cu medicamentele pentru:</t>
  </si>
  <si>
    <t>AOPSNAJ</t>
  </si>
  <si>
    <t>Costuri medii pentru:</t>
  </si>
  <si>
    <t>C6</t>
  </si>
  <si>
    <t>C7</t>
  </si>
  <si>
    <t>C8</t>
  </si>
  <si>
    <t>C9=C6+C7+C8</t>
  </si>
  <si>
    <t>C10</t>
  </si>
  <si>
    <t>C11</t>
  </si>
  <si>
    <t>C12</t>
  </si>
  <si>
    <t>Programul national de endocrinologie</t>
  </si>
  <si>
    <t>Situația indicatorilor fizici şi de eficienţă precum şi a cheltuielilor realizete in Trim. I 2021</t>
  </si>
  <si>
    <t xml:space="preserve">Cheltuieli 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</si>
</sst>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4" fillId="0" borderId="0"/>
  </cellStyleXfs>
  <cellXfs count="59">
    <xf numFmtId="0" fontId="0" fillId="0" borderId="0" xfId="0"/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/>
    <xf numFmtId="3" fontId="2" fillId="0" borderId="1" xfId="2" applyNumberFormat="1" applyFont="1" applyBorder="1"/>
    <xf numFmtId="3" fontId="2" fillId="0" borderId="0" xfId="0" applyNumberFormat="1" applyFont="1" applyFill="1" applyBorder="1"/>
    <xf numFmtId="0" fontId="2" fillId="0" borderId="0" xfId="0" applyFont="1" applyFill="1" applyBorder="1"/>
    <xf numFmtId="3" fontId="2" fillId="0" borderId="1" xfId="2" applyNumberFormat="1" applyFont="1" applyFill="1" applyBorder="1"/>
    <xf numFmtId="3" fontId="2" fillId="0" borderId="11" xfId="0" applyNumberFormat="1" applyFont="1" applyBorder="1"/>
    <xf numFmtId="0" fontId="6" fillId="0" borderId="0" xfId="0" applyFont="1" applyFill="1" applyAlignment="1">
      <alignment wrapText="1"/>
    </xf>
    <xf numFmtId="3" fontId="2" fillId="0" borderId="11" xfId="0" applyNumberFormat="1" applyFont="1" applyFill="1" applyBorder="1"/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3" fontId="3" fillId="0" borderId="12" xfId="2" applyNumberFormat="1" applyFont="1" applyBorder="1"/>
    <xf numFmtId="3" fontId="2" fillId="0" borderId="11" xfId="2" applyNumberFormat="1" applyFont="1" applyBorder="1" applyAlignment="1">
      <alignment horizontal="right"/>
    </xf>
    <xf numFmtId="3" fontId="2" fillId="0" borderId="7" xfId="2" applyNumberFormat="1" applyFont="1" applyBorder="1" applyAlignment="1">
      <alignment horizontal="right"/>
    </xf>
    <xf numFmtId="3" fontId="2" fillId="0" borderId="13" xfId="2" applyNumberFormat="1" applyFont="1" applyBorder="1" applyAlignment="1">
      <alignment horizontal="right"/>
    </xf>
    <xf numFmtId="3" fontId="3" fillId="0" borderId="5" xfId="2" applyNumberFormat="1" applyFont="1" applyBorder="1" applyAlignment="1">
      <alignment horizontal="right"/>
    </xf>
    <xf numFmtId="3" fontId="2" fillId="0" borderId="6" xfId="2" applyNumberFormat="1" applyFont="1" applyBorder="1"/>
    <xf numFmtId="3" fontId="2" fillId="0" borderId="16" xfId="2" applyNumberFormat="1" applyFont="1" applyBorder="1" applyAlignment="1">
      <alignment horizontal="right"/>
    </xf>
    <xf numFmtId="3" fontId="2" fillId="2" borderId="1" xfId="2" applyNumberFormat="1" applyFont="1" applyFill="1" applyBorder="1"/>
    <xf numFmtId="3" fontId="2" fillId="2" borderId="11" xfId="0" applyNumberFormat="1" applyFont="1" applyFill="1" applyBorder="1"/>
    <xf numFmtId="0" fontId="2" fillId="2" borderId="0" xfId="0" applyFont="1" applyFill="1"/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vertical="center" wrapText="1"/>
    </xf>
    <xf numFmtId="3" fontId="3" fillId="0" borderId="14" xfId="0" applyNumberFormat="1" applyFont="1" applyFill="1" applyBorder="1" applyAlignment="1">
      <alignment vertical="center" wrapText="1"/>
    </xf>
    <xf numFmtId="3" fontId="3" fillId="0" borderId="14" xfId="0" applyNumberFormat="1" applyFont="1" applyBorder="1" applyAlignment="1">
      <alignment vertical="center" wrapText="1"/>
    </xf>
    <xf numFmtId="3" fontId="1" fillId="0" borderId="15" xfId="0" applyNumberFormat="1" applyFont="1" applyBorder="1" applyAlignment="1">
      <alignment vertical="center" wrapText="1"/>
    </xf>
    <xf numFmtId="3" fontId="1" fillId="0" borderId="9" xfId="2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 vertical="center" wrapText="1"/>
    </xf>
    <xf numFmtId="3" fontId="2" fillId="0" borderId="11" xfId="2" applyNumberFormat="1" applyFont="1" applyBorder="1"/>
    <xf numFmtId="3" fontId="3" fillId="0" borderId="11" xfId="2" applyNumberFormat="1" applyFont="1" applyBorder="1"/>
    <xf numFmtId="3" fontId="2" fillId="0" borderId="7" xfId="0" applyNumberFormat="1" applyFont="1" applyBorder="1"/>
    <xf numFmtId="3" fontId="2" fillId="0" borderId="7" xfId="0" applyNumberFormat="1" applyFont="1" applyFill="1" applyBorder="1"/>
    <xf numFmtId="3" fontId="2" fillId="0" borderId="7" xfId="2" applyNumberFormat="1" applyFont="1" applyBorder="1"/>
    <xf numFmtId="3" fontId="5" fillId="0" borderId="2" xfId="2" applyNumberFormat="1" applyFont="1" applyBorder="1"/>
    <xf numFmtId="3" fontId="5" fillId="0" borderId="12" xfId="0" applyNumberFormat="1" applyFont="1" applyBorder="1"/>
    <xf numFmtId="3" fontId="2" fillId="0" borderId="12" xfId="2" applyNumberFormat="1" applyFont="1" applyBorder="1" applyAlignment="1">
      <alignment horizontal="right"/>
    </xf>
    <xf numFmtId="3" fontId="2" fillId="0" borderId="19" xfId="2" applyNumberFormat="1" applyFont="1" applyBorder="1" applyAlignment="1">
      <alignment horizontal="right"/>
    </xf>
    <xf numFmtId="0" fontId="5" fillId="0" borderId="3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/>
    <xf numFmtId="3" fontId="2" fillId="0" borderId="4" xfId="0" applyNumberFormat="1" applyFont="1" applyFill="1" applyBorder="1"/>
    <xf numFmtId="0" fontId="2" fillId="0" borderId="4" xfId="0" applyFont="1" applyFill="1" applyBorder="1"/>
    <xf numFmtId="0" fontId="2" fillId="0" borderId="4" xfId="0" applyFont="1" applyBorder="1"/>
    <xf numFmtId="3" fontId="3" fillId="0" borderId="4" xfId="2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0"/>
  <sheetViews>
    <sheetView tabSelected="1" zoomScaleNormal="100" workbookViewId="0">
      <selection activeCell="R7" sqref="R7"/>
    </sheetView>
  </sheetViews>
  <sheetFormatPr defaultRowHeight="11.25" x14ac:dyDescent="0.2"/>
  <cols>
    <col min="1" max="1" width="12.5703125" style="1" customWidth="1"/>
    <col min="2" max="5" width="11.42578125" style="1" customWidth="1"/>
    <col min="6" max="6" width="13.140625" style="1" customWidth="1"/>
    <col min="7" max="7" width="6.7109375" style="1" customWidth="1"/>
    <col min="8" max="8" width="14.140625" style="3" customWidth="1"/>
    <col min="9" max="9" width="9.140625" style="3"/>
    <col min="10" max="10" width="13.85546875" style="3" customWidth="1"/>
    <col min="11" max="15" width="9.140625" style="3"/>
    <col min="16" max="16" width="5.28515625" style="3" customWidth="1"/>
    <col min="17" max="17" width="3.85546875" style="3" customWidth="1"/>
    <col min="18" max="18" width="2.7109375" style="3" customWidth="1"/>
    <col min="19" max="19" width="3.5703125" style="3" customWidth="1"/>
    <col min="20" max="20" width="4.5703125" style="3" customWidth="1"/>
    <col min="21" max="21" width="4" style="3" customWidth="1"/>
    <col min="22" max="16384" width="9.140625" style="3"/>
  </cols>
  <sheetData>
    <row r="2" spans="1:16" s="47" customFormat="1" ht="15" customHeight="1" x14ac:dyDescent="0.25">
      <c r="A2" s="48" t="s">
        <v>68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6" s="47" customFormat="1" ht="15" x14ac:dyDescent="0.2">
      <c r="A3" s="49" t="s">
        <v>69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5" spans="1:16" ht="12" customHeight="1" thickBot="1" x14ac:dyDescent="0.25">
      <c r="J5" s="25"/>
    </row>
    <row r="6" spans="1:16" ht="38.25" customHeight="1" x14ac:dyDescent="0.2">
      <c r="A6" s="55" t="s">
        <v>0</v>
      </c>
      <c r="B6" s="54" t="s">
        <v>7</v>
      </c>
      <c r="C6" s="54"/>
      <c r="D6" s="54"/>
      <c r="E6" s="57" t="s">
        <v>2</v>
      </c>
      <c r="F6" s="57" t="s">
        <v>52</v>
      </c>
      <c r="G6" s="54" t="s">
        <v>58</v>
      </c>
      <c r="H6" s="54"/>
      <c r="I6" s="54"/>
      <c r="J6" s="52" t="s">
        <v>70</v>
      </c>
      <c r="K6" s="50" t="s">
        <v>60</v>
      </c>
      <c r="L6" s="50"/>
      <c r="M6" s="51"/>
    </row>
    <row r="7" spans="1:16" ht="32.25" customHeight="1" thickBot="1" x14ac:dyDescent="0.25">
      <c r="A7" s="56"/>
      <c r="B7" s="26" t="s">
        <v>1</v>
      </c>
      <c r="C7" s="26" t="s">
        <v>53</v>
      </c>
      <c r="D7" s="26" t="s">
        <v>54</v>
      </c>
      <c r="E7" s="58"/>
      <c r="F7" s="58"/>
      <c r="G7" s="26" t="s">
        <v>1</v>
      </c>
      <c r="H7" s="26" t="s">
        <v>55</v>
      </c>
      <c r="I7" s="27" t="s">
        <v>51</v>
      </c>
      <c r="J7" s="53"/>
      <c r="K7" s="26" t="s">
        <v>1</v>
      </c>
      <c r="L7" s="26" t="s">
        <v>53</v>
      </c>
      <c r="M7" s="28" t="s">
        <v>51</v>
      </c>
    </row>
    <row r="8" spans="1:16" ht="23.25" thickBot="1" x14ac:dyDescent="0.25">
      <c r="A8" s="24" t="s">
        <v>3</v>
      </c>
      <c r="B8" s="11" t="s">
        <v>4</v>
      </c>
      <c r="C8" s="11" t="s">
        <v>5</v>
      </c>
      <c r="D8" s="11" t="s">
        <v>8</v>
      </c>
      <c r="E8" s="11" t="s">
        <v>6</v>
      </c>
      <c r="F8" s="12" t="s">
        <v>57</v>
      </c>
      <c r="G8" s="29" t="s">
        <v>61</v>
      </c>
      <c r="H8" s="30" t="s">
        <v>62</v>
      </c>
      <c r="I8" s="30" t="s">
        <v>63</v>
      </c>
      <c r="J8" s="31" t="s">
        <v>64</v>
      </c>
      <c r="K8" s="13" t="s">
        <v>65</v>
      </c>
      <c r="L8" s="11" t="s">
        <v>66</v>
      </c>
      <c r="M8" s="12" t="s">
        <v>67</v>
      </c>
    </row>
    <row r="9" spans="1:16" x14ac:dyDescent="0.2">
      <c r="A9" s="19" t="s">
        <v>9</v>
      </c>
      <c r="B9" s="34">
        <v>0</v>
      </c>
      <c r="C9" s="34">
        <v>0</v>
      </c>
      <c r="D9" s="34">
        <v>0</v>
      </c>
      <c r="E9" s="34">
        <v>0</v>
      </c>
      <c r="F9" s="35">
        <v>0</v>
      </c>
      <c r="G9" s="36">
        <v>0</v>
      </c>
      <c r="H9" s="34">
        <v>0</v>
      </c>
      <c r="I9" s="34">
        <v>0</v>
      </c>
      <c r="J9" s="34">
        <v>0</v>
      </c>
      <c r="K9" s="16">
        <v>0</v>
      </c>
      <c r="L9" s="16">
        <v>0</v>
      </c>
      <c r="M9" s="17">
        <v>0</v>
      </c>
    </row>
    <row r="10" spans="1:16" x14ac:dyDescent="0.2">
      <c r="A10" s="4" t="s">
        <v>10</v>
      </c>
      <c r="B10" s="8">
        <v>38</v>
      </c>
      <c r="C10" s="8">
        <v>0</v>
      </c>
      <c r="D10" s="8">
        <v>0</v>
      </c>
      <c r="E10" s="8">
        <v>38</v>
      </c>
      <c r="F10" s="10">
        <v>0</v>
      </c>
      <c r="G10" s="32">
        <v>4284</v>
      </c>
      <c r="H10" s="8">
        <v>0</v>
      </c>
      <c r="I10" s="8">
        <v>0</v>
      </c>
      <c r="J10" s="8">
        <v>4284</v>
      </c>
      <c r="K10" s="15">
        <f t="shared" ref="K10" si="0">G10/B10</f>
        <v>112.73684210526316</v>
      </c>
      <c r="L10" s="15">
        <v>0</v>
      </c>
      <c r="M10" s="20">
        <v>0</v>
      </c>
    </row>
    <row r="11" spans="1:16" x14ac:dyDescent="0.2">
      <c r="A11" s="4" t="s">
        <v>11</v>
      </c>
      <c r="B11" s="8">
        <v>42</v>
      </c>
      <c r="C11" s="8">
        <v>2</v>
      </c>
      <c r="D11" s="8">
        <v>0</v>
      </c>
      <c r="E11" s="8">
        <v>43</v>
      </c>
      <c r="F11" s="10">
        <v>1</v>
      </c>
      <c r="G11" s="32">
        <v>9046.81</v>
      </c>
      <c r="H11" s="8">
        <v>79.66</v>
      </c>
      <c r="I11" s="8">
        <v>0</v>
      </c>
      <c r="J11" s="8">
        <v>9126.4699999999993</v>
      </c>
      <c r="K11" s="15">
        <f t="shared" ref="K11:K52" si="1">G11/B11</f>
        <v>215.40023809523808</v>
      </c>
      <c r="L11" s="15">
        <f t="shared" ref="L11:L52" si="2">H11/C11</f>
        <v>39.83</v>
      </c>
      <c r="M11" s="20">
        <v>0</v>
      </c>
    </row>
    <row r="12" spans="1:16" x14ac:dyDescent="0.2">
      <c r="A12" s="4" t="s">
        <v>12</v>
      </c>
      <c r="B12" s="8">
        <v>45</v>
      </c>
      <c r="C12" s="8">
        <v>171</v>
      </c>
      <c r="D12" s="8">
        <v>0</v>
      </c>
      <c r="E12" s="8">
        <v>187</v>
      </c>
      <c r="F12" s="10">
        <v>29</v>
      </c>
      <c r="G12" s="32">
        <v>12240.92</v>
      </c>
      <c r="H12" s="8">
        <v>292.94</v>
      </c>
      <c r="I12" s="8">
        <v>0</v>
      </c>
      <c r="J12" s="8">
        <v>12533.86</v>
      </c>
      <c r="K12" s="15">
        <f t="shared" si="1"/>
        <v>272.02044444444442</v>
      </c>
      <c r="L12" s="15">
        <f t="shared" si="2"/>
        <v>1.7130994152046783</v>
      </c>
      <c r="M12" s="20">
        <v>0</v>
      </c>
    </row>
    <row r="13" spans="1:16" x14ac:dyDescent="0.2">
      <c r="A13" s="4" t="s">
        <v>13</v>
      </c>
      <c r="B13" s="8">
        <v>19</v>
      </c>
      <c r="C13" s="8">
        <v>0</v>
      </c>
      <c r="D13" s="8">
        <v>0</v>
      </c>
      <c r="E13" s="8">
        <v>19</v>
      </c>
      <c r="F13" s="10">
        <v>0</v>
      </c>
      <c r="G13" s="32">
        <v>1631.44</v>
      </c>
      <c r="H13" s="8">
        <v>0</v>
      </c>
      <c r="I13" s="8">
        <v>0</v>
      </c>
      <c r="J13" s="8">
        <v>1631.44</v>
      </c>
      <c r="K13" s="15">
        <f t="shared" si="1"/>
        <v>85.865263157894745</v>
      </c>
      <c r="L13" s="15">
        <v>0</v>
      </c>
      <c r="M13" s="20">
        <v>0</v>
      </c>
    </row>
    <row r="14" spans="1:16" x14ac:dyDescent="0.2">
      <c r="A14" s="4" t="s">
        <v>14</v>
      </c>
      <c r="B14" s="8">
        <v>68</v>
      </c>
      <c r="C14" s="8">
        <v>0</v>
      </c>
      <c r="D14" s="8">
        <v>0</v>
      </c>
      <c r="E14" s="8">
        <v>68</v>
      </c>
      <c r="F14" s="10">
        <v>0</v>
      </c>
      <c r="G14" s="32">
        <v>9966.9599999999991</v>
      </c>
      <c r="H14" s="8">
        <v>0</v>
      </c>
      <c r="I14" s="8">
        <v>0</v>
      </c>
      <c r="J14" s="8">
        <v>9966.9599999999991</v>
      </c>
      <c r="K14" s="15">
        <f t="shared" si="1"/>
        <v>146.57294117647058</v>
      </c>
      <c r="L14" s="15">
        <v>0</v>
      </c>
      <c r="M14" s="20">
        <v>0</v>
      </c>
    </row>
    <row r="15" spans="1:16" x14ac:dyDescent="0.2">
      <c r="A15" s="4" t="s">
        <v>15</v>
      </c>
      <c r="B15" s="8">
        <v>85</v>
      </c>
      <c r="C15" s="8">
        <v>0</v>
      </c>
      <c r="D15" s="8">
        <v>0</v>
      </c>
      <c r="E15" s="8">
        <v>85</v>
      </c>
      <c r="F15" s="10">
        <v>0</v>
      </c>
      <c r="G15" s="32">
        <v>9871.41</v>
      </c>
      <c r="H15" s="8">
        <v>0</v>
      </c>
      <c r="I15" s="8">
        <v>0</v>
      </c>
      <c r="J15" s="8">
        <v>9871.41</v>
      </c>
      <c r="K15" s="15">
        <f t="shared" si="1"/>
        <v>116.13423529411764</v>
      </c>
      <c r="L15" s="15">
        <v>0</v>
      </c>
      <c r="M15" s="20">
        <v>0</v>
      </c>
    </row>
    <row r="16" spans="1:16" ht="12.75" customHeight="1" x14ac:dyDescent="0.2">
      <c r="A16" s="4" t="s">
        <v>17</v>
      </c>
      <c r="B16" s="8">
        <v>2</v>
      </c>
      <c r="C16" s="8">
        <v>17</v>
      </c>
      <c r="D16" s="8">
        <v>0</v>
      </c>
      <c r="E16" s="8">
        <v>19</v>
      </c>
      <c r="F16" s="10">
        <v>0</v>
      </c>
      <c r="G16" s="32">
        <v>1042.04</v>
      </c>
      <c r="H16" s="8">
        <v>312.04000000000002</v>
      </c>
      <c r="I16" s="8">
        <v>0</v>
      </c>
      <c r="J16" s="8">
        <v>1354.08</v>
      </c>
      <c r="K16" s="15">
        <f t="shared" si="1"/>
        <v>521.02</v>
      </c>
      <c r="L16" s="15">
        <f t="shared" si="2"/>
        <v>18.355294117647059</v>
      </c>
      <c r="M16" s="20">
        <v>0</v>
      </c>
      <c r="N16" s="9"/>
      <c r="O16" s="9"/>
      <c r="P16" s="9"/>
    </row>
    <row r="17" spans="1:13" x14ac:dyDescent="0.2">
      <c r="A17" s="4" t="s">
        <v>16</v>
      </c>
      <c r="B17" s="8">
        <v>153</v>
      </c>
      <c r="C17" s="8">
        <v>43</v>
      </c>
      <c r="D17" s="8">
        <v>0</v>
      </c>
      <c r="E17" s="8">
        <v>190</v>
      </c>
      <c r="F17" s="10">
        <v>6</v>
      </c>
      <c r="G17" s="32">
        <v>12142.52</v>
      </c>
      <c r="H17" s="8">
        <v>571.34</v>
      </c>
      <c r="I17" s="8">
        <v>0</v>
      </c>
      <c r="J17" s="8">
        <v>12713.86</v>
      </c>
      <c r="K17" s="15">
        <f t="shared" si="1"/>
        <v>79.362875816993466</v>
      </c>
      <c r="L17" s="15">
        <f t="shared" si="2"/>
        <v>13.286976744186047</v>
      </c>
      <c r="M17" s="20">
        <v>0</v>
      </c>
    </row>
    <row r="18" spans="1:13" x14ac:dyDescent="0.2">
      <c r="A18" s="4" t="s">
        <v>19</v>
      </c>
      <c r="B18" s="8">
        <v>0</v>
      </c>
      <c r="C18" s="8">
        <v>0</v>
      </c>
      <c r="D18" s="8">
        <v>0</v>
      </c>
      <c r="E18" s="8">
        <v>0</v>
      </c>
      <c r="F18" s="10">
        <v>0</v>
      </c>
      <c r="G18" s="32">
        <v>0</v>
      </c>
      <c r="H18" s="8">
        <v>0</v>
      </c>
      <c r="I18" s="8">
        <v>0</v>
      </c>
      <c r="J18" s="8">
        <v>0</v>
      </c>
      <c r="K18" s="15">
        <v>0</v>
      </c>
      <c r="L18" s="15">
        <v>0</v>
      </c>
      <c r="M18" s="20">
        <v>0</v>
      </c>
    </row>
    <row r="19" spans="1:13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10">
        <v>0</v>
      </c>
      <c r="G19" s="32">
        <v>0</v>
      </c>
      <c r="H19" s="8">
        <v>0</v>
      </c>
      <c r="I19" s="8">
        <v>0</v>
      </c>
      <c r="J19" s="8">
        <v>0</v>
      </c>
      <c r="K19" s="15">
        <v>0</v>
      </c>
      <c r="L19" s="15">
        <v>0</v>
      </c>
      <c r="M19" s="20">
        <v>0</v>
      </c>
    </row>
    <row r="20" spans="1:13" x14ac:dyDescent="0.2">
      <c r="A20" s="4" t="s">
        <v>20</v>
      </c>
      <c r="B20" s="8">
        <v>0</v>
      </c>
      <c r="C20" s="8">
        <v>0</v>
      </c>
      <c r="D20" s="8">
        <v>0</v>
      </c>
      <c r="E20" s="8">
        <v>0</v>
      </c>
      <c r="F20" s="10">
        <v>0</v>
      </c>
      <c r="G20" s="32">
        <v>0</v>
      </c>
      <c r="H20" s="8">
        <v>0</v>
      </c>
      <c r="I20" s="8">
        <v>0</v>
      </c>
      <c r="J20" s="8">
        <v>0</v>
      </c>
      <c r="K20" s="15">
        <v>0</v>
      </c>
      <c r="L20" s="15">
        <v>0</v>
      </c>
      <c r="M20" s="20">
        <v>0</v>
      </c>
    </row>
    <row r="21" spans="1:13" x14ac:dyDescent="0.2">
      <c r="A21" s="4" t="s">
        <v>22</v>
      </c>
      <c r="B21" s="8">
        <v>178</v>
      </c>
      <c r="C21" s="8">
        <v>0</v>
      </c>
      <c r="D21" s="8">
        <v>0</v>
      </c>
      <c r="E21" s="8">
        <v>178</v>
      </c>
      <c r="F21" s="10">
        <v>0</v>
      </c>
      <c r="G21" s="32">
        <v>14862.56</v>
      </c>
      <c r="H21" s="8">
        <v>0</v>
      </c>
      <c r="I21" s="8">
        <v>0</v>
      </c>
      <c r="J21" s="8">
        <v>14862.56</v>
      </c>
      <c r="K21" s="15">
        <f t="shared" si="1"/>
        <v>83.497528089887638</v>
      </c>
      <c r="L21" s="15">
        <v>0</v>
      </c>
      <c r="M21" s="20">
        <v>0</v>
      </c>
    </row>
    <row r="22" spans="1:13" x14ac:dyDescent="0.2">
      <c r="A22" s="4" t="s">
        <v>23</v>
      </c>
      <c r="B22" s="8">
        <v>28</v>
      </c>
      <c r="C22" s="8">
        <v>0</v>
      </c>
      <c r="D22" s="8">
        <v>0</v>
      </c>
      <c r="E22" s="8">
        <v>28</v>
      </c>
      <c r="F22" s="10">
        <v>0</v>
      </c>
      <c r="G22" s="32">
        <v>2357.89</v>
      </c>
      <c r="H22" s="8">
        <v>0</v>
      </c>
      <c r="I22" s="8">
        <v>0</v>
      </c>
      <c r="J22" s="8">
        <v>2357.89</v>
      </c>
      <c r="K22" s="15">
        <f t="shared" si="1"/>
        <v>84.210357142857134</v>
      </c>
      <c r="L22" s="15">
        <v>0</v>
      </c>
      <c r="M22" s="20">
        <v>0</v>
      </c>
    </row>
    <row r="23" spans="1:13" s="23" customFormat="1" x14ac:dyDescent="0.2">
      <c r="A23" s="21" t="s">
        <v>24</v>
      </c>
      <c r="B23" s="22">
        <v>17</v>
      </c>
      <c r="C23" s="22">
        <v>0</v>
      </c>
      <c r="D23" s="22">
        <v>0</v>
      </c>
      <c r="E23" s="22">
        <v>17</v>
      </c>
      <c r="F23" s="22">
        <v>0</v>
      </c>
      <c r="G23" s="32">
        <v>3120.67</v>
      </c>
      <c r="H23" s="8">
        <v>0</v>
      </c>
      <c r="I23" s="8">
        <v>0</v>
      </c>
      <c r="J23" s="8">
        <v>3120.67</v>
      </c>
      <c r="K23" s="15">
        <f t="shared" si="1"/>
        <v>183.56882352941176</v>
      </c>
      <c r="L23" s="15">
        <v>0</v>
      </c>
      <c r="M23" s="20">
        <v>0</v>
      </c>
    </row>
    <row r="24" spans="1:13" x14ac:dyDescent="0.2">
      <c r="A24" s="4" t="s">
        <v>25</v>
      </c>
      <c r="B24" s="8">
        <v>0</v>
      </c>
      <c r="C24" s="8">
        <v>0</v>
      </c>
      <c r="D24" s="8">
        <v>0</v>
      </c>
      <c r="E24" s="8">
        <v>0</v>
      </c>
      <c r="F24" s="10">
        <v>0</v>
      </c>
      <c r="G24" s="32">
        <v>0</v>
      </c>
      <c r="H24" s="8">
        <v>0</v>
      </c>
      <c r="I24" s="8">
        <v>0</v>
      </c>
      <c r="J24" s="8">
        <v>0</v>
      </c>
      <c r="K24" s="15">
        <v>0</v>
      </c>
      <c r="L24" s="15">
        <v>0</v>
      </c>
      <c r="M24" s="20">
        <v>0</v>
      </c>
    </row>
    <row r="25" spans="1:13" x14ac:dyDescent="0.2">
      <c r="A25" s="4" t="s">
        <v>26</v>
      </c>
      <c r="B25" s="8">
        <v>0</v>
      </c>
      <c r="C25" s="8">
        <v>0</v>
      </c>
      <c r="D25" s="8">
        <v>0</v>
      </c>
      <c r="E25" s="8">
        <v>0</v>
      </c>
      <c r="F25" s="10">
        <v>0</v>
      </c>
      <c r="G25" s="32">
        <v>0</v>
      </c>
      <c r="H25" s="8">
        <v>0</v>
      </c>
      <c r="I25" s="8">
        <v>0</v>
      </c>
      <c r="J25" s="8">
        <v>0</v>
      </c>
      <c r="K25" s="15">
        <v>0</v>
      </c>
      <c r="L25" s="15">
        <v>0</v>
      </c>
      <c r="M25" s="20">
        <v>0</v>
      </c>
    </row>
    <row r="26" spans="1:13" x14ac:dyDescent="0.2">
      <c r="A26" s="4" t="s">
        <v>27</v>
      </c>
      <c r="B26" s="8">
        <v>0</v>
      </c>
      <c r="C26" s="8">
        <v>0</v>
      </c>
      <c r="D26" s="8">
        <v>0</v>
      </c>
      <c r="E26" s="8">
        <v>0</v>
      </c>
      <c r="F26" s="10">
        <v>0</v>
      </c>
      <c r="G26" s="32">
        <v>0</v>
      </c>
      <c r="H26" s="8">
        <v>0</v>
      </c>
      <c r="I26" s="8">
        <v>0</v>
      </c>
      <c r="J26" s="8">
        <v>0</v>
      </c>
      <c r="K26" s="15">
        <v>0</v>
      </c>
      <c r="L26" s="15">
        <v>0</v>
      </c>
      <c r="M26" s="20">
        <v>0</v>
      </c>
    </row>
    <row r="27" spans="1:13" x14ac:dyDescent="0.2">
      <c r="A27" s="4" t="s">
        <v>28</v>
      </c>
      <c r="B27" s="8">
        <v>0</v>
      </c>
      <c r="C27" s="8">
        <v>0</v>
      </c>
      <c r="D27" s="8">
        <v>0</v>
      </c>
      <c r="E27" s="8">
        <v>0</v>
      </c>
      <c r="F27" s="10">
        <v>0</v>
      </c>
      <c r="G27" s="32">
        <v>0</v>
      </c>
      <c r="H27" s="8">
        <v>0</v>
      </c>
      <c r="I27" s="8">
        <v>0</v>
      </c>
      <c r="J27" s="8">
        <v>0</v>
      </c>
      <c r="K27" s="15">
        <v>0</v>
      </c>
      <c r="L27" s="15">
        <v>0</v>
      </c>
      <c r="M27" s="20">
        <v>0</v>
      </c>
    </row>
    <row r="28" spans="1:13" x14ac:dyDescent="0.2">
      <c r="A28" s="4" t="s">
        <v>29</v>
      </c>
      <c r="B28" s="8">
        <v>19</v>
      </c>
      <c r="C28" s="8">
        <v>0</v>
      </c>
      <c r="D28" s="8">
        <v>0</v>
      </c>
      <c r="E28" s="8">
        <v>19</v>
      </c>
      <c r="F28" s="10">
        <v>0</v>
      </c>
      <c r="G28" s="32">
        <v>498.09</v>
      </c>
      <c r="H28" s="8">
        <v>0</v>
      </c>
      <c r="I28" s="8">
        <v>0</v>
      </c>
      <c r="J28" s="8">
        <v>498.09</v>
      </c>
      <c r="K28" s="15">
        <f t="shared" si="1"/>
        <v>26.215263157894736</v>
      </c>
      <c r="L28" s="15">
        <v>0</v>
      </c>
      <c r="M28" s="20">
        <v>0</v>
      </c>
    </row>
    <row r="29" spans="1:13" x14ac:dyDescent="0.2">
      <c r="A29" s="4" t="s">
        <v>30</v>
      </c>
      <c r="B29" s="8">
        <v>0</v>
      </c>
      <c r="C29" s="8">
        <v>0</v>
      </c>
      <c r="D29" s="8">
        <v>0</v>
      </c>
      <c r="E29" s="8">
        <v>0</v>
      </c>
      <c r="F29" s="10">
        <v>0</v>
      </c>
      <c r="G29" s="32">
        <v>0</v>
      </c>
      <c r="H29" s="8">
        <v>0</v>
      </c>
      <c r="I29" s="8">
        <v>0</v>
      </c>
      <c r="J29" s="8">
        <v>0</v>
      </c>
      <c r="K29" s="15">
        <v>0</v>
      </c>
      <c r="L29" s="15">
        <v>0</v>
      </c>
      <c r="M29" s="20">
        <v>0</v>
      </c>
    </row>
    <row r="30" spans="1:13" x14ac:dyDescent="0.2">
      <c r="A30" s="4" t="s">
        <v>31</v>
      </c>
      <c r="B30" s="8">
        <v>98</v>
      </c>
      <c r="C30" s="8">
        <v>13</v>
      </c>
      <c r="D30" s="8">
        <v>0</v>
      </c>
      <c r="E30" s="8">
        <v>108</v>
      </c>
      <c r="F30" s="10">
        <v>3</v>
      </c>
      <c r="G30" s="32">
        <v>9964.5400000000009</v>
      </c>
      <c r="H30" s="8">
        <v>284.79000000000002</v>
      </c>
      <c r="I30" s="8">
        <v>0</v>
      </c>
      <c r="J30" s="8">
        <v>10249.330000000002</v>
      </c>
      <c r="K30" s="15">
        <f t="shared" si="1"/>
        <v>101.67897959183675</v>
      </c>
      <c r="L30" s="15">
        <f t="shared" si="2"/>
        <v>21.906923076923078</v>
      </c>
      <c r="M30" s="20">
        <v>0</v>
      </c>
    </row>
    <row r="31" spans="1:13" x14ac:dyDescent="0.2">
      <c r="A31" s="4" t="s">
        <v>32</v>
      </c>
      <c r="B31" s="8">
        <v>0</v>
      </c>
      <c r="C31" s="8">
        <v>0</v>
      </c>
      <c r="D31" s="8">
        <v>0</v>
      </c>
      <c r="E31" s="8">
        <v>0</v>
      </c>
      <c r="F31" s="10">
        <v>0</v>
      </c>
      <c r="G31" s="32">
        <v>0</v>
      </c>
      <c r="H31" s="8">
        <v>0</v>
      </c>
      <c r="I31" s="8">
        <v>0</v>
      </c>
      <c r="J31" s="8">
        <v>0</v>
      </c>
      <c r="K31" s="15">
        <v>0</v>
      </c>
      <c r="L31" s="15">
        <v>0</v>
      </c>
      <c r="M31" s="20">
        <v>0</v>
      </c>
    </row>
    <row r="32" spans="1:13" x14ac:dyDescent="0.2">
      <c r="A32" s="4" t="s">
        <v>33</v>
      </c>
      <c r="B32" s="8">
        <v>21</v>
      </c>
      <c r="C32" s="8">
        <v>43</v>
      </c>
      <c r="D32" s="8">
        <v>12</v>
      </c>
      <c r="E32" s="8">
        <v>76</v>
      </c>
      <c r="F32" s="10">
        <v>0</v>
      </c>
      <c r="G32" s="32">
        <v>18252.37</v>
      </c>
      <c r="H32" s="8">
        <v>394.34</v>
      </c>
      <c r="I32" s="8">
        <v>121.26</v>
      </c>
      <c r="J32" s="8">
        <v>18767.97</v>
      </c>
      <c r="K32" s="15">
        <f t="shared" si="1"/>
        <v>869.16047619047617</v>
      </c>
      <c r="L32" s="15">
        <f t="shared" si="2"/>
        <v>9.1706976744186033</v>
      </c>
      <c r="M32" s="20">
        <f t="shared" ref="M32:M52" si="3">I32/D32</f>
        <v>10.105</v>
      </c>
    </row>
    <row r="33" spans="1:13" x14ac:dyDescent="0.2">
      <c r="A33" s="4" t="s">
        <v>35</v>
      </c>
      <c r="B33" s="8">
        <v>50</v>
      </c>
      <c r="C33" s="8">
        <v>0</v>
      </c>
      <c r="D33" s="8">
        <v>0</v>
      </c>
      <c r="E33" s="8">
        <v>50</v>
      </c>
      <c r="F33" s="10">
        <v>0</v>
      </c>
      <c r="G33" s="32">
        <v>10303.01</v>
      </c>
      <c r="H33" s="8">
        <v>0</v>
      </c>
      <c r="I33" s="8">
        <v>0</v>
      </c>
      <c r="J33" s="8">
        <v>10303.01</v>
      </c>
      <c r="K33" s="15">
        <f t="shared" si="1"/>
        <v>206.06020000000001</v>
      </c>
      <c r="L33" s="15">
        <v>0</v>
      </c>
      <c r="M33" s="20">
        <v>0</v>
      </c>
    </row>
    <row r="34" spans="1:13" x14ac:dyDescent="0.2">
      <c r="A34" s="4" t="s">
        <v>36</v>
      </c>
      <c r="B34" s="8">
        <v>0</v>
      </c>
      <c r="C34" s="8">
        <v>0</v>
      </c>
      <c r="D34" s="8">
        <v>0</v>
      </c>
      <c r="E34" s="8">
        <v>0</v>
      </c>
      <c r="F34" s="10">
        <v>0</v>
      </c>
      <c r="G34" s="32">
        <v>0</v>
      </c>
      <c r="H34" s="8">
        <v>0</v>
      </c>
      <c r="I34" s="8">
        <v>0</v>
      </c>
      <c r="J34" s="8">
        <v>0</v>
      </c>
      <c r="K34" s="15">
        <v>0</v>
      </c>
      <c r="L34" s="15">
        <v>0</v>
      </c>
      <c r="M34" s="20">
        <v>0</v>
      </c>
    </row>
    <row r="35" spans="1:13" x14ac:dyDescent="0.2">
      <c r="A35" s="4" t="s">
        <v>37</v>
      </c>
      <c r="B35" s="8">
        <v>138</v>
      </c>
      <c r="C35" s="8">
        <v>1</v>
      </c>
      <c r="D35" s="8">
        <v>0</v>
      </c>
      <c r="E35" s="8">
        <v>139</v>
      </c>
      <c r="F35" s="10">
        <v>0</v>
      </c>
      <c r="G35" s="32">
        <v>13004.2</v>
      </c>
      <c r="H35" s="8">
        <v>204.92</v>
      </c>
      <c r="I35" s="8">
        <v>0</v>
      </c>
      <c r="J35" s="8">
        <v>13209.12</v>
      </c>
      <c r="K35" s="15">
        <f t="shared" si="1"/>
        <v>94.233333333333334</v>
      </c>
      <c r="L35" s="15">
        <f t="shared" si="2"/>
        <v>204.92</v>
      </c>
      <c r="M35" s="20">
        <v>0</v>
      </c>
    </row>
    <row r="36" spans="1:13" x14ac:dyDescent="0.2">
      <c r="A36" s="4" t="s">
        <v>38</v>
      </c>
      <c r="B36" s="8">
        <v>211</v>
      </c>
      <c r="C36" s="8">
        <v>0</v>
      </c>
      <c r="D36" s="8">
        <v>0</v>
      </c>
      <c r="E36" s="8">
        <v>211</v>
      </c>
      <c r="F36" s="10">
        <v>0</v>
      </c>
      <c r="G36" s="32">
        <v>26121.58</v>
      </c>
      <c r="H36" s="10">
        <v>0</v>
      </c>
      <c r="I36" s="8">
        <v>0</v>
      </c>
      <c r="J36" s="8">
        <v>26121.58</v>
      </c>
      <c r="K36" s="15">
        <f t="shared" si="1"/>
        <v>123.79895734597157</v>
      </c>
      <c r="L36" s="15">
        <v>0</v>
      </c>
      <c r="M36" s="20">
        <v>0</v>
      </c>
    </row>
    <row r="37" spans="1:13" x14ac:dyDescent="0.2">
      <c r="A37" s="4" t="s">
        <v>39</v>
      </c>
      <c r="B37" s="8">
        <v>39</v>
      </c>
      <c r="C37" s="8">
        <v>0</v>
      </c>
      <c r="D37" s="8">
        <v>0</v>
      </c>
      <c r="E37" s="8">
        <v>39</v>
      </c>
      <c r="F37" s="10">
        <v>0</v>
      </c>
      <c r="G37" s="32">
        <v>3310.6</v>
      </c>
      <c r="H37" s="8">
        <v>0</v>
      </c>
      <c r="I37" s="8">
        <v>0</v>
      </c>
      <c r="J37" s="8">
        <v>3310.6</v>
      </c>
      <c r="K37" s="15">
        <f t="shared" si="1"/>
        <v>84.88717948717948</v>
      </c>
      <c r="L37" s="15">
        <v>0</v>
      </c>
      <c r="M37" s="20">
        <v>0</v>
      </c>
    </row>
    <row r="38" spans="1:13" x14ac:dyDescent="0.2">
      <c r="A38" s="4" t="s">
        <v>40</v>
      </c>
      <c r="B38" s="8">
        <v>36</v>
      </c>
      <c r="C38" s="8">
        <v>0</v>
      </c>
      <c r="D38" s="8">
        <v>0</v>
      </c>
      <c r="E38" s="8">
        <v>36</v>
      </c>
      <c r="F38" s="10">
        <v>0</v>
      </c>
      <c r="G38" s="32">
        <v>2482</v>
      </c>
      <c r="H38" s="8">
        <v>0</v>
      </c>
      <c r="I38" s="8">
        <v>0</v>
      </c>
      <c r="J38" s="8">
        <v>2482</v>
      </c>
      <c r="K38" s="15">
        <f t="shared" si="1"/>
        <v>68.944444444444443</v>
      </c>
      <c r="L38" s="15">
        <v>0</v>
      </c>
      <c r="M38" s="20">
        <v>0</v>
      </c>
    </row>
    <row r="39" spans="1:13" x14ac:dyDescent="0.2">
      <c r="A39" s="4" t="s">
        <v>42</v>
      </c>
      <c r="B39" s="8">
        <v>0</v>
      </c>
      <c r="C39" s="8">
        <v>0</v>
      </c>
      <c r="D39" s="8">
        <v>0</v>
      </c>
      <c r="E39" s="8">
        <v>0</v>
      </c>
      <c r="F39" s="10">
        <v>0</v>
      </c>
      <c r="G39" s="32">
        <v>0</v>
      </c>
      <c r="H39" s="8">
        <v>0</v>
      </c>
      <c r="I39" s="8">
        <v>0</v>
      </c>
      <c r="J39" s="8">
        <v>0</v>
      </c>
      <c r="K39" s="15">
        <v>0</v>
      </c>
      <c r="L39" s="15">
        <v>0</v>
      </c>
      <c r="M39" s="20">
        <v>0</v>
      </c>
    </row>
    <row r="40" spans="1:13" x14ac:dyDescent="0.2">
      <c r="A40" s="4" t="s">
        <v>41</v>
      </c>
      <c r="B40" s="8">
        <v>18</v>
      </c>
      <c r="C40" s="8">
        <v>0</v>
      </c>
      <c r="D40" s="8">
        <v>0</v>
      </c>
      <c r="E40" s="8">
        <v>18</v>
      </c>
      <c r="F40" s="10">
        <v>0</v>
      </c>
      <c r="G40" s="32">
        <v>1465.61</v>
      </c>
      <c r="H40" s="8">
        <v>0</v>
      </c>
      <c r="I40" s="8">
        <v>0</v>
      </c>
      <c r="J40" s="8">
        <v>1465.61</v>
      </c>
      <c r="K40" s="15">
        <f t="shared" si="1"/>
        <v>81.422777777777767</v>
      </c>
      <c r="L40" s="15">
        <v>0</v>
      </c>
      <c r="M40" s="20">
        <v>0</v>
      </c>
    </row>
    <row r="41" spans="1:13" x14ac:dyDescent="0.2">
      <c r="A41" s="4" t="s">
        <v>43</v>
      </c>
      <c r="B41" s="8">
        <v>63</v>
      </c>
      <c r="C41" s="8">
        <v>0</v>
      </c>
      <c r="D41" s="8">
        <v>0</v>
      </c>
      <c r="E41" s="8">
        <v>63</v>
      </c>
      <c r="F41" s="10">
        <v>0</v>
      </c>
      <c r="G41" s="32">
        <v>5727.25</v>
      </c>
      <c r="H41" s="8">
        <v>0</v>
      </c>
      <c r="I41" s="8">
        <v>0</v>
      </c>
      <c r="J41" s="8">
        <v>5727.25</v>
      </c>
      <c r="K41" s="15">
        <f t="shared" si="1"/>
        <v>90.908730158730165</v>
      </c>
      <c r="L41" s="15">
        <v>0</v>
      </c>
      <c r="M41" s="20">
        <v>0</v>
      </c>
    </row>
    <row r="42" spans="1:13" x14ac:dyDescent="0.2">
      <c r="A42" s="4" t="s">
        <v>44</v>
      </c>
      <c r="B42" s="8">
        <v>13</v>
      </c>
      <c r="C42" s="8">
        <v>0</v>
      </c>
      <c r="D42" s="8">
        <v>0</v>
      </c>
      <c r="E42" s="8">
        <v>13</v>
      </c>
      <c r="F42" s="10">
        <v>0</v>
      </c>
      <c r="G42" s="32">
        <v>3166.09</v>
      </c>
      <c r="H42" s="8">
        <v>0</v>
      </c>
      <c r="I42" s="8">
        <v>0</v>
      </c>
      <c r="J42" s="8">
        <v>3166.09</v>
      </c>
      <c r="K42" s="15">
        <f t="shared" si="1"/>
        <v>243.54538461538462</v>
      </c>
      <c r="L42" s="15">
        <v>0</v>
      </c>
      <c r="M42" s="20">
        <v>0</v>
      </c>
    </row>
    <row r="43" spans="1:13" x14ac:dyDescent="0.2">
      <c r="A43" s="4" t="s">
        <v>45</v>
      </c>
      <c r="B43" s="8">
        <v>0</v>
      </c>
      <c r="C43" s="8">
        <v>0</v>
      </c>
      <c r="D43" s="8">
        <v>0</v>
      </c>
      <c r="E43" s="8">
        <v>0</v>
      </c>
      <c r="F43" s="10">
        <v>0</v>
      </c>
      <c r="G43" s="32">
        <v>0</v>
      </c>
      <c r="H43" s="10">
        <v>0</v>
      </c>
      <c r="I43" s="10">
        <v>0</v>
      </c>
      <c r="J43" s="8">
        <v>0</v>
      </c>
      <c r="K43" s="15">
        <v>0</v>
      </c>
      <c r="L43" s="15">
        <v>0</v>
      </c>
      <c r="M43" s="20">
        <v>0</v>
      </c>
    </row>
    <row r="44" spans="1:13" x14ac:dyDescent="0.2">
      <c r="A44" s="7" t="s">
        <v>46</v>
      </c>
      <c r="B44" s="10">
        <v>16</v>
      </c>
      <c r="C44" s="10">
        <v>7</v>
      </c>
      <c r="D44" s="10">
        <v>0</v>
      </c>
      <c r="E44" s="10">
        <v>23</v>
      </c>
      <c r="F44" s="10">
        <v>0</v>
      </c>
      <c r="G44" s="32">
        <v>1743.2</v>
      </c>
      <c r="H44" s="8">
        <v>29.32</v>
      </c>
      <c r="I44" s="8">
        <v>0</v>
      </c>
      <c r="J44" s="8">
        <v>1772.52</v>
      </c>
      <c r="K44" s="15">
        <f t="shared" si="1"/>
        <v>108.95</v>
      </c>
      <c r="L44" s="15">
        <f t="shared" si="2"/>
        <v>4.1885714285714286</v>
      </c>
      <c r="M44" s="20">
        <v>0</v>
      </c>
    </row>
    <row r="45" spans="1:13" x14ac:dyDescent="0.2">
      <c r="A45" s="4" t="s">
        <v>47</v>
      </c>
      <c r="B45" s="8">
        <v>0</v>
      </c>
      <c r="C45" s="8">
        <v>0</v>
      </c>
      <c r="D45" s="8">
        <v>0</v>
      </c>
      <c r="E45" s="8">
        <v>0</v>
      </c>
      <c r="F45" s="10">
        <v>0</v>
      </c>
      <c r="G45" s="32">
        <v>0</v>
      </c>
      <c r="H45" s="8">
        <v>0</v>
      </c>
      <c r="I45" s="8">
        <v>0</v>
      </c>
      <c r="J45" s="8">
        <v>0</v>
      </c>
      <c r="K45" s="15">
        <v>0</v>
      </c>
      <c r="L45" s="15">
        <v>0</v>
      </c>
      <c r="M45" s="20">
        <v>0</v>
      </c>
    </row>
    <row r="46" spans="1:13" x14ac:dyDescent="0.2">
      <c r="A46" s="4" t="s">
        <v>49</v>
      </c>
      <c r="B46" s="8">
        <v>0</v>
      </c>
      <c r="C46" s="8">
        <v>0</v>
      </c>
      <c r="D46" s="8">
        <v>0</v>
      </c>
      <c r="E46" s="8">
        <v>0</v>
      </c>
      <c r="F46" s="10">
        <v>0</v>
      </c>
      <c r="G46" s="32">
        <v>0</v>
      </c>
      <c r="H46" s="8">
        <v>0</v>
      </c>
      <c r="I46" s="8">
        <v>0</v>
      </c>
      <c r="J46" s="8">
        <v>0</v>
      </c>
      <c r="K46" s="15">
        <v>0</v>
      </c>
      <c r="L46" s="15">
        <v>0</v>
      </c>
      <c r="M46" s="20">
        <v>0</v>
      </c>
    </row>
    <row r="47" spans="1:13" x14ac:dyDescent="0.2">
      <c r="A47" s="4" t="s">
        <v>48</v>
      </c>
      <c r="B47" s="8">
        <v>0</v>
      </c>
      <c r="C47" s="8">
        <v>0</v>
      </c>
      <c r="D47" s="8">
        <v>0</v>
      </c>
      <c r="E47" s="8">
        <v>0</v>
      </c>
      <c r="F47" s="10">
        <v>0</v>
      </c>
      <c r="G47" s="32">
        <v>0</v>
      </c>
      <c r="H47" s="8">
        <v>0</v>
      </c>
      <c r="I47" s="8">
        <v>0</v>
      </c>
      <c r="J47" s="8">
        <v>0</v>
      </c>
      <c r="K47" s="15">
        <v>0</v>
      </c>
      <c r="L47" s="15">
        <v>0</v>
      </c>
      <c r="M47" s="20">
        <v>0</v>
      </c>
    </row>
    <row r="48" spans="1:13" x14ac:dyDescent="0.2">
      <c r="A48" s="4" t="s">
        <v>50</v>
      </c>
      <c r="B48" s="8">
        <v>0</v>
      </c>
      <c r="C48" s="8">
        <v>0</v>
      </c>
      <c r="D48" s="8">
        <v>0</v>
      </c>
      <c r="E48" s="8">
        <v>0</v>
      </c>
      <c r="F48" s="10">
        <v>0</v>
      </c>
      <c r="G48" s="32">
        <v>0</v>
      </c>
      <c r="H48" s="8">
        <v>0</v>
      </c>
      <c r="I48" s="8">
        <v>0</v>
      </c>
      <c r="J48" s="8">
        <v>0</v>
      </c>
      <c r="K48" s="15">
        <v>0</v>
      </c>
      <c r="L48" s="15">
        <v>0</v>
      </c>
      <c r="M48" s="20">
        <v>0</v>
      </c>
    </row>
    <row r="49" spans="1:13" x14ac:dyDescent="0.2">
      <c r="A49" s="4" t="s">
        <v>18</v>
      </c>
      <c r="B49" s="10">
        <v>95</v>
      </c>
      <c r="C49" s="10">
        <v>100</v>
      </c>
      <c r="D49" s="10">
        <v>78</v>
      </c>
      <c r="E49" s="10">
        <v>273</v>
      </c>
      <c r="F49" s="10">
        <v>0</v>
      </c>
      <c r="G49" s="32">
        <v>43675.89</v>
      </c>
      <c r="H49" s="8">
        <v>1779.93</v>
      </c>
      <c r="I49" s="8">
        <v>131980.4</v>
      </c>
      <c r="J49" s="8">
        <v>177436.22</v>
      </c>
      <c r="K49" s="15">
        <f t="shared" si="1"/>
        <v>459.74621052631579</v>
      </c>
      <c r="L49" s="15">
        <f t="shared" si="2"/>
        <v>17.799300000000002</v>
      </c>
      <c r="M49" s="20">
        <f t="shared" si="3"/>
        <v>1692.0564102564101</v>
      </c>
    </row>
    <row r="50" spans="1:13" x14ac:dyDescent="0.2">
      <c r="A50" s="4" t="s">
        <v>34</v>
      </c>
      <c r="B50" s="8">
        <v>0</v>
      </c>
      <c r="C50" s="8">
        <v>0</v>
      </c>
      <c r="D50" s="8">
        <v>0</v>
      </c>
      <c r="E50" s="8">
        <v>0</v>
      </c>
      <c r="F50" s="10">
        <v>0</v>
      </c>
      <c r="G50" s="32">
        <v>0</v>
      </c>
      <c r="H50" s="8">
        <v>0</v>
      </c>
      <c r="I50" s="8">
        <v>0</v>
      </c>
      <c r="J50" s="8">
        <v>0</v>
      </c>
      <c r="K50" s="15">
        <v>0</v>
      </c>
      <c r="L50" s="15">
        <v>0</v>
      </c>
      <c r="M50" s="20">
        <v>0</v>
      </c>
    </row>
    <row r="51" spans="1:13" x14ac:dyDescent="0.2">
      <c r="A51" s="4" t="s">
        <v>59</v>
      </c>
      <c r="B51" s="8">
        <v>0</v>
      </c>
      <c r="C51" s="8">
        <v>0</v>
      </c>
      <c r="D51" s="8">
        <v>0</v>
      </c>
      <c r="E51" s="8">
        <v>0</v>
      </c>
      <c r="F51" s="10">
        <v>0</v>
      </c>
      <c r="G51" s="33">
        <v>0</v>
      </c>
      <c r="H51" s="33">
        <v>0</v>
      </c>
      <c r="I51" s="33">
        <v>0</v>
      </c>
      <c r="J51" s="8">
        <v>0</v>
      </c>
      <c r="K51" s="15">
        <v>0</v>
      </c>
      <c r="L51" s="15">
        <v>0</v>
      </c>
      <c r="M51" s="20">
        <v>0</v>
      </c>
    </row>
    <row r="52" spans="1:13" ht="12" thickBot="1" x14ac:dyDescent="0.25">
      <c r="A52" s="37" t="s">
        <v>2</v>
      </c>
      <c r="B52" s="38">
        <f>SUM(B9:B51)</f>
        <v>1492</v>
      </c>
      <c r="C52" s="38">
        <f t="shared" ref="C52:E52" si="4">SUM(C9:C51)</f>
        <v>397</v>
      </c>
      <c r="D52" s="38">
        <f t="shared" si="4"/>
        <v>90</v>
      </c>
      <c r="E52" s="38">
        <f t="shared" si="4"/>
        <v>1940</v>
      </c>
      <c r="F52" s="38">
        <f t="shared" ref="F52" si="5">B52+C52+D52-E52</f>
        <v>39</v>
      </c>
      <c r="G52" s="38">
        <f>SUM(G9:G51)</f>
        <v>220281.64999999997</v>
      </c>
      <c r="H52" s="38">
        <f>SUM(H9:H51)</f>
        <v>3949.2799999999997</v>
      </c>
      <c r="I52" s="38">
        <f>SUM(I9:I51)</f>
        <v>132101.66</v>
      </c>
      <c r="J52" s="14">
        <f t="shared" ref="J52" si="6">SUM(J9:J51)</f>
        <v>356332.58999999997</v>
      </c>
      <c r="K52" s="39">
        <f t="shared" si="1"/>
        <v>147.64185656836457</v>
      </c>
      <c r="L52" s="39">
        <f t="shared" si="2"/>
        <v>9.9478085642317371</v>
      </c>
      <c r="M52" s="40">
        <f t="shared" si="3"/>
        <v>1467.7962222222222</v>
      </c>
    </row>
    <row r="53" spans="1:13" ht="23.25" thickBot="1" x14ac:dyDescent="0.25">
      <c r="A53" s="41" t="s">
        <v>56</v>
      </c>
      <c r="B53" s="42">
        <v>1492</v>
      </c>
      <c r="C53" s="42">
        <v>397</v>
      </c>
      <c r="D53" s="42">
        <v>90</v>
      </c>
      <c r="E53" s="42">
        <v>1940</v>
      </c>
      <c r="F53" s="43"/>
      <c r="G53" s="44"/>
      <c r="H53" s="44"/>
      <c r="I53" s="45"/>
      <c r="J53" s="44"/>
      <c r="K53" s="46">
        <f>G52/B53</f>
        <v>147.64185656836457</v>
      </c>
      <c r="L53" s="46">
        <f t="shared" ref="L53:M53" si="7">H52/C53</f>
        <v>9.9478085642317371</v>
      </c>
      <c r="M53" s="18">
        <f t="shared" si="7"/>
        <v>1467.7962222222222</v>
      </c>
    </row>
    <row r="54" spans="1:13" x14ac:dyDescent="0.2">
      <c r="B54" s="2"/>
      <c r="C54" s="2"/>
      <c r="D54" s="2"/>
      <c r="E54" s="2"/>
      <c r="F54" s="5"/>
      <c r="G54" s="6"/>
      <c r="H54" s="1"/>
      <c r="J54" s="1"/>
      <c r="K54" s="1"/>
    </row>
    <row r="55" spans="1:13" x14ac:dyDescent="0.2">
      <c r="C55" s="2"/>
      <c r="F55" s="5"/>
      <c r="G55" s="6"/>
      <c r="H55" s="1"/>
      <c r="J55" s="1"/>
      <c r="K55" s="1"/>
    </row>
    <row r="56" spans="1:13" x14ac:dyDescent="0.2">
      <c r="H56" s="1"/>
      <c r="J56" s="1"/>
      <c r="K56" s="1"/>
    </row>
    <row r="57" spans="1:13" x14ac:dyDescent="0.2">
      <c r="J57" s="1"/>
      <c r="K57" s="1"/>
    </row>
    <row r="58" spans="1:13" x14ac:dyDescent="0.2">
      <c r="J58" s="1"/>
      <c r="K58" s="1"/>
    </row>
    <row r="59" spans="1:13" x14ac:dyDescent="0.2">
      <c r="J59" s="1"/>
      <c r="K59" s="1"/>
    </row>
    <row r="60" spans="1:13" x14ac:dyDescent="0.2">
      <c r="J60" s="1"/>
      <c r="K60" s="1"/>
    </row>
    <row r="61" spans="1:13" x14ac:dyDescent="0.2">
      <c r="J61" s="1"/>
      <c r="K61" s="1"/>
    </row>
    <row r="62" spans="1:13" x14ac:dyDescent="0.2">
      <c r="J62" s="1"/>
      <c r="K62" s="1"/>
    </row>
    <row r="63" spans="1:13" x14ac:dyDescent="0.2">
      <c r="J63" s="1"/>
      <c r="K63" s="1"/>
    </row>
    <row r="64" spans="1:13" x14ac:dyDescent="0.2">
      <c r="J64" s="1"/>
      <c r="K64" s="1"/>
    </row>
    <row r="65" spans="2:11" x14ac:dyDescent="0.2">
      <c r="J65" s="1"/>
      <c r="K65" s="1"/>
    </row>
    <row r="66" spans="2:11" x14ac:dyDescent="0.2">
      <c r="B66" s="2">
        <f>B52-B53</f>
        <v>0</v>
      </c>
      <c r="E66" s="2">
        <f>E52-E53</f>
        <v>0</v>
      </c>
      <c r="J66" s="1"/>
      <c r="K66" s="1"/>
    </row>
    <row r="67" spans="2:11" x14ac:dyDescent="0.2">
      <c r="J67" s="1"/>
      <c r="K67" s="1"/>
    </row>
    <row r="68" spans="2:11" x14ac:dyDescent="0.2">
      <c r="J68" s="1"/>
      <c r="K68" s="1"/>
    </row>
    <row r="69" spans="2:11" x14ac:dyDescent="0.2">
      <c r="J69" s="1"/>
      <c r="K69" s="1"/>
    </row>
    <row r="70" spans="2:11" x14ac:dyDescent="0.2">
      <c r="J70" s="1"/>
      <c r="K70" s="1"/>
    </row>
    <row r="71" spans="2:11" x14ac:dyDescent="0.2">
      <c r="J71" s="1"/>
      <c r="K71" s="1"/>
    </row>
    <row r="72" spans="2:11" x14ac:dyDescent="0.2">
      <c r="J72" s="1"/>
      <c r="K72" s="1"/>
    </row>
    <row r="73" spans="2:11" x14ac:dyDescent="0.2">
      <c r="J73" s="1"/>
      <c r="K73" s="1"/>
    </row>
    <row r="74" spans="2:11" x14ac:dyDescent="0.2">
      <c r="J74" s="1"/>
      <c r="K74" s="1"/>
    </row>
    <row r="75" spans="2:11" x14ac:dyDescent="0.2">
      <c r="J75" s="1"/>
      <c r="K75" s="1"/>
    </row>
    <row r="76" spans="2:11" x14ac:dyDescent="0.2">
      <c r="J76" s="1"/>
      <c r="K76" s="1"/>
    </row>
    <row r="77" spans="2:11" x14ac:dyDescent="0.2">
      <c r="J77" s="1"/>
      <c r="K77" s="1"/>
    </row>
    <row r="78" spans="2:11" x14ac:dyDescent="0.2">
      <c r="J78" s="1"/>
      <c r="K78" s="1"/>
    </row>
    <row r="79" spans="2:11" x14ac:dyDescent="0.2">
      <c r="J79" s="1"/>
      <c r="K79" s="1"/>
    </row>
    <row r="80" spans="2:11" x14ac:dyDescent="0.2">
      <c r="J80" s="1"/>
      <c r="K80" s="1"/>
    </row>
    <row r="81" spans="10:11" x14ac:dyDescent="0.2">
      <c r="J81" s="1"/>
      <c r="K81" s="1"/>
    </row>
    <row r="82" spans="10:11" x14ac:dyDescent="0.2">
      <c r="J82" s="1"/>
      <c r="K82" s="1"/>
    </row>
    <row r="83" spans="10:11" x14ac:dyDescent="0.2">
      <c r="J83" s="1"/>
      <c r="K83" s="1"/>
    </row>
    <row r="84" spans="10:11" x14ac:dyDescent="0.2">
      <c r="J84" s="1"/>
      <c r="K84" s="1"/>
    </row>
    <row r="85" spans="10:11" x14ac:dyDescent="0.2">
      <c r="J85" s="1"/>
      <c r="K85" s="1"/>
    </row>
    <row r="86" spans="10:11" x14ac:dyDescent="0.2">
      <c r="J86" s="1"/>
      <c r="K86" s="1"/>
    </row>
    <row r="87" spans="10:11" x14ac:dyDescent="0.2">
      <c r="J87" s="1"/>
      <c r="K87" s="1"/>
    </row>
    <row r="88" spans="10:11" x14ac:dyDescent="0.2">
      <c r="J88" s="1"/>
      <c r="K88" s="1"/>
    </row>
    <row r="89" spans="10:11" x14ac:dyDescent="0.2">
      <c r="J89" s="1"/>
      <c r="K89" s="1"/>
    </row>
    <row r="90" spans="10:11" x14ac:dyDescent="0.2">
      <c r="J90" s="1"/>
      <c r="K90" s="1"/>
    </row>
    <row r="91" spans="10:11" x14ac:dyDescent="0.2">
      <c r="J91" s="1"/>
      <c r="K91" s="1"/>
    </row>
    <row r="92" spans="10:11" x14ac:dyDescent="0.2">
      <c r="J92" s="1"/>
      <c r="K92" s="1"/>
    </row>
    <row r="93" spans="10:11" x14ac:dyDescent="0.2">
      <c r="J93" s="1"/>
      <c r="K93" s="1"/>
    </row>
    <row r="94" spans="10:11" x14ac:dyDescent="0.2">
      <c r="J94" s="1"/>
      <c r="K94" s="1"/>
    </row>
    <row r="95" spans="10:11" x14ac:dyDescent="0.2">
      <c r="J95" s="1"/>
      <c r="K95" s="1"/>
    </row>
    <row r="96" spans="10:11" x14ac:dyDescent="0.2">
      <c r="J96" s="1"/>
      <c r="K96" s="1"/>
    </row>
    <row r="97" spans="10:11" x14ac:dyDescent="0.2">
      <c r="J97" s="1"/>
      <c r="K97" s="1"/>
    </row>
    <row r="98" spans="10:11" x14ac:dyDescent="0.2">
      <c r="J98" s="1"/>
      <c r="K98" s="1"/>
    </row>
    <row r="99" spans="10:11" x14ac:dyDescent="0.2">
      <c r="J99" s="1"/>
      <c r="K99" s="1"/>
    </row>
    <row r="100" spans="10:11" x14ac:dyDescent="0.2">
      <c r="J100" s="1"/>
      <c r="K100" s="1"/>
    </row>
  </sheetData>
  <mergeCells count="9">
    <mergeCell ref="A2:M2"/>
    <mergeCell ref="A3:M3"/>
    <mergeCell ref="K6:M6"/>
    <mergeCell ref="J6:J7"/>
    <mergeCell ref="G6:I6"/>
    <mergeCell ref="B6:D6"/>
    <mergeCell ref="A6:A7"/>
    <mergeCell ref="E6:E7"/>
    <mergeCell ref="F6:F7"/>
  </mergeCells>
  <phoneticPr fontId="0" type="noConversion"/>
  <printOptions verticalCentered="1"/>
  <pageMargins left="1.2204724409448819" right="0.43307086614173229" top="1.141732283464566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endocrine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Carmen DUMITRASCU</cp:lastModifiedBy>
  <cp:lastPrinted>2021-12-21T13:20:54Z</cp:lastPrinted>
  <dcterms:created xsi:type="dcterms:W3CDTF">1996-10-14T23:33:28Z</dcterms:created>
  <dcterms:modified xsi:type="dcterms:W3CDTF">2022-02-11T09:14:57Z</dcterms:modified>
</cp:coreProperties>
</file>