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filterPrivacy="1" defaultThemeVersion="124226"/>
  <xr:revisionPtr revIDLastSave="0" documentId="13_ncr:1_{41D1F3AC-0B5A-44B8-A4BC-7C5042387994}" xr6:coauthVersionLast="36" xr6:coauthVersionMax="36" xr10:uidLastSave="{00000000-0000-0000-0000-000000000000}"/>
  <bookViews>
    <workbookView xWindow="0" yWindow="0" windowWidth="28800" windowHeight="11625" tabRatio="878" xr2:uid="{00000000-000D-0000-FFFF-FFFF00000000}"/>
  </bookViews>
  <sheets>
    <sheet name="Titlul 65 DIPFIE 09.2021" sheetId="51" r:id="rId1"/>
    <sheet name="TITLUL I 09.2021" sheetId="45" r:id="rId2"/>
    <sheet name="TITLUL II 09.2021" sheetId="44" r:id="rId3"/>
    <sheet name="TITLUL IX 09.2021" sheetId="46" r:id="rId4"/>
    <sheet name="TRANSFERURI" sheetId="47" r:id="rId5"/>
    <sheet name="ACTIVE NEFINANCIARE BS" sheetId="43" r:id="rId6"/>
    <sheet name="TITLUL 58 SURSA D MFN" sheetId="48" r:id="rId7"/>
    <sheet name="TITLUL 58 SURSA A" sheetId="37" r:id="rId8"/>
    <sheet name="TITLUL 58 SURSA D ANEXA25" sheetId="50" r:id="rId9"/>
  </sheets>
  <definedNames>
    <definedName name="_xlnm._FilterDatabase" localSheetId="7" hidden="1">'TITLUL 58 SURSA A'!$A$8:$E$26</definedName>
  </definedNames>
  <calcPr calcId="191029"/>
</workbook>
</file>

<file path=xl/calcChain.xml><?xml version="1.0" encoding="utf-8"?>
<calcChain xmlns="http://schemas.openxmlformats.org/spreadsheetml/2006/main">
  <c r="F34" i="51" l="1"/>
  <c r="F25" i="51"/>
  <c r="E67" i="37" l="1"/>
  <c r="E9" i="50"/>
  <c r="E71" i="48"/>
  <c r="F22" i="47" l="1"/>
  <c r="F20" i="47"/>
  <c r="F23" i="47" s="1"/>
  <c r="F18" i="47"/>
  <c r="F14" i="47"/>
  <c r="F12" i="47"/>
  <c r="F9" i="47"/>
  <c r="D254" i="45" l="1"/>
  <c r="D255" i="45" s="1"/>
  <c r="D252" i="45"/>
  <c r="D250" i="45"/>
  <c r="D248" i="45"/>
  <c r="D246" i="45"/>
  <c r="D243" i="45"/>
  <c r="D204" i="45"/>
  <c r="D202" i="45"/>
  <c r="D195" i="45"/>
  <c r="D244" i="45" s="1"/>
  <c r="D187" i="45"/>
  <c r="D171" i="45"/>
  <c r="D155" i="45"/>
  <c r="D108" i="45"/>
  <c r="D106" i="45"/>
  <c r="D101" i="45"/>
  <c r="D77" i="45"/>
  <c r="D70" i="45"/>
  <c r="D54" i="45"/>
  <c r="D188" i="45" s="1"/>
  <c r="D37" i="45"/>
  <c r="D256" i="45" l="1"/>
  <c r="A12" i="44" l="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 r="A39" i="44" s="1"/>
  <c r="A40" i="44" s="1"/>
  <c r="A41" i="44" s="1"/>
  <c r="A42" i="44" s="1"/>
  <c r="A43" i="44" s="1"/>
  <c r="A44" i="44" s="1"/>
  <c r="A45" i="44" s="1"/>
  <c r="A46" i="44" s="1"/>
  <c r="A47" i="44" s="1"/>
  <c r="A48" i="44" s="1"/>
  <c r="A49" i="44" s="1"/>
  <c r="A50" i="44" s="1"/>
  <c r="A51" i="44" s="1"/>
  <c r="A52" i="44" s="1"/>
  <c r="A53" i="44" s="1"/>
  <c r="A54" i="44" s="1"/>
  <c r="A55" i="44" s="1"/>
  <c r="A56" i="44" s="1"/>
  <c r="A57" i="44" s="1"/>
  <c r="A58" i="44" s="1"/>
  <c r="A59" i="44" s="1"/>
  <c r="A60" i="44" s="1"/>
  <c r="A61" i="44" s="1"/>
  <c r="A62" i="44" s="1"/>
  <c r="A63" i="44" s="1"/>
  <c r="A64" i="44" s="1"/>
  <c r="A65" i="44" s="1"/>
  <c r="A66" i="44" s="1"/>
  <c r="A67" i="44" s="1"/>
  <c r="A68" i="44" s="1"/>
  <c r="A69" i="44" s="1"/>
  <c r="A70" i="44" s="1"/>
  <c r="A71" i="44" s="1"/>
  <c r="A72" i="44" s="1"/>
  <c r="A73" i="44" s="1"/>
  <c r="A74" i="44" s="1"/>
  <c r="A75" i="44" s="1"/>
  <c r="A76" i="44" s="1"/>
  <c r="A77" i="44" s="1"/>
  <c r="A78" i="44" s="1"/>
  <c r="A79" i="44" s="1"/>
  <c r="A80" i="44" s="1"/>
  <c r="A81" i="44" s="1"/>
  <c r="A82" i="44" s="1"/>
  <c r="A83" i="44" s="1"/>
  <c r="A84" i="44" s="1"/>
  <c r="A85" i="44" s="1"/>
  <c r="A86" i="44" s="1"/>
  <c r="A87" i="44" s="1"/>
  <c r="A88" i="44" s="1"/>
  <c r="A89" i="44" s="1"/>
  <c r="A90" i="44" s="1"/>
  <c r="A91" i="44" s="1"/>
  <c r="A92" i="44" s="1"/>
  <c r="A93" i="44" s="1"/>
  <c r="A94" i="44" s="1"/>
  <c r="A95" i="44" s="1"/>
  <c r="A96" i="44" s="1"/>
  <c r="A97" i="44" s="1"/>
  <c r="A98" i="44" s="1"/>
  <c r="A99" i="44" s="1"/>
  <c r="A100" i="44" s="1"/>
  <c r="A101" i="44" s="1"/>
  <c r="A102" i="44" s="1"/>
  <c r="A103" i="44" s="1"/>
  <c r="A104" i="44" s="1"/>
  <c r="A105" i="44" s="1"/>
  <c r="A106" i="44" s="1"/>
  <c r="A107" i="44" s="1"/>
  <c r="A108" i="44" s="1"/>
  <c r="A109" i="44" s="1"/>
  <c r="A110" i="44" s="1"/>
  <c r="A111" i="44" s="1"/>
  <c r="A112" i="44" s="1"/>
  <c r="A113" i="44" s="1"/>
  <c r="A114" i="44" s="1"/>
  <c r="A115" i="44" s="1"/>
  <c r="A116" i="44" s="1"/>
  <c r="A117" i="44" s="1"/>
  <c r="A118" i="44" s="1"/>
  <c r="A119" i="44" s="1"/>
  <c r="A120" i="44" s="1"/>
  <c r="A121" i="44" s="1"/>
  <c r="A122" i="44" s="1"/>
  <c r="A123" i="44" s="1"/>
  <c r="A124" i="44" s="1"/>
  <c r="A125" i="44" s="1"/>
  <c r="A126" i="44" s="1"/>
  <c r="A127" i="44" s="1"/>
  <c r="A128" i="44" s="1"/>
  <c r="A129" i="44" s="1"/>
  <c r="A130" i="44" s="1"/>
  <c r="A131" i="44" s="1"/>
  <c r="A132" i="44" s="1"/>
  <c r="A133" i="44" s="1"/>
  <c r="A134" i="44" s="1"/>
  <c r="A135" i="44" s="1"/>
  <c r="A136" i="44" s="1"/>
  <c r="A137" i="44" s="1"/>
  <c r="A138" i="44" s="1"/>
  <c r="A139" i="44" s="1"/>
  <c r="A140" i="44" s="1"/>
  <c r="A141" i="44" s="1"/>
  <c r="A142" i="44" s="1"/>
  <c r="A143" i="44" s="1"/>
  <c r="A144" i="44" s="1"/>
  <c r="A145" i="44" s="1"/>
  <c r="A146" i="44" s="1"/>
  <c r="A147" i="44" s="1"/>
  <c r="A148" i="44" s="1"/>
  <c r="A149" i="44" s="1"/>
  <c r="A150" i="44" s="1"/>
  <c r="A151" i="44" s="1"/>
  <c r="A11" i="44"/>
  <c r="F152" i="44"/>
  <c r="F13" i="43" l="1"/>
</calcChain>
</file>

<file path=xl/sharedStrings.xml><?xml version="1.0" encoding="utf-8"?>
<sst xmlns="http://schemas.openxmlformats.org/spreadsheetml/2006/main" count="1199" uniqueCount="511">
  <si>
    <t>Nr.crt.</t>
  </si>
  <si>
    <t>FURNIZOR/BENEFICIAR</t>
  </si>
  <si>
    <t>CAPITOLUL 61.01 ,,ORDINE PUBLICA SI SIGURANTA NATIONALA"</t>
  </si>
  <si>
    <t>Data</t>
  </si>
  <si>
    <t>Document</t>
  </si>
  <si>
    <t>Explicatii</t>
  </si>
  <si>
    <t>Furnizor/Beneficiar suma</t>
  </si>
  <si>
    <t>Suma (lei)</t>
  </si>
  <si>
    <t>TOTAL</t>
  </si>
  <si>
    <t>Capitolul 61.01- Ordine publica si siguranta nationala</t>
  </si>
  <si>
    <t>BUGETUL DE STAT</t>
  </si>
  <si>
    <t>MINISTERUL JUSTITIEI</t>
  </si>
  <si>
    <t>SURSA A</t>
  </si>
  <si>
    <t>MINISTERUL JUSTITIEI - Aparat propriu</t>
  </si>
  <si>
    <t>Titlul 71- Sursa A</t>
  </si>
  <si>
    <t>DATA</t>
  </si>
  <si>
    <t>ORDIN DE PLATA/CEC/FOAIE DE VARSAMANT</t>
  </si>
  <si>
    <t>FACTURA</t>
  </si>
  <si>
    <t>SUMA</t>
  </si>
  <si>
    <t>BUGET ASIG.SOCIALE DE STAT SI FD.SPEC.</t>
  </si>
  <si>
    <t>REPREZENTANTI MJ</t>
  </si>
  <si>
    <t>V</t>
  </si>
  <si>
    <t>ORDONANTAREA DE PLATA NR.1562/21.09.2021  PLATA RAFTURI METALICE PENTRU ARHIVA - 55 ML           SISTEM FORMAT DIN MODUL, 1200 MMX320MM, 7POLITE, 15 BUC./200 MMX600MM, 7POLITE, 11 BUC/900 MMX320MM, 7POLITE, 3 BUC/900 MMX600MM, 7POLITE, 4 BUC., INTEGRAL GALVANIZATE, GARANTIA 5 ANI CONFORM PV DE RECEPTIE NR.31/13412/15.09.2021 SI A F.NR.SPD 021-040/15.09.2021</t>
  </si>
  <si>
    <t>28.09.2021</t>
  </si>
  <si>
    <t xml:space="preserve">SPIDER ROMANIA PRODUCTIONS SRL        </t>
  </si>
  <si>
    <t>ORDONANTAREA DE PLATA NR.1563/21.09.2021  PLATA PENALITATI RAFTURI METALICE PENTRU ARHIVA - 55 ML           SISTEM FORMAT DIN MODUL, 1200 MMX320MM, 7POLITE, 15 BUC./200 MMX600MM, 7POLITE, 11 BUC/900 MMX320MM, 7POLITE, 3 BUC/900 MMX600MM, 7POLITE, 4 BUC., INTEGRAL GALVANIZATE, GARANTIA 5 ANI CONFORM PV DE RECEPTIE NR.31/13412/15.09.2021 SI A F.NR.SPD 021-040/15.09.2021</t>
  </si>
  <si>
    <t xml:space="preserve">BUGETUL DE STAT      </t>
  </si>
  <si>
    <t xml:space="preserve">EVOTECH-IT SRL            </t>
  </si>
  <si>
    <t xml:space="preserve">ORDONANTAREA DE PLATA NR.1553/21.09.2021  PLATA LICENTE CONFORM FACTURA NR.EVT 0078/20.08.2021 SI PV DE RECEPTIE NR.91/13371/09.09.2021 </t>
  </si>
  <si>
    <t xml:space="preserve">ORDONANTAREA DE PLATA NR.1554/21.09.2021  PLATA PENALITATI FACTURA NR.EVT 0078/20.08.2021 SI PV DE RECEPTIE NR.91/13371/09.09.2021 LICENTE /ADRESA NR.86/13371/2021/08.09.2021 </t>
  </si>
  <si>
    <t>01.09-30.09.2021</t>
  </si>
  <si>
    <t>perioada: 01.09-30.09.2021</t>
  </si>
  <si>
    <t>24.09.2021</t>
  </si>
  <si>
    <t>ORDONANTAREA DE PLATA NR. 798/20.09.2021 PLATA MAJORARI SALARIALE NETE AFERENTE LUNIlLOR IULIE SI AUGUST 2021  PROIECT "DEZVOLTAREA SISTEMULUI ELECTRONIC DE MANAGEMENT AL CAUZELOR ECRIS V" COD SIPOCA 871 FINANTAT PRIN PROGRAMUL OPERATIONAL  "CAPACITATE ADMINISTRATIVA 2014-2020 CF.CENTRALIZATOR SALARII NR.95/46833/15.09.2021 - COTA 16,01613715%</t>
  </si>
  <si>
    <t>RDONANTAREA DE PLATA NR. 798/20.09.2021 PLATA MAJORARI SALARIALE NETE AFERENTE LUNIlLOR IULIE SI AUGUST 2021  PROIECT "DEZVOLTAREA SISTEMULUI ELECTRONIC DE MANAGEMENT AL CAUZELOR ECRIS V" COD SIPOCA 871 FINANTAT PRIN PROGRAMUL OPERATIONAL  "CAPACITATE ADMINISTRATIVA 2014-2020 CF.CENTRALIZATOR SALARII NR.95/46833/15.09.2021 - COTA 16,01613715%</t>
  </si>
  <si>
    <t>ORDONANTAREA DE PLATA NR. 798/20.09.2021 PLATA MAJORARI SALARIALE NETE AFERENTE LUNIl  IULIE 2021  PROIECT "DEZVOLTAREA SISTEMULUI ELECTRONIC DE MANAGEMENT AL CAUZELOR ECRIS V" COD SIPOCA 871 FINANTAT PRIN PROGRAMUL OPERATIONAL  "CAPACITATE ADMINISTRATIVA 2014-2020 CF.CENTRALIZATOR SALARII NR.95/46833/15.09.2021 - COTA 16,01613715%</t>
  </si>
  <si>
    <t>ORDONANTAREA DE PLATA NR.800/20.09.2021 PLATA CAS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16,01613715%</t>
  </si>
  <si>
    <t>ORDONANTAREA DE PLATA NR.801/20.09.2021 PLATA CAS FPSS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16,01613715%</t>
  </si>
  <si>
    <t>ORDONANTAREA DE PLATA NR. 800/20.09.2021 PLATA CASS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16,01613715%</t>
  </si>
  <si>
    <t>ORDONANTAREA DE PLATA NR. 802/20.09.2021 PLATA IMPOZIT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16,01613715%</t>
  </si>
  <si>
    <t>ORDONANTAREA DE PLATA NR. 799/20.09.2021 PLATA CAM ANGAJATOR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16,01613715%</t>
  </si>
  <si>
    <t>ORDONANTAREA DE PLATA NR. 798/20.09.2021 PLATA MAJORARI SALARIALE NETE AFERENTE LUNILOR IULIE SI AUGUST 2021  PROIECT "DEZVOLTAREA SISTEMULUI ELECTRONIC DE MANAGEMENT AL CAUZELOR ECRIS V" COD SIPOCA 871 FINANTAT PRIN PROGRAMUL OPERATIONAL  "CAPACITATE ADMINISTRATIVA 2014-2020 CF.CENTRALIZATOR SALARII NR.95/46833/15.09.2021 - COTA 83,98386285%</t>
  </si>
  <si>
    <t>ORDONANTAREA DE PLATA NR. 798/20.09.2021 PLATA MAJORARI SALARIALE NETE AFERENTE LUNII IULIE 2021  PROIECT "DEZVOLTAREA SISTEMULUI ELECTRONIC DE MANAGEMENT AL CAUZELOR ECRIS V" COD SIPOCA 871 FINANTAT PRIN PROGRAMUL OPERATIONAL  "CAPACITATE ADMINISTRATIVA 2014-2020 CF.CENTRALIZATOR SALARII NR.95/46833/15.09.2021 - COTA 83,98386285%</t>
  </si>
  <si>
    <t>ORDONANTAREA DE PLATA NR.800/20.09.2021 PLATA CAS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83,98386285%</t>
  </si>
  <si>
    <t>ORDONANTAREA DE PLATA NR.801/20.09.2021 PLATA CAS FPSS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83,98386285%</t>
  </si>
  <si>
    <t>ORDONANTAREA DE PLATA NR.800/20.09.2021 PLATA CASS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83,98386285%</t>
  </si>
  <si>
    <t>ORDONANTAREA DE PLATA NR. 802/20.09.2021 PLATA IMPOZIT PENTRU MAJORARI SALARIALE NETE AFERENTE LUNILOR IULIE SI AUGUST 2021  PROIECT "DEZVOLTAREA SISTEMULUI ELECTRONIC DE MANAGEMENT AL CAUZELOR ECRIS V" COD SIPOCA 871 FINANTAT PRIN PROGRAMUL OPERATIONAL  "CAPACITATE ADMINISTRATIVA 2014-2020 CF.CENTRALIZATOR SALARII NR.95/46833/15.09.2021 - COTA 83,98386285%</t>
  </si>
  <si>
    <t>ORDONANTAREA DE PLATA NR. 799/20.09.2021 PLATA CAM ANGAJATOR PENTRU MAJORARI SALARIALE NETE AFERENTE LUNILOR IULIE SI AUGUST 2021  PROIECT "DEZVOLTAREA SISTEMULUI ELECTRONIC DE MANAGEMENT AL CAUZELOR ECRIS V" COD SIPOCA 871 FINANTAT PRIN PROGRAMUL OPERATIONAL  "CAPACITATE ADMINISTRATIVA 2014-2020 CF.CENTRALIZATOR SALARII NR.95/46833/15.09.2021- COTA 83,98386285%</t>
  </si>
  <si>
    <t>PLATA  ADRESA MFP NR.ADRESA MFP NR.  689353/30.08.2021, MJ NR.81650/31.08.2021 C/VAL COTE PARTI CONSUM ENERGIE TERMICA  LUNA IULIE 2021,  PROTOCOL NR.641082/2016</t>
  </si>
  <si>
    <t>MINISTERUL FINANTELOR PUBLICE</t>
  </si>
  <si>
    <t>PLATA  MFP  ADRESA MFP NR. ADRESA 689521/01.09.2021, MJ NR.82495/02.09.2021   COTE PARTI ENERGIE ELECTRICA LUNA IULIE 2021,  PROTOCOL NR.641082/2016, CAP.IV, PUNCT 1, LITERA a, ACTULUI ADITIO</t>
  </si>
  <si>
    <t>PLATA MFP  ADRESA MFP NR. 689143/24.08.2021 NR.MJ 80118/25.08.2021 C/VAL COTE PARTI CONSUM APA RECE ,PERIOADA  08.07-06.08.2021  ( ALINEAT BUGETAR 20.01.04 =1.891,60  LEI), ORD.1403/27.08.2021</t>
  </si>
  <si>
    <t>PLATA  F.F.211033260/12.09.2021  COTE PARTI CONSUM APA RECE , PERIOADA  05.08-06.09.2021 ( ALINEAT BUGETAR 20.01.04 = 133,63 LEI), PENTRU IMOBILUL DIN CALEA FLOREASCA, NR.39, B</t>
  </si>
  <si>
    <t xml:space="preserve">APA NOVA BUCURESTI S.A. </t>
  </si>
  <si>
    <t>PLATA  C/VAL  F.F 6632150271/31.08.2021 , FACTURA  DISCOUNT F.F.6632160993/31.08.2021 ALIMENTARE CARBURANT PE BAZA DE CARDURI  AUGUST 2021, ORD.1481/10.09.2021)</t>
  </si>
  <si>
    <t>ROMPETROL DOWNSTREAM SA</t>
  </si>
  <si>
    <t>PLATA  C/VAL F.F.NR13015/19.08.2021 ACHIZITIE PIESE DE SCHIMB (4 BUC HARD DISK 300 GB 10K), NIR.97/20.08.2021, ORD.1412/31.08.2021)</t>
  </si>
  <si>
    <t>AXA COMPUTERS GRUP</t>
  </si>
  <si>
    <t>PLATA C/VAL F.F.NR.182213/26.08.2021 ACHIZITIE TRADUCTORI PIESE DE SCHIMB PENTRU ASCENSORUL 800KG , 9 STATII ,  ORD.1414/31.08.2021)</t>
  </si>
  <si>
    <t>ASCENSORUL COMPANY SERVICE</t>
  </si>
  <si>
    <t>PLATA C/VAL F.F.203097/13.09.2021 ACHIZITIONAT PIESE DE SCHIMB PENTRU SERVERE, ORD.1534/15.09.2021)</t>
  </si>
  <si>
    <t>NOVARUM PROFICIO SRL</t>
  </si>
  <si>
    <t>PLATA C/VAL  F.F.TKR 210312492540/09.08.2021 FURNIZARE SERVICII TEL VERDE PERIOADA IULIE 2021 ,ORD.1415/31.07.2021)</t>
  </si>
  <si>
    <t>TELEKOM ROMANIA COMMUNICATIONS</t>
  </si>
  <si>
    <t>PLATA  C/VAL  F.F. 348135/31.08.2021 - SERVICII DE TELEVIZIUNE DIGITALA  IPTV CU LINIE TELEFONICA SI DE INTERNET GRATUITA, AUGUST 2021(CONTRACT IPTV NR.0515/14.05.2020, ORD.1465/08.09.2021)</t>
  </si>
  <si>
    <t>INES GROUP SRL</t>
  </si>
  <si>
    <t>PLATA C/VAL F.F. NR.BUHR NR.1203689/06.09.2021 C/VAL SERVICII CURIER RAPID 30.08.2021/01.09.2021 BELGRADE  1,50 KG = 324,96 LEI SI KISHINEV (REPUBLICA MOLDOVA)  0,50 KG= 2</t>
  </si>
  <si>
    <t>DHL INTERNATIONAL ROMANIA SRL</t>
  </si>
  <si>
    <t>PLATA CNPR  F.F. DIV00042166/31.08.2021 SERVICII FRANCARE TRIMITERI CORESPONDENTA AUGUST 2021)</t>
  </si>
  <si>
    <t>SUCURSALA DIRECTIA REGIONALA DE POSTA BUCURESTI</t>
  </si>
  <si>
    <t>PLATA C/VAL F.F. NR.462300291/27.08.2021, SERVICII TELEFONIE MOBILA, PERIOADA 27.07-26.08.2021, ORD.1522/14.09.2021)</t>
  </si>
  <si>
    <t>VODAFONE</t>
  </si>
  <si>
    <t>PLATA C/VAL F.F. NR.462823159/02.09.2021, SERVICII TELEFONIE FIXA, PERIOADA AUGUST 2021, ORD.1523/14.09.2021 )</t>
  </si>
  <si>
    <t>PLATA  C/VAL F.F. NR.BUHR NR.1204903/13.09.2021C/VAL SERVICII CURIER RAPID 30.08.2021/02.09.2021 BEIRUT 0,50 KG = 269,89 LEI SI TOKYO  0,50 KG=282,12 LEI, ORD.1535/15.09.2</t>
  </si>
  <si>
    <t>PLATA C/VAL  FACTURA  F.F FDb21/54023917/07.09.2021 ABONAMENT PENTRU PACHET COMPLET DE PROGRAME TV,PERIOADA DE FACTURARE SEPTEMBRIE 2021, ORD.1524/14.09.2021)</t>
  </si>
  <si>
    <t>RCS &amp; RDS   S. A.</t>
  </si>
  <si>
    <t>PLATA   F.F.DTI NR 6041/20.09.2021 PLATA SERVICII DE COMUNICATII BUCLA LOCALA , PERIOADA AUGUST 2021)</t>
  </si>
  <si>
    <t>SERVICIUL DE TELECOMUNICATII   SPECIALE</t>
  </si>
  <si>
    <t>PLATA  C/VAL F.F. NR.BUHR NR. 1206337/20.09.2021 C/VAL SERVICII CURIER RAPID 14.09.2021 BELGRADE  0,50 KG = 221,05 LEI, ORD.1574/22.09.2021)</t>
  </si>
  <si>
    <t>PLATA  C/VAL F.F.NR 120288/26.08.2021 SERVICII REPARATIE PENTRU AUTO B-06.MMJ, ORD.1411/30.08.2021)</t>
  </si>
  <si>
    <t>INTERAUTO TECH SRL</t>
  </si>
  <si>
    <t>PLATA C/VAL F.F.NR 50277/20.08.2021 ACHIZITIE 3 FLC INSECTICID SOLFAC COMBI, NIR101/27.08.2021, ORD.1410/30.08.2021)</t>
  </si>
  <si>
    <t>FITOMAG SRL</t>
  </si>
  <si>
    <t>PLATA C/VAL F.F. DNS NR.F.F.2112793/26.08.2021 ACHIZITIONAT MATERILE ELECTRICE, NIR 102/27.08.2021)</t>
  </si>
  <si>
    <t>DNS  BIROTICA SRL</t>
  </si>
  <si>
    <t>PLATA  F.F.3522/27.08.2021, ACHIZITIONAT MATERIALE ELECTRICE NIR 103/30.08.2021)</t>
  </si>
  <si>
    <t>NOVO INTERSHOP SRL</t>
  </si>
  <si>
    <t>PLATA  F.F.447/01.09.2021 SERVICII DE INTRETINERE SI REPARATII (MENTENANTA) RETEA TELEFONICA DE INTERIOR, APARATE TELEFONICE SI FAXURI , PERIOADA AUGUST 2021, CONFORM CONTRACT NR.110</t>
  </si>
  <si>
    <t>CONNEXIAL RO SRL</t>
  </si>
  <si>
    <t>PLATA C/VAL F.F.NR.3705/15.09.2021  SERVICII INTRETINERE/REPARATII ECHIPAMENT CAMERA SERVERELOR LUNA  AUGUST2021, ORD.1469/08.09.2021)</t>
  </si>
  <si>
    <t>GILMAR SRL</t>
  </si>
  <si>
    <t>PLATA  C/VAL  FF 19096/02.09.2021:  ACHIZITIE CABLURI UTP RETEA, NIR 106/03.09.2021 ; ORD.1459/06.09.2021)</t>
  </si>
  <si>
    <t>UNIQIT SYSTEM</t>
  </si>
  <si>
    <t>PLATA C/VAL F.F.NR 688/08.09.2021 SERVICII REVIZIE PENTRU B-77/WMJ, ORD.1485/10.09.2021)</t>
  </si>
  <si>
    <t>AMT POINT GARAGE</t>
  </si>
  <si>
    <t>PLATA C/VAL F.F.NR 686/06.09.2021 SERVICII REPARATIE PENTRU B-11- XMJ, ORD.1484/10.09.2021)</t>
  </si>
  <si>
    <t>PLATA  C/VAL  F.F.2632/01.09.2021 -SUPRAVEGHERE A 5 INSTALATII DE RIDICAT DIN DOMENIUL ISCIR,  CONFORM  CONTRACT NR.36/110524/01.04.2021 ,PERIOADA AUGUST 2021 ORD.1483/1</t>
  </si>
  <si>
    <t>LPV SERVICE CONSULT SRL</t>
  </si>
  <si>
    <t>PLATA  C/VAL   F.182219/30.08.2021 -INTRETINERE LUNARA 5 ASCENSOARE, PERIOADA AUGUST 2021, ORD.1482/10.09.2021)</t>
  </si>
  <si>
    <t>PLATA  C/VAL   F.F.11/07.09.2021 ACHIZITII SPALARE AUTO(EXTERIOR-INTERIOR) PENTRU  20  AUTO , PERIOADA  AUGUST 2021, ORD.1517/14.09.2021)</t>
  </si>
  <si>
    <t>AUTO STOP HAPPY SRL</t>
  </si>
  <si>
    <t>PLATA C/VAL F.F.NR 696/13.09.2021 SERVICII INLOCUIRE FARURI PTR B-06-MMJ, ORD.1536/16.09.2021)</t>
  </si>
  <si>
    <t>PLATA C/VAL F.F.229906186223/09.09.2021, ACHIZITIE 2 BUC LACATE DIN ALAMA CU CIFRU , ORD.1518/14.09.2021 )</t>
  </si>
  <si>
    <t>DANTE INTERNATIONAL S.A</t>
  </si>
  <si>
    <t>PLATA -  F.F. 3498/20.09.2021  DEZINFECTIE LA SEDIUL MJ IN DATA DE 18.09.2021, ALINEAT 20.01.30, ORD.1564/21.09.2021 )</t>
  </si>
  <si>
    <t>DDD CONSTANCE PERFECT CLEAN SRL</t>
  </si>
  <si>
    <t>PLATA C/VAL F.F.NR 120391/20.09.2021 SERVICII REPARATIE -INLOCUIRE MOTORAS REGLAJ AL AERULUI ,PENTRU AUTO B-06-MMJ, ORD.1571/21.09.2021)</t>
  </si>
  <si>
    <t>CENTRO INVEST CONSULT SRL</t>
  </si>
  <si>
    <t xml:space="preserve"> PLATA  C/VAL  F.F.900/01.09.2021 PRESTARI SERVICII CURATENIE CONFORM CONTRACT87/9381/28.04.2021- AUGUST 2021, ORD.1555/21.09.2021)</t>
  </si>
  <si>
    <t>PLATA C/VAL F.F.35004149920/13.09.2021 ACHIZITIONAT MATERIALE SANITARE , ORD.1560/21.09.2021)</t>
  </si>
  <si>
    <t>DEDEMAN SRL</t>
  </si>
  <si>
    <t>PLATA C/VAL  FA 21 BV0009508/09.09.2021 ACHIZITIONAT MATERIALE SANITARE , ORD.1561/21.09.2021)</t>
  </si>
  <si>
    <t>TEMAD CO SRL</t>
  </si>
  <si>
    <t>PLATA C/VAL   F.F.1122/23.09.2021 SERVICII  DEZINSECTIE CONF CONTRACT 11/34887/22.04.2021  , PV15/34887/23.09.2021, ALINEAT 20.01.30, ORD.1583/27.09.2021)</t>
  </si>
  <si>
    <t>BEST INOVATIONS IDEA SRL</t>
  </si>
  <si>
    <t>PLATA C/VAL   DECONT FF1894/06.09.2021: MODUL CP CU 7 COMPARTIMENTE   = 1 BUC; NIR 108/07.09.2021,  ORD.1475/09.09.2021)</t>
  </si>
  <si>
    <t>REPREZENTANT MJ</t>
  </si>
  <si>
    <t>PLATA C/VAL F.F.NR.15783/03.09.2021: OBV INV APARAT AER CONDITIONAT 12000 BTU    = 1 BUC; ORD.1486/10.09.2021)</t>
  </si>
  <si>
    <t>FUTURE LINE INSTAL SRL</t>
  </si>
  <si>
    <t>PLATA  C/VAL F.F.60251078/20.09.2021 ACHIZITIONAT 1 BUC TELEVIZOR LED SMART LG 81 CM , ORD.1575/22.09.2021)</t>
  </si>
  <si>
    <t>ALTEX ROMANIA SRL</t>
  </si>
  <si>
    <t>Nota contabila (REGLARE CONTUL DE EXECUTIE CU SOLDUL CASEI LA 30.08.2021)</t>
  </si>
  <si>
    <t>PLATA  C/VAL AVANS  TRANSPORT  DEPLASARE CU AUTO PERSONAL LA TRIBUNALU GORJ , PERIOADA 06-10.09.2021, REFERAT DE NECESITAE NR.35/40629/SAPI/04.08.2021,ORDIN DE DEPLASARE 45/4062/30.08.2021, ORD</t>
  </si>
  <si>
    <t>PLATA C/VAL AVANS  TRANSPORT  CU AUTO PERSONAL  DEPLASARI INTERNE  LA TRIBUNALUL GORJ,  PERIOADA 06.09-10.09.2021, REFERAT DE NECESITATE NR.35/40628SAP/04.08.2021, ORD.711/01.09.2021)</t>
  </si>
  <si>
    <t>PLATA C/VAL AVANS  TRANSPORT DEPLASARE CURTEA DE APEL CONSTANTA , PERIOADA  08-17.09.2021, ORD.714/01.09.2021)</t>
  </si>
  <si>
    <t>PLATA C/VAL AVANS  TRANSPORT DEPLASARE CURTEA DE APEL  CONSTANTA , PERIOADA  08-17.09.2021, ORD.715/01.09.2021)</t>
  </si>
  <si>
    <t>PLATA -C/VAL AVANS  TRANSPORT CU AUTO PERSONAL - DEPLASARE  CURTEA DE APEL TG MURES, PERIOADA 08-17.09.2021,  ALINEAT 20.06.01 )</t>
  </si>
  <si>
    <t>PLATA  C/VAL AVANS  TRANSPORT DEPLASARE CURTEA DE APEL TG MURES , PERIOADA  08-17.09.2021, ORD.719/01.09.2021)</t>
  </si>
  <si>
    <t>PLATA  C/VAL  F. 172429/03.08.2021,  BILETE DE AVION DEPLASARE  BUCURESTI - ORADEA  PENTRU REPREZENTANT MJ (05-09.08.2021) SI REPREZENTANT MJ (05-06.08.2021), CA ORADEA SI TRIBUNAL ARAD, O</t>
  </si>
  <si>
    <t>TRAVEL TIME</t>
  </si>
  <si>
    <t>PLATA C/VAL DEC TRANSPORT DEPLASARE SUCEAVA, IASI, BACAU , PERIOADA 17-19.08.2021, ORD.749/08.09.2021)</t>
  </si>
  <si>
    <t>PLATA C/VAL AVANS CAZARE DEPLASARE CEJ BACAU  SI NEAMT   PERIOADA 27.09-01.10.2021)</t>
  </si>
  <si>
    <t>PLATA  C/VAL AVANS CAZARE DEPLASARE CEJ BACAU  SI NEAMT   PERIOADA 27.09-01.10.2021)</t>
  </si>
  <si>
    <t>PLATA  C/VAL  F.F.17830/01.09.2021, F.F.174051/07.09.2021,  BILETE DE AVION DEPLASARE  BUCURESTI - ZALAU(1.460,70 LEI)  SI RERUTARE(123,69 LEI)  PENTRU REPREZENTANT MJ,</t>
  </si>
  <si>
    <t>PLATA C/VAL  DIFERENTA DECONT  TRANSPORT CU AUTO PERSONAL LA TRIBUNALUL GORJ, PERIOADA 06-10.09.2021, ORD.804/20.09.2021)</t>
  </si>
  <si>
    <t>PLATA DIFERENTA DECONT NR.45/40629/30.08.2021 TRANSPORT TRIBUNALUL GORJ , PERIOADA 06-10.09.2021, ORD.803/20.09.2021)</t>
  </si>
  <si>
    <t>PLATA ORD.825/23.09.2021 DIF CV.DECONT TRANSPORT CU AUTO PERSONAL/TAXA DE POD  DEPLASARE CA CONSTANTA, PERIOADA 08-17.09.2021,   ART. 20.06.01  )</t>
  </si>
  <si>
    <t>PLATA DIFERENTA DECONT NR.40629/20.09.2021 TRANSPORT TG MURES , PERIOADA 08-17.09.2021, ORD.827/23.09.2021)</t>
  </si>
  <si>
    <t>PLATA C/VAL  DIFERENTA DECONT  TRANSPORT CU AUTO PERSONAL LA  CA TG MURES, PERIOADA 08-17.09.2021, ORD.829/23.09.2021)</t>
  </si>
  <si>
    <t>PLATA C/VAL  F.F.TSW004379/01.09.2021 SERVICII FURNIZARE REVISTE DE SPECIALITATE ABONAMENTE 2020,:  REVISTA ROMANA DE EXECUTARE SILITA NR.4    ORD.1470/08.09.2021)</t>
  </si>
  <si>
    <t xml:space="preserve">TOP SEVEN WEST SRL </t>
  </si>
  <si>
    <t>PLATA C/V F.F.TSW004378/01.09.2021 SERVICII FURNIZARE REVISTE DE SPECIALITATE AUGUST 2021,:  BULETINUL CURTILOR DE APEL NR.5 ;  NOUA REVISTA DE DREPTURILE OMULUI NR. 1,2; REVISTA RO</t>
  </si>
  <si>
    <t>TOP SEVEN WEST SRL</t>
  </si>
  <si>
    <t>ROFUSION ADVERTISING SRL</t>
  </si>
  <si>
    <t xml:space="preserve"> PLATA C/VAL  FACTURA  F.F 3704/26.08.2021:PUBLICARE ANUNT CONCURS PENTRU OCUPAREA POST VACANT DE SOFER SI INGRIJITOR , ORD.1418/31.08.2021 )</t>
  </si>
  <si>
    <t>PLATA -C/VAL F.F.MOC. NR.23424/25.08.2021, PUBLICARE ANUNT CONCURS PENTRU OCUPAREA POST VACANT DE SOFER SI INGRIJITOR , ORD.1419/31.08.2021 )</t>
  </si>
  <si>
    <t>MONITORUL OFICIAL</t>
  </si>
  <si>
    <t>PLATA - C/VAL F.F. MOC. NR. 24275/02.09.2021,SERVICII PUBLICARE MODIFICARI TABEL EXPERTI CRIMINALISTI , PARTEA A IV -A, ADR 4/79339/2021/01.09.2021, ORD.1472/08.09.2021)</t>
  </si>
  <si>
    <t>PLATA -C/VAL F.F. MOP. NR. 2703/30.08.2021,SERVICII PUBLICARE ORD.4225/C/2021, MOF 820/26.08.2021, ADRESA NR.8/18670/18.08.2021, ORD.1473/08.09.2021)</t>
  </si>
  <si>
    <t>PLATA -C/VAL F.F. MOP. NR. 2776/06.09.2021,SERVICII PUBLICARE ORD.4300/C/24.08.2021, MOF 847/06.09.2021, ADRESA NR.10/71659/25.08.2021, ORD.1557/21.09.2021)</t>
  </si>
  <si>
    <t>PLATA-C/VAL F.F. MOP. NR. 2820/08.09.2021,SERVICII PUBLICARE ORD.4301/C/24.08.2021, MOF 851/07.09.2021, ADRESA NR.9/71659/25.08.2021, ORD.1558/21.09.2021)</t>
  </si>
  <si>
    <t>PLATA -C/VAL F.F. MOP. NR. 2843/09.09.2021,SERVICII PUBLICARE ORD.4302/C/24.08.2021, MOF 852/07.09.2021, ADRESA NR.8/71659/25.08.2021, ORD.1559/21.09.2021)</t>
  </si>
  <si>
    <t>PLATA C/VAL FACTURA FISCALA NR.1647/21.09.2021 SERVICII ASIGURARE RCA PENTRU 2 AUTOVEHICULE , PV 17/74894/21.09.2021,</t>
  </si>
  <si>
    <t>ASIGURAREA ROMANEASCA - ASIROM VIENNA INSURANCE</t>
  </si>
  <si>
    <t>PLATA CF ADRESA MFP NR. 689143/24.08.202180118/25.08.2021 C/VAL COTE PARTI TAXA MUNICIPALA APA UZATA ,PERIOADA 08.07-06.08.2021, ALINEAT 20.30.30=55,76 LEI ,ORD.1404/27.08.2021)</t>
  </si>
  <si>
    <t>PLATA TAXA JUDICIARA DE TIMBRU -LEGALIZARE SENTINTA CIV 8345/25.06.2019, DOSAR 632/4/2019, ORD1394/25.08.2021)</t>
  </si>
  <si>
    <t>DIRECTIA IMPOZITE SI TAXE LOCALE - SECTOR 5</t>
  </si>
  <si>
    <t>PLATA  C/VAL  CHELTUIELI DE JUDECATA ÎN DOSARUL 62/302/2018 a1,cf DECIZIEI CIVILE NR.1271A/10.05.2021, ORD.1405/27.08.2021 )</t>
  </si>
  <si>
    <t>PLATA ONORARIU EXPERT IN DOSARUL  5387/302/2021, IN PROCES CUREPREZENTANT MJ IN CALITATE DE INTIMAT</t>
  </si>
  <si>
    <t>BIROUL LOCAL DE EXPER.JUDIC,TEHN.SI CONTAB.SIBIU</t>
  </si>
  <si>
    <t>PLATA  ONORARIU EXPERT IN DOSARUL  8332/302/2021, IN PROCES CU REPREZENTANTI MJ</t>
  </si>
  <si>
    <t>BIROUL LOCAL DE EXPERTIZE JUDICIARE-TRIB.BUCURESTI</t>
  </si>
  <si>
    <t>PLATA F.F.1509/11.03.2021 PLATA CHELTUIELI FOTOCOPIERE /TRANSPORT DOSAR DE EXECUTARE NR. 1509/2020, DOS INSTANTA 3975/302/2021, CITATIE 24.06.2021, INTIMAT REPREZENTANT MJ, ORD.145</t>
  </si>
  <si>
    <t>BEJ ACTA NON VERBA</t>
  </si>
  <si>
    <t>PLATA -C/VAL F.F.61/13.07.2021 FARA TVA -TRADUCERI  DIN /IN LIMBA ENGLEZA IN /DIN LIMBA ROMANA , CONF  CONTRACT 10/29725/19.04.2021  REGIM NORMAL 63,5 PAGINI=2-846,07 LEI, 15 PAGINI REGI</t>
  </si>
  <si>
    <t>PIRCALAB ADRIANA</t>
  </si>
  <si>
    <t>PLATA  C/V FF.791/15.07.2021 CU  TVA -SERVICII DE TRADUCERI AUTORIZATE DIN/IN LIMBA ENGLEZA,  REGIM NORMAL 156,50 PAGINIX 44,82 LEI =7.014,33 LEI  SI TVA 1.332,72 LEI,   REGIM URGENTA</t>
  </si>
  <si>
    <t>CONTERA MEDIA</t>
  </si>
  <si>
    <t>PLATA DECONT APOSTILARE DOCUMENTE DE EXTRADARE MEXIC PENTRU -REPREZ MJ  ,FACTURI BIROUL NOTARIAL ,, COSTESCU STROE SI ASOCIATII"  NR.80106/24.08.2021 IN SUMA DE 35,70</t>
  </si>
  <si>
    <t>PLATA  F.F.603/26.08.2021 CHELTUIELI DE  FOTOCOPIERE IN DOSARUL DE EXECUTARE 434/2021, REFERAT DE NECESITATE 6/2261/2012/45429/08.09.2021, ORD.1490/10.09.2021)</t>
  </si>
  <si>
    <t>BEJ DOBRANICI DOINA CRENGUTA</t>
  </si>
  <si>
    <t>PLATA C/VAL F.F.602/26.08.2021 CHELTUIELI DE  FOTOCOPIERE IN DOSARUL DE EXECUTARE 41/2021, REEFERAT DE NECESITATE 721/2021/84346/2021/08.09.2021, ORD.1491/10.09</t>
  </si>
  <si>
    <t>PLATA  TAXA JUDICIARA DE TIMBRU -LEGALIZARE SENTINTA CIV 8341/25.06.2019, INDOSARUL 546/4/2019, 1492/10.09.2021)</t>
  </si>
  <si>
    <t>PLATA C/VAL DEC CIVILA 879/26.11.2019 CHELTUIELI DE  JUDECATA  IN DOSARUL NR.2258/4/2018,  IN FAVOAREA DOMNULUI REPREZ MJ, NOTA INTERNA NR.3/1826/2018/71116/18.08.2021, NOTA DE</t>
  </si>
  <si>
    <t>A.T.C.M.P.B</t>
  </si>
  <si>
    <t>ALIMENTARE CONT BCR VALUTA  INTRETINERE LOCUINTA, APA, AUGUST -SEPT, OCT 2021 -REPREZ MJ)</t>
  </si>
  <si>
    <t>PLATA C/VAL F.F.200855/01.09.2021 SERVICII PAZA PERMANENTA LA IMOBILUL DIN CALEA FLOREASCA NR.9, SECTOR 1, BUCURESTI , PERIOADA AUGUST 2021, ORD.1489/10.09.2021)</t>
  </si>
  <si>
    <t>DRAGOSTAL SECURITY</t>
  </si>
  <si>
    <t>PLATA  - TAXE EXTRAS DE CARTE FUNCIARA ACTUALIZAT PTR IMOBILUL BD. REGINA MARIA NR.53, SECTOR 5,ORD.1533/15.09.2021(20 LEI)  SI  TAXE PENTRU PLAN TOPOGRAFIC -SCARA 1:500/1:2000-DE</t>
  </si>
  <si>
    <t>O.C.P.I. BUCURESTI</t>
  </si>
  <si>
    <t>PLATA C/VAL   F.F. 6080/30.08.2021 PLATA CHELTUIELI DE  FOTOCOPIERE IN DOSARUL DE EXECUTARE  282/L/2020(DOSAR DE INSTANTA 4502/279/2021), ORD.1514/1</t>
  </si>
  <si>
    <t>BEJA AIRINEI CONSTANTIN &amp; ALTII</t>
  </si>
  <si>
    <t>PLATA -TAXA JUDICIARA DE TIMBRU -LEGALIZARE SENTINTA CIV 5649/2019, DOSAR 545/4/2019, REFERAT NECESITATE 2/46/2019/44936/13</t>
  </si>
  <si>
    <t>PLATA-TAXA JUDICIARA DE TIMBRU -LEGALIZARE SENTINTA CIV 8095/2019, DOSAR 821/4/2019, REFERAT NECESITATE 4/232/2019/33118/1</t>
  </si>
  <si>
    <t xml:space="preserve">DIRECTIA IMPOZITE SI TAXE LOCALE - SECTOR 5 </t>
  </si>
  <si>
    <t>PLATA -TAXA JUDICIARA DE TIMBRU -LEGALIZARE SENTINTA CIV 1193A/2020, DOSAR 812/4/2019, REFERAT NECESITATE 2/144/2019/77042/</t>
  </si>
  <si>
    <t>PLATA - TAXA JUDICIARA DE TIMBRU -LEGALIZARE SENTINTA CIV 6215/2019, DOSAR 787/4/2019, REFERAT NECESITATE 2/179/2019/67028/</t>
  </si>
  <si>
    <t>PLATA - TAXA JUDICIARA DE TIMBRU -LEGALIZARE SENTINTA CIV 6213/2019, DOSAR 741/4/2019, REFERAT NECESITATE 4/169/2019/86590/</t>
  </si>
  <si>
    <t>PLATA - TAXA JUDICIARA DE TIMBRU -LEGALIZARE SENTINTA CIV 6214/2019, DOSAR 783/4/2019, REFERAT NECESITATE 2/184/2019/67914/</t>
  </si>
  <si>
    <t>PLATA - TAXA JUDICIARA DE TIMBRU -LEGALIZARE SENTINTA CIV 99/2019, DOSAR 1450/240/2018+SENTINTA 399/2019, REFERAT NECESITAT</t>
  </si>
  <si>
    <t>PLATA - TAXA JUDICIARA DE TIMBRU -LEGALIZARE SENTINTA CIV 9217/2019, DOSAR 649/4/2019, REFERAT NECESITATE 2/34/2019/51213/1</t>
  </si>
  <si>
    <t>PLATA -TAXA JUDICIARA DE TIMBRU -LEGALIZARE SENTINTA CIV 9397/16.07.2019, DOSAR 598/4/2019, REFERAT NECESITATE 2/130/2019/6</t>
  </si>
  <si>
    <t>PLATA - TAXA JUDICIARA DE TIMBRU -LEGALIZARE SENTINTA CIV 7091/4/06.2019, DOSAR 790/4/2019, REFERAT NECESITATE 2/98/2019/15</t>
  </si>
  <si>
    <t>PLATA - TAXA JUDICIARA DE TIMBRU -LEGALIZARE SENTINTA CIV 8348/2019, DOSAR 740/4/2019, REFERAT NECESITATE 2/225/2019/51156/</t>
  </si>
  <si>
    <t>PLATA -C/VAL F.F. MOC. NR. 24958/13.09.2021,SERVICII FURNIZARE ONLINE PRODUS INFORMATIC AUTENTIC-MONITOR , PARTA I, III, IV, VI , PERIOADA  AUGUST 2021, ORD.1556/21.09.2021)</t>
  </si>
  <si>
    <t>ALIMENTARE CONT BCR LOC REPREZ MJ )</t>
  </si>
  <si>
    <t>PLATA C/VAL F.F. 206492/16.09.2021 PLATA CHELTUIELI DE  FOTOCOPIERE IN DOSARUL DE EXECUTARE 64/2021( DOSAR DE INSTANTA 8125/302/2021),  REFERAT DE NECESITATE r.2/632/2021/21.09.2021, ORD.158</t>
  </si>
  <si>
    <t xml:space="preserve">BEJ EXECUTORIS </t>
  </si>
  <si>
    <t xml:space="preserve"> PLATA C/VAL F.F. 1947/13.09.2021 FACTURA  CU  TVA -TRADUCERI AUTORIZATE DIN /IN LIMBA/SPANIOLA  IN/DIN LIMBA  ROMANA  REGIM  NORMAL 89 PAG =3.988,98 LEI SI TVA 757,91 LEI=4.746,89 LEI SI</t>
  </si>
  <si>
    <t>CINTIA TRAD SRL</t>
  </si>
  <si>
    <t>PLATA - C/VAL F.F. 47/13.09.2021 FARA  TVA -TRADUCERI AUTORIZATE DIN /IN LIMBA/FRANCEZA  IN/DIN LIMBA  ROMANA  REGIM  URGENTA 8 PAG =537,84 LEI , REGIM NORMAL 22,5 PAG= 1.008,45</t>
  </si>
  <si>
    <t>CIORANU MIOARA - TRADUCATOR</t>
  </si>
  <si>
    <t>PLATA  C/V FF.795/09.09.2021 CU  TVA -SERVICII DE TRADUCERI AUTORIZATE DIN/IN LIMBA ENGLEZA,  REGIM NORMAL 172 PAGINIX 44,82 LEI =7.709,04 LEI  SI TVA 1.464,72 LEI,   DIRECTIA D.D.I.C.J</t>
  </si>
  <si>
    <t>PLATA - C/VAL   F.F.87/14.09.2021 FARA TVA -TRADUCERI AUTORIZATE, DIN/ÎN LIMBA ENGLEZA , REGIM NORMAL 188,5 PAGINI  x 44,82 LEI/PAGINA =8.484,57 LEI SI 3 PAG REGIM DE URGENTA X67,23 LEI</t>
  </si>
  <si>
    <t>QUALY TRANSLATION</t>
  </si>
  <si>
    <t>PLATA - C/VAL  F.F.86/14.09.2021 FARA TVA -TRADUCERI AUTORIZATE, DIN/ÎN LIMBA SAPANIOLA , REGIM NORMAL 10 PAGINI  x  44,82 lei/pagina =448,20 LEI  , CONTRACT 37530/26.04.2021,  P.V. NR.</t>
  </si>
  <si>
    <t>PLATA  - C/VAL F.F.56/06.09.2021-FARA TVA -TRADUCERI AUTORIZATE LIMBA UCRAINEANA, IN DIN LIMBA ROMANA ,REGIM NORMAL 20,5 PAGINIX 67,23 = 1.378,21 LEI,  CONTRACT NR.3/29</t>
  </si>
  <si>
    <t>MANTA CRISTINA  - Traducator autorizat</t>
  </si>
  <si>
    <t xml:space="preserve"> PLATA C/VAL  FF.2219/07.09.2021  FARA TVA -TRADUCERI AUTORIZATE DIN /IN LIMBA RUSA 10,5 PAG  IN REGIM NORMAL x  44,82 lei/pag.=470,61 LEI,  CONTRACT N</t>
  </si>
  <si>
    <t>PROFESSIONAL LANGUAGE SOLUTIONS</t>
  </si>
  <si>
    <t>PLATA C/VAL  F.F.14/06.09.2021, FARA  TVA -TRADUCERI AUTORIZATE LIMBA/SPANIOLA  IN/DIN LIMBA  ROMANA , REGIM NORMAL  464 PAG = 20.796,48 LEI SI REG URGENTA  3,5 P</t>
  </si>
  <si>
    <t>DRAFTA ELENA - TRADUCATOR</t>
  </si>
  <si>
    <t>PLATA -C/VAL F.F.180/25.08.2021(FARA TVA) C/VAL TRADUCERI AUTORIZATE LIMBA ENGLEZA IN/DIN ROMANA , CONF CONTRACT 13/29725/19.04.2021-DDICJ,  REGIM NORMAL 181,5  PAG  x 44, 82 LEI/PAG= 81</t>
  </si>
  <si>
    <t>INCOLOR ART SRL</t>
  </si>
  <si>
    <t>PLATA - C/VAL F.F.2275/28.07.2021, F.F.2285/08.09.2021 FARA  TVA -TRADUCERI AUTORIZATE LIMBA/TURCA  IN/DIN LIMBA  ROMANA</t>
  </si>
  <si>
    <t>VOLUM COMIMPEX SRL-TRADUCATOR</t>
  </si>
  <si>
    <t>PLATA  -C/VAL F.F.94/06.09.2021 FARA  TVA -TRADUCERI AUTORIZATE LIMBA SARBA IN /DIN ROMANA  ,REGIM NORMAL 124,5 PAGINI=8.370,13 LEI, CONTRACT 4/44640/12.05.2021,PV.NR.83116/06.09.2021, DDI</t>
  </si>
  <si>
    <t xml:space="preserve"> POPP MARIA RODICA-TRADUCATOR</t>
  </si>
  <si>
    <t>PLATA C/VAL F.F.943/07.09.2021  FARA TVA -TRADUCERI AUTORIZATE IN /DIN LIMBA GERMANA ,CONTRACT 4/39591/07.05.2021, 96 PAGINI  IN REGIM NORMAL=4302,72 LEI, SI</t>
  </si>
  <si>
    <t>TOTH CRISTIAN PETER- TRADUCATOR</t>
  </si>
  <si>
    <t>PLATA-C/VAL F.F .64/13.08.2021 FARA TVA -TRADUCERI  DIN /IN LIMBA  GERMANA IN /DIN LIMBA ROMANA REGIM NORMAL 713,50 PAGINI=31.979,07 LEI , 1,5 PAG REG URGENT= 100,84 LEI , CONTRACT 8/2972</t>
  </si>
  <si>
    <t>PIRCALAB ADRIANA-TRADUCATOR</t>
  </si>
  <si>
    <t>PLATA  F.F. 211903/07.09.2021 SERVICII DE MONITORIZARE SI FLUX DOCUMENTAR LUNA AUGUST  2021, ART.20.30.30, ORD.1493/10.09.2021 )</t>
  </si>
  <si>
    <t>AGENTIA NATIONALA DE PRESA "AGERPRES"</t>
  </si>
  <si>
    <t>PLATA  FICF 011726/30.08.2021 PLATA CHIRIE /AMORTIZARI DOTARI -IMOBILUL DIN STRADA UNIRII 68, BLOC K2 , AP 11, PENTRU</t>
  </si>
  <si>
    <t>ADMINISTRATIA PATRIMONIULUI PROTOCOLULUI DE STAT</t>
  </si>
  <si>
    <t>PLATA F.F..FICO 021111/30.08.2021 PLATA  INTRETINERE(175,49 + TVA 33,34 LEI)SI COTA 5% COMISION (8,77 LEI+TVA 1,67 L</t>
  </si>
  <si>
    <t>PLATA F.FIEE NR 9169/30.08.2021 PLATA  ENERGIE ELECTRICA LUNA IULIE 2021  PENTRU IMOBILUL DIN STRADA UNIRII 68, BL</t>
  </si>
  <si>
    <t>PLATA F.F.FICF 011839/30.08.2021 PLATA CHIRIE /AMORTIZARI DOTARI PENTRU  REPREZ MJ , IMOBILUL DI</t>
  </si>
  <si>
    <t>PLATA F.FICO 021289/30.08.2021, INTRETINERE  PERIOADA IULIE 2021,PENTRU IMOBILUL DIN STRADA DACIA NR.55, APT 9, S</t>
  </si>
  <si>
    <t>PLATA C/V FF NR.SOFT F.F.82/02.09.2021 SERVICII INTRETINERE SI MENTENANTA SOFTWARE ECRIS , PENTRU PERIOADA AUGUST2021, CONTRACT 14536/22.04.2021, ORD.1515/14.09.2021)</t>
  </si>
  <si>
    <t>IMPLEMENT 24SOFTWARE SRL</t>
  </si>
  <si>
    <t>PLATA C/V FF 125228/06.09.2021SERVICII ACTUALIZARE  BAZA DE DATE PORTAL LEGISLATIV LEGIS ,PROIECT ,,IMPLEMENTAREA PORTALULUI N-LEX  '</t>
  </si>
  <si>
    <t>CENTRUL TERITORIAL DE CALCUL ELECTRONIC</t>
  </si>
  <si>
    <t>PENITENCIARUL BUCURESTI JILAVA</t>
  </si>
  <si>
    <t>PLATA  C/VAL F.F.776/31.08.2021, MUNCA PRESTATA DE PERSOANE LIPSITE DE LIBERTATE  LUNA AUGUST 2021 ,.PV NR.12/47138/07.09.2021, ORD.1488/10.09.2021 SI</t>
  </si>
  <si>
    <t>PLATA F.F.FIEE NR.009265/30.08.2021  ENERGIE ELECTRICA  PERIOADA IULIE 2021, INDEX INITIAL :32, FINAL :74 - LA CONSU</t>
  </si>
  <si>
    <t>PLATA - TAXA JUDICIARA DE TIMBRU -LEGALIZARE SENTINTA CIV8095/20.06.2019, DOSAR 634/4/2019, REFERAT NECESITATE.2/59/2019/797</t>
  </si>
  <si>
    <t>PLATA - TAXA JUDICIARA DE TIMBRU -LEGALIZARE SENTINTA CIV 17389/19.12.2019, DOSAR 665/4/2019, REFERAT NECESITATE.2/121/2019/</t>
  </si>
  <si>
    <t>INCASARE  C/VAL  CONSUM COTE PARTI, TAXA MUNICIPALA APA UZATA IUNIE 2021 ,  ALINEAT 20.30.30, ADRESA NR.ADRESA NR .14/34640/03.09.2021)</t>
  </si>
  <si>
    <t>DIRECTIA NATIONALA DE PROBATIUNE</t>
  </si>
  <si>
    <t>ORDONAT..1461/06.09.2021,  REPREZ MJ DP.149 /14.09.2021,   AV. PROTOCOL PTR.  LUNA   SEPTEMBRIE  2021  CABINET  SECRETAR DE STAT    PENTRU INTALNIRI, SEDINTE, AUDIENTE,  REFEREAT DE NECESITATE NR..2/64759</t>
  </si>
  <si>
    <t>DP.150 /14.09.2021,  REPREZ MJ,  AV. PROTOCOL PTR.  LUNA    SEPTEMBRIE  2021 ORD.1477/10.09.2021,   CABINET  SECRETAR DE STAT  ,  PENTRU INTALNIRI, SEDINTE, AUDIENTE, INTILNIRI  CARE SE VOR DESFA</t>
  </si>
  <si>
    <t>DP.151 /15.09.2021,REPREZ MJ AV. PROTOCOL PTR.  LUNA    SEPTEMBRIE  2021 ORD.1531/14.09.2021,   CABINET  MINISTRU  ,  PENTRU INTALNIRI, SEDINTE, AUDIENTE, INTILNIRI  CARE SE VOR DESFASURA ,REFERAT NECESITATE NR.2</t>
  </si>
  <si>
    <t>INCASARE RECUPERRARE  C/VAL CHELTUIELI DE TRANSPORT PENTRU PARTICIPAREA DELEGATIILOR ROMANI LA REUNIUNILE CONSILIULUI  EUROPEAN SI ALE FORMATIUNILOR CONSILIULUI UNIUNII EUROPENE, PERIOADA IU</t>
  </si>
  <si>
    <t>DEPARTAMENT AFACERI E.GUVERN</t>
  </si>
  <si>
    <t>PLATA F.V NR.52/03.09.2021  VIRAT LA BUGETUL DE STAT  DI.142/30.08.2021  penalizare decont  CU INTIRZIERE - deplasare INTERNA DECONT TRANSPORT  BUZAU  IN PERIOADA 09-13.08.20212  REPREZ MJ ART. 20.06.01  )</t>
  </si>
  <si>
    <t>PLATA ORD.1596/29.09.2021 REPREZ MJ DP.159/30.09.2021,   AV.  CAZARE  DEPLAS. C.A. IASI PERIOADA  30.09-02.10.2021. REF DE NECESITATE. NR.17/46960/29.09.2021,  ART.20.06.01)</t>
  </si>
  <si>
    <t>INCASARE DI.  154/22..09.2021,REPREZ MJ   DIF. DECONT   CAZARE/TRANSPORT  NEUTILIZATA, DEPLASARE  CONSTANTA   PERIOADA  08.-17.09.2021     ART.20.06.01)</t>
  </si>
  <si>
    <t>INCASAT C/VAL COTE PARTI INTRETINERE LIFTURI SI SERVICII RSTVI LUNA IULIE 2021 - ADRESA NR.22/19486/03.09.2021)</t>
  </si>
  <si>
    <t>MINISTERUL LUCRARILOR PUBLICE, DEZV. SI ADMINISTRA</t>
  </si>
  <si>
    <t>INCASAT COTE PARTI SERVICII INTRETINERE ASCENSOARE LUNA  IULIE 2021 , ADRESA NR. 24/19486/03.09.2021)</t>
  </si>
  <si>
    <t>MINISTERUL ECONOMIEI , ENERGIEI SI MEDIUL DE AFACE</t>
  </si>
  <si>
    <t>INCASARE  C/VAL  CONSUM COTE PARTI LUNA IUNIE 2021 , INTRETINERE LIFTURI, SALARII PUNCT TERMIC, SERVICII RSVTI  ,  ALINEAT(20.01.30) ,</t>
  </si>
  <si>
    <t>REINTREGIRE TELEFONIE MOBILA LUNA AUGUST 2021, ALIN 20.01.08)</t>
  </si>
  <si>
    <t>INCASAT C/VAL COTE PARTI  PIESE ASCENSOR  LUNA IULIE 2021 - ADRESA NR.22/19486/03.09.2021)</t>
  </si>
  <si>
    <t>INCASAT COTE PARTI  PIESE DE SCHIMB LUNA  IULIE 2021 , ADRESA NR. 24/19486/03.09.2021)</t>
  </si>
  <si>
    <t>INCASAT DE LA MLPDA C/VAL COTE PARTI COLECTARE DESEURI LUNA  IULIE 2021 -ADRESA NR.22/1948603.09.2021)</t>
  </si>
  <si>
    <t xml:space="preserve">MINISTERUL LUCRARILOR PUBLICE, DEZV. SI ADMINISTRA </t>
  </si>
  <si>
    <t>INCASAT COTE PARTI SERVICII SALUBRITATE LUNA  IUNIE 2021 , ADRESA NR. 24/19486/03.09.2021)</t>
  </si>
  <si>
    <t>MINISTERUL ECONOMIEI, ENERGIEI SI MEDIULUI DE AFACERI</t>
  </si>
  <si>
    <t>INCASARE C/VAL  CONSUM COTE PARTI , DISTRIBUTIE APA +COLECTARE DESEURI PERIOADA IUNIE 2021,  ALINEAT(20.01.04) ,  ADRESA NR.14/34640/0</t>
  </si>
  <si>
    <t>INCASARE  C/VAL COTE PARTI CHELTUIELI COMUNE CONSUM ENERGIE TERMICA  SI TERMICA ,PERIOADA IUNIE 2021 , ADRESA NR.14/34640/03.09.2021)</t>
  </si>
  <si>
    <t>Titlul II- Sursa A</t>
  </si>
  <si>
    <t xml:space="preserve">MINISTERUL JUSTITIEI - Aparat propriu </t>
  </si>
  <si>
    <t>TITLUL 10 CHELTUIELI DE PERSONAL</t>
  </si>
  <si>
    <t>perioada: 01-30.09.2021</t>
  </si>
  <si>
    <t>Clasificatie bugetara</t>
  </si>
  <si>
    <t>Nr. act</t>
  </si>
  <si>
    <t>Data document</t>
  </si>
  <si>
    <t>Suma</t>
  </si>
  <si>
    <t>Detaliere</t>
  </si>
  <si>
    <t>10.01.01</t>
  </si>
  <si>
    <t>PLATA SALARII</t>
  </si>
  <si>
    <t>VIRAT RETINERI  DIN SALARII - POPRIRI, PENSII FACULTATIVE, COTIZATII, RATE</t>
  </si>
  <si>
    <t>VIRAT RETINERI  DIN SALARII - DEPASIRI CONVORBIRI TEL.</t>
  </si>
  <si>
    <t>VIRAT RETINERI  DIN SALARII - LA  BUG.DE STAT</t>
  </si>
  <si>
    <t>VIRAT RETINERI  DIN SALARII - LA BUG ASIG SOCIALE SI BUG.DE STAT</t>
  </si>
  <si>
    <t>SUBTOTAL 10.01.01</t>
  </si>
  <si>
    <t>10.01.05</t>
  </si>
  <si>
    <t>VIRAT RETINERI  DIN SALARII - LA BUG.DE STAT</t>
  </si>
  <si>
    <t>SUBTOTAL 10.01.05</t>
  </si>
  <si>
    <t>10.01.06</t>
  </si>
  <si>
    <t>3614</t>
  </si>
  <si>
    <t>3615</t>
  </si>
  <si>
    <t>3616</t>
  </si>
  <si>
    <t>3617</t>
  </si>
  <si>
    <t>3619</t>
  </si>
  <si>
    <t>1009</t>
  </si>
  <si>
    <t>SUBTOTAL 10.01.06</t>
  </si>
  <si>
    <t>VIRAT RETINERI  SALARIATI LA BUG ASIG SOCIALE SI BUG.DE STAT</t>
  </si>
  <si>
    <t>SUBTOTAL 10.01.07</t>
  </si>
  <si>
    <t>10.01.13</t>
  </si>
  <si>
    <t xml:space="preserve">PLATA DIURNA/ALOC. CAZARE  DEPLASARE INTERNA </t>
  </si>
  <si>
    <t>PLATA DIURNA/ALOC. CAZARE  DEPLASARE EXTERNA</t>
  </si>
  <si>
    <t>SUBTOTAL 10.01.13</t>
  </si>
  <si>
    <t>10.01.14</t>
  </si>
  <si>
    <t>3684</t>
  </si>
  <si>
    <t xml:space="preserve">PLATA INDEMNIZATIE DETASARE </t>
  </si>
  <si>
    <t>SUBTOTAL 10.01.14</t>
  </si>
  <si>
    <t>10.01.15</t>
  </si>
  <si>
    <t xml:space="preserve"> PLATA DECONT TRANSPORT </t>
  </si>
  <si>
    <t>SUBTOTAL 10.01.15</t>
  </si>
  <si>
    <t>10.01.16.</t>
  </si>
  <si>
    <t>PLATA DECONT COMPESARE LUNARA A RATEI CREDIT IPOTECAR</t>
  </si>
  <si>
    <t>PLATA DECONTURI CHIRII</t>
  </si>
  <si>
    <t>SUBTOTAL 10.01.16</t>
  </si>
  <si>
    <t>10.01.17.</t>
  </si>
  <si>
    <t xml:space="preserve">PLATA INDEMNIZATIE DE HRANA </t>
  </si>
  <si>
    <t xml:space="preserve"> VIRAT RETINERI SALARIATI LA BUG.DE STAT</t>
  </si>
  <si>
    <t xml:space="preserve"> VIRAT RETINERI SALARIATI LA BUG ASIG SOCIALE SI BUG.DE STAT</t>
  </si>
  <si>
    <t>SUBTOTAL 10.01.17</t>
  </si>
  <si>
    <t>10.01.30.</t>
  </si>
  <si>
    <t>VIRAT ALTE DREPTURI SALARIALE ÎN BANI</t>
  </si>
  <si>
    <t xml:space="preserve">ALIMENTARE CONT VALUTA INDEMNIZATIE  PT. COPIL  MAGISTRAT  DETASAT EUROJUST </t>
  </si>
  <si>
    <t>VIRAT INDEMNIZATIE LUNARA  COPIL  AFLAT IN INTRETINERE IN TARA</t>
  </si>
  <si>
    <t>SUBTOTAL 10.01.30</t>
  </si>
  <si>
    <t>TOTAL ART. 10.01</t>
  </si>
  <si>
    <t>10.02.02</t>
  </si>
  <si>
    <t xml:space="preserve">PLATA NORMA HRANA </t>
  </si>
  <si>
    <t>SUBTOTAL 10.02.02</t>
  </si>
  <si>
    <t>10.02.03</t>
  </si>
  <si>
    <t>PLATA  ECHIPAMENT F.P.S.S.</t>
  </si>
  <si>
    <t>SUBTOTAL 10.02.03</t>
  </si>
  <si>
    <t>10.02.06</t>
  </si>
  <si>
    <t>PLATA DECONT SERVICII TURISTICE</t>
  </si>
  <si>
    <t>SUBTOTAL 10.02.06</t>
  </si>
  <si>
    <t>10.02.30</t>
  </si>
  <si>
    <t>PLATA DECONTURI TRANSPORT</t>
  </si>
  <si>
    <t>PLATA DECONTURI MEDICAMENTE PENSIONARI</t>
  </si>
  <si>
    <t>PLATA DECONTURI MEDICAMENTE ANGAJATI</t>
  </si>
  <si>
    <t>SUBTOTAL 10.02.30</t>
  </si>
  <si>
    <t>TOTAL ART. 10.02</t>
  </si>
  <si>
    <t>SUBTOTAL 10.03.01</t>
  </si>
  <si>
    <t>SUBTOTAL 10.03.02</t>
  </si>
  <si>
    <t>SUBTOTAL 10.03.03</t>
  </si>
  <si>
    <t>SUBTOTAL 10.03.04</t>
  </si>
  <si>
    <t>10.03.07.</t>
  </si>
  <si>
    <t>PLATA CONTRIBUTIE  ANGAJATOR  LA FONDUL DE GARANTARE  A CREANTELOR SALARIALE PT. PLATA SALARII</t>
  </si>
  <si>
    <t>SUBTOTAL 10.03.07</t>
  </si>
  <si>
    <t>TOTAL  ART. 10.03</t>
  </si>
  <si>
    <t>TOTAL TITLUL 10</t>
  </si>
  <si>
    <t xml:space="preserve">MINISTERUL JUSTITEI - Aparat propriu </t>
  </si>
  <si>
    <t>CAPITOLUL 61.01- Ordine publica si siguranta nationala</t>
  </si>
  <si>
    <t>TITLUL IX ALTE CHELTUIELI</t>
  </si>
  <si>
    <t xml:space="preserve">Nr Crt. </t>
  </si>
  <si>
    <t>Data act</t>
  </si>
  <si>
    <t xml:space="preserve">ORDIN DE PLATA /CEC /FOAIE DE VARSAMÂNT </t>
  </si>
  <si>
    <t xml:space="preserve">FACTURA  </t>
  </si>
  <si>
    <t xml:space="preserve">Suma </t>
  </si>
  <si>
    <t xml:space="preserve">BUGETUL DE STAT </t>
  </si>
  <si>
    <t>Perioada 01-30.09.2021</t>
  </si>
  <si>
    <t>PLATA 4% CONTRIBUTIE PENTRU PERSOANE  CU HANDICAP,AUGUST 2021, CONF LEGII 448/2006</t>
  </si>
  <si>
    <t xml:space="preserve">Total </t>
  </si>
  <si>
    <t>c/val majorare salarialã pentru perioada august 2021 - Proiect "Ghidul specializãrilor expertizei tehnice - cota de FN 16,01613767% - Centralizator nr. 580/34982/2018/10.09.2021 - Nicolae Dragos Ionel - 58.02.01</t>
  </si>
  <si>
    <t>REPREZENTANT MJ - SPJC</t>
  </si>
  <si>
    <t>c/val majorare salarialã aferentã lunii august 2021 - Proiect "Ghidul specializãrilor expertizei tehnice - cota de FN 83,98386233% - Centralizator nr.  580/34982/2018/10.09.2021 - Nicolae Dragos Ionel- 58.02.02</t>
  </si>
  <si>
    <t>c/val majorare salarialã pentru perioada  august 2021 - Proiect "Ghidul specializãrilor expertizei tehnice - cota de FN 16,01613767% - Centralizator nr.  580/34982/2018/10.09.2021 - Trînca-Gavan Raluca Andreea- 58.02.01</t>
  </si>
  <si>
    <t>REPREZENTANT MJ- SPJC</t>
  </si>
  <si>
    <t>c/val majorare salarialã aferentã lunii august 2021 - Proiect "Ghidul specializãrilor expertizei tehnice - cota de FN 83,98386233% - Centralizator nr.  580/34982/2018/10.09.2021 - Trînca-Gavan Raluca Andreea- 58.02.02</t>
  </si>
  <si>
    <t>c/val majorare salarialã pentru perioada august 2021 - Proiect "Ghidul specializãrilor expertizei tehnice - cota de FN 16,01613767% - Centralizator nr.  580/34982/2018/10.09.2021 - Tănase Cristina Elena - 58.02.01</t>
  </si>
  <si>
    <t>c/val majorare salarialã aferentã lunii august 2021 - Proiect "Ghidul specializãrilor expertizei tehnice - cota de FN 83,98386233% - Centralizator nr.  580/34982/2018/10.09.2021 -Tănase Cristina Elena - 58.02.02</t>
  </si>
  <si>
    <t>c/val majorare salarialã pentru perioada august 2021 - Proiect "Ghidul specializãrilor expertizei tehnice - cota de FN 16,01613767% - Centralizator nr.  580/34982/2018/10.09.2021 - Mocanu Mirela - 58.02.01</t>
  </si>
  <si>
    <t>REPREZENTANT MJ - DE</t>
  </si>
  <si>
    <t>c/val majorare salarialã aferentã lunii  august 2021 - Proiect "Ghidul specializãrilor expertizei tehnice - cota de FN 83,98386233% - Centralizator nr.  580/34982/2018/10.09.2021 - Mocanu Mirela - 58.02.02</t>
  </si>
  <si>
    <t>c/val  25% CAS FPSS pentru majorare salarialã aferentã lunii  august 2021 - Proiect "Ghidul specializãrilor expertizei tehnice - cota de FN 16,01613767% - Centralizator nr.  580/34982/2018/10.09.2021 - 58.02.01</t>
  </si>
  <si>
    <t>c/val  25% CAS - personal civil - pentru majorare salarialã aferentã lunii  august 2021 - Proiect "Ghidul specializãrilor expertizei tehnice - cota de FN 16,01613767% - Centralizator nr.  566/34982/2018/11.08.2021 - 58.02.01</t>
  </si>
  <si>
    <t>c/val  10% CASS pentru majorare salarialã aferentã lunii  august 2021 - Proiect "Ghidul specializãrilor expertizei tehnice - cota de FN 16,01613767% - Centralizator nr.  580/34982/2018/10.09.2021, 58.02.01</t>
  </si>
  <si>
    <t xml:space="preserve"> c/val  10% impozit pentru majorare salarialã aferentã lunii august 2021 - Proiect "Ghidul specializãrilor expertizei tehnice - cota de FN 16,01613767% - Centralizator nr.  580/34982/2018/10.09.2021, 58.02.01</t>
  </si>
  <si>
    <t xml:space="preserve"> c/val 2,25% contributie asiguratorie pentru muncã reprezentând majorare salarialã aferentã lulii august 2021 - Proiect "Ghidul specializãrilor expertizei tehnice - cota de FN 16,01613767% - Centralizator nr.  580/34982/2018/10.09.2021, 58.02.01</t>
  </si>
  <si>
    <t>c/val 25% CAS FPSS majorare salarialã aferentã lunii august 2021 - Proiect "Ghidul specializãrilor expertizei tehnice - cota de FN 83,98386233% - Centralizator nr.  580/34982/2018/10.09.2021, 58.02.02</t>
  </si>
  <si>
    <t>c/val 25% CAS personal civil- majorare salarialã aferentã lunii august 2021 - Proiect "Ghidul specializãrilor expertizei tehnice - cota de FN 83,98386233% - Centralizator nr. 580/34982/2018/10.09.2021, 58.02.02</t>
  </si>
  <si>
    <t>c/val 10% CASS pentru majorarea salarialã aferentã lunii august 2021 - Proiect "Ghidul specializãrilor expertizei tehnice - cota de FN 83,98386233% - Centralizator nr.  580/34982/2018/10.09.2021, 58.02.02</t>
  </si>
  <si>
    <t>c/val 10% impozit pe venit pentru majorarea salarialã aferentã lunii august 2021 - Proiect "Ghidul specializãrilor expertizei tehnice - cota de FN 83,98386233% - Centralizator nr.  580/34982/2018/10.09.2021, 58.02.02</t>
  </si>
  <si>
    <t>c/val 2,25% contributie asiguratorie pentru muncã aferentã majorarii salariale pentru  luna august 2021 - Proiect "Ghidul specializãrilor expertizei tehnice - cota de FN 83,98386233% - Centralizator nr.  580/34982/2018/10.09.2021, 58.02.02</t>
  </si>
  <si>
    <t>Total</t>
  </si>
  <si>
    <t>SITUAŢIA PLATILOR  IN LUNA   septembrie   2021</t>
  </si>
  <si>
    <t>Transferuri ANP,  INEC, PROF.DR.C.TIN ANGELESCU</t>
  </si>
  <si>
    <t>Nr. crt.</t>
  </si>
  <si>
    <t>Capitol</t>
  </si>
  <si>
    <t>Alineat</t>
  </si>
  <si>
    <t>61.01.06</t>
  </si>
  <si>
    <t>51.01.01</t>
  </si>
  <si>
    <t>Plata virament TRANSFERURI   INEC (ORDONANTAREA NR.703/ 01.09.2021- CVAL TRANSFERURI INEC, TITLUL I- TRANSFERURI INTRE UNITATI ALE ADMINISTRATIEI PUBLICE-   cheltuieli   de personal  pentru  LUNA  august  2021.</t>
  </si>
  <si>
    <t>61.01.07</t>
  </si>
  <si>
    <t>Plata virament TRANSFERURI   ANP (ORD .704/01.09.2021 CVAL TRANSFERURI ANP, TITLUL VI-  PTR TITLUL  I  CHELT.DE PERSONAL , ACTIUNI DE SANATATE SI  CONTRIBUTII AFERENTE PENTRU LUNA  august  2020 ,   ART.51.01.01)</t>
  </si>
  <si>
    <t>Plata virament TRANSFERURI   ANP (ORD .805/22.98.2021 CVAL TRANSFERURI ANP, TITLUL VI-  PTR TITLUL  II  CHELT.DE  BUNURI SI SERVICII PTR.  PTR.  SEPTEMBRIE 2021 - BUNA DESFASURARE A ACTIVITATII SI ACTIUNI DE  SANATATE  ART.51.01.01)</t>
  </si>
  <si>
    <t>61.01.50</t>
  </si>
  <si>
    <t>51.01.03</t>
  </si>
  <si>
    <t>Plata virament SPITALUL PROF.DR.CONSTANTIN ANGELESCU (ORD.809/22.09.2021 - CVAL TRANSFERURI SPITAL PROF CTIN ANGELESCU -TITLUL VI-   PENTRU TITLUL II  BUNURI SI SERVICII   PENTRU  SEPEMBRIE  2021 TRANSFERURI INTRE UNITATI ALE ADMINISTRATIEI PUBLICE , ART. 51.01.03</t>
  </si>
  <si>
    <t>68.01.06</t>
  </si>
  <si>
    <t>Plata virament TRANSFERURI   ANP (ORD.705/01.09.2021,   TITLUL  VI. TRANSFERURI INTRE UNITATI ALE ADMIN.PUBLICE- ASISTENTA SOCIALA, STIMULENTE SI INDEMNIZ CRESTERE COPIL, PENTRU LUNA   AUGUST  2021, ART.51.01.01</t>
  </si>
  <si>
    <t>3667  3668</t>
  </si>
  <si>
    <t>57.02.01</t>
  </si>
  <si>
    <t>Plata virament DECONTARI CU PERSONALUL-CREDITE BUGETARE ( ORD.1463/07.09.2021  PLATA  STIMULENT DE INSERTIE FPSS PÂNÃ LA ÎMPLINIREA VÂRSTEI DE PANA LA  2 ANI AI COPILULUI, PENTRU LUNA  august  2021  ( POPA GETA, CIRJAN MIRELA), ART 57.02.01</t>
  </si>
  <si>
    <t xml:space="preserve"> TRANSFERURI   ANP  ORD.806/22.09.2021 - TITLUL VI.pentru  TITLUL IX. TRANSFERURI INTRE UNITATI ALE ADMINISTRATIEI PUBLICE .- ASISTENTA  SICIALA, AJUTOARE SICIALE IN NATURA, ACHIZ.MATERIALE DIDACTICE SCOLARIZARE DETINUTI  PTR. LUNA  SEPTEMBRIE  2021,   REINTEGRARE  SOCIALA , RECUP.FPSS, </t>
  </si>
  <si>
    <t>68.01.08</t>
  </si>
  <si>
    <t>Plata virament TRANSFERURI   ANP (ORD NR. 807/22.09.2021- CVAL TRANSFERURI ANP, TITLUL VI-  PTR.TITLUL IX. TRANSFERURI INTRE UNITATI ALE ADMINISTRATIEI PUBLICE - PT  ASISTNTA SOCIALA, AJUTOARE SOCIALE   CF PREVEDERILOR ART. 41 ALIN 2 DIN OUG 114/2018, SEPTEMBRIE 2021</t>
  </si>
  <si>
    <t>68.01.50</t>
  </si>
  <si>
    <t>ORD  808/22.09.2021 CVAL TRANSFERURI ANP   TITLUL VI.  SI  TITLUL IX- ASISTENTA SOCIALA- AJUTOARE SOCIALE IN NATURA- CVAL ACHIZ  MATERIALELOR DIDACTICE NECESARE PROCESULUI DE SCOLARIZARE A DETINUTILOR, DECONTAREA CHELT DE TRANSPORT ALE FPSS  CF ART 6 ALIN 1 LIT DIN HG 1398/2007, DECONTAREA CVAL BILETELOR DE ODIHNA, TRATAMENT SI RECUPERARE PT FPSS DIN SIST PENITENCIAR    luna  SEPTEMBRIE  2021 ART.51.01.01, CF. ADRESA NR.2/86898/20.09.2021</t>
  </si>
  <si>
    <t>TOTAL TRANSFERURI PT LUNA SEPTEMBRIE 2021</t>
  </si>
  <si>
    <t>TITLUL 58 ,,PROIECTE CU FINANTARE DIN FONDURI EXTERNE NERAMBURSABILE (FEN)"</t>
  </si>
  <si>
    <t>SURSA D</t>
  </si>
  <si>
    <t>01-30.09.2021</t>
  </si>
  <si>
    <t>Plata virament CENTRALIZATOR (ORD.nr. 1503, 1504, 1505, 1506, 1507/13.09.2021-cval majorare salariala in cadrul programului Justitie, per. 01.08-31.08.2021, MFN 2014-2021, 85% FEN, CENTRALIZATOR  NR.2/76824/09.09.2021</t>
  </si>
  <si>
    <t>Plata virament CENTRALIZATOR (ORD.nr. 1503, 1504, 1505, 1506, 1507/13.09.2021-cval majorare salariala in cadrul programului Justitie, per. 01.08-31.08.2021, MFN 2014-2021, 15% FN, CENTRALIZATOR  NR.2/76824/09.09.2021</t>
  </si>
  <si>
    <t>Plata virament BUGET ASIG SOC DE STAT SI FD. SPEC. (ORD.nr. 1503, 1504, 1505, 1506, 1507/13.09.2021-cval  25% CAS functionari publici ptr majorare salariala in cadrul programului Justitie, per. 01.08-31.08.2021, MFN 2014-2021, 85% FEN, CENTRALIZATOR  NR.2/76824/09.09.2021</t>
  </si>
  <si>
    <t>Plata virament BUGETUL DE STAT (ORD.nr. 1503, 1504, 1505, 1506, 1507/13.09.2021-cval  25% CAS functionari publici cu statut special ptr majorare salariala in cadrul programului Justitie, per. 01.08-31.08.2021, MFN 2014-2021, 85% FEN, CENTRALIZATOR  NR.2/76824/09.09.2021</t>
  </si>
  <si>
    <t>BUGET DE STAT</t>
  </si>
  <si>
    <t>Plata virament BUGET ASIG SOC DE STAT SI FD. SPEC. (ORD.nr. 1503, 1504, 1505, 1506, 1507/13.09.2021-cval  10% CASS ptr majorare salariala in cadrul programului Justitie, per. 01.08-31.08.2021, MFN 2014-2021, 85% FEN, CENTRALIZATOR  NR.2/76824/09.09.2021</t>
  </si>
  <si>
    <t>Plata virament BUGETUL DE STAT (ORD.nr. 1503, 1504, 1505, 1506, 1507/13.09.2021-cval  10% impozit ptr majorare salariala in cadrul programului Justitie, per. 01.08-31.08.2021, MFN 2014-2021, 85% FEN, CENTRALIZATOR  NR.2/76824/09.09.2021-)</t>
  </si>
  <si>
    <t>Plata virament BUGET ASIG SOC DE STAT SI FD. SPEC. (ORD.nr. 1503, 1504, 1505, 1506, 1507/13.09.2021-cval  2,25% contributie asiguratorie pentru munca ptr majorare salariala in cadrul programului Justitie, per. 01.08-31.08.2021, MFN 2014-2021, 85% FEN</t>
  </si>
  <si>
    <t>Plata virament BUGET ASIG SOC DE STAT SI FD. SPEC. (ORD.nr. 1503, 1504, 1505, 1506, 1507/13.09.2021-cval  25% CAS functionari publici ptr majorare salariala in cadrul programului Justitie, per. 01.08-31.08.2021, MFN 2014-2021, 15% FN, CENTRALIZATOR  NR.2/76824/09.09.2021</t>
  </si>
  <si>
    <t>Plata virament BUGETUL DE STAT (ORD.nr. 1503, 1504, 1505, 1506, 1507/13.09.2021-cval  25% CAS functionari publici cu statut special ptr majorare salariala in cadrul programului Justitie, per. 01.08-31.08.2021, MFN 2014-2021, 15% FN, CENTRALIZATOR  NR.2/76824/09.09.2021-</t>
  </si>
  <si>
    <t>Plata virament BUGET ASIG SOC DE STAT SI FD. SPEC. (ORD.nr. 1503, 1504, 1505, 1506, 1507/13.09.2021-cval  10% CASS ptr majorare salariala in cadrul programului Justitie, per. 01.08-31.08.2021, MFN 2014-2021, 15%  FN, CENTRALIZATOR  NR.2/76824/09.09.2021</t>
  </si>
  <si>
    <t>Plata virament BUGETUL DE STAT (ORD.nr. 1503, 1504, 1505, 1506, 1507/13.09.2021-cval  10% impozit ptr majorare salariala in cadrul programului Justitie, per. 01.08-31.08.2021, MFN 2014-2021, 15% FN, CENTRALIZATOR  NR.2/76824/09.09.2021-)</t>
  </si>
  <si>
    <t>Plata virament BUGET ASIG SOC DE STAT SI FD. SPEC. (ORD.nr. 1503, 1504, 1505, 1506, 1507/13.09.2021-cval  2,25% contributie asiguratorie pentru munca ptr majorare salariala in cadrul programului Justitie, per. 01.08-31.08.2021, MFN 2014-2021, 15% FN,</t>
  </si>
  <si>
    <t>Plata virament CENTRALIZATOR (ORD.nr. 1508, 1509, 1510, 1511, 1512/13.09.2021-cval  majorare salariala pentru membrii echipei de control in cadrul programului Justitie, per. 01.08-31.08.2021, MFN 2014-2021, 85% FEN, CENTRALIZATOR  NR.178/96049/2018 -</t>
  </si>
  <si>
    <t>Plata virament CENTRALIZATOR (ORD.nr. 1508, 1509, 1510, 1511, 1512/13.09.2021-cval  majorare salariala pentru membrii echipei de control in cadrul programului Justitie, per. 01.08-31.08.2021, MFN 2014-2021, 15% FN, CENTRALIZATOR  NR.178/96049/2018</t>
  </si>
  <si>
    <t xml:space="preserve">Plata virament CENTRALIZATOR (ORD.nr. 1508, 1509, 1510, 1511, 1512/13.09.2021-cval  majorare salariala pentru membrii echipei de control in cadrul programului Justitie, per. 01.08-31.08.2021, MFN 2014-2021, 85% FEN, CENTRALIZATOR  NR.178/96049/2018 </t>
  </si>
  <si>
    <t xml:space="preserve">Plata virament CENTRALIZATOR (ORD.nr. 1508, 1509, 1510, 1511, 1512/13.09.2021-cval  majorare salariala pentru membrii echipei de control in cadrul programului Justitie, per. 01.08-31.08.2021, MFN 2014-2021, 15% FN, CENTRALIZATOR  NR.178/96049/2018 </t>
  </si>
  <si>
    <t>Plata virament BUGET ASIG SOC DE STAT SI FD. SPEC. (ORD.nr. 1508, 1509, 1510, 1511, 1512/13.09.2021-cval  25% CAS functionari publici ptr majorare salariala pentru membrii echipei de control in cadrul programului Justitie, per. 01.08-31.08.2021, MFN 2014-2021, 85% FEN, CENTRALIZATOR  NR.178/96049/2018</t>
  </si>
  <si>
    <t>Plata virament BUGETUL DE STAT (ORD.nr. 1508, 1509, 1510, 1511, 1512/13.09.2021-cval  25% CAS fpss ptr majorare salariala pentru membrii echipei de control in cadrul programului Justitie, per. 01.08-31.08.2021, MFN 2014-2021, 85% FEN, CENTRALIZATOR  NR.178/96049/2018</t>
  </si>
  <si>
    <t>Plata virament BUGET ASIG SOC DE STAT SI FD. SPEC. (ORD.nr. 1508, 1509, 1510, 1511, 1512/13.09.2021-cval  10% CASS ptr majorare salariala pentru membrii echipei de control in cadrul programului Justitie, per. 01.08-31.08.2021, MFN 2014-2021, 85% FEN,CENTRALIZATOR  NR.178/96049/2018</t>
  </si>
  <si>
    <t>Plata virament BUGETUL DE STAT (ORD.nr. 1508, 1509, 1510, 1511, 1512/13.09.2021-cval  10% impozit ptr majorare salariala pentru membrii echipei de control in cadrul programului Justitie, per. 01.08-31.08.2021, MFN 2014-2021, 85% FEN, CENTRALIZATOR  NR.178/96049/2018</t>
  </si>
  <si>
    <t>Plata virament BUGET ASIG SOC DE STAT SI FD. SPEC. (ORD.nr. 1508, 1509, 1510, 1511, 1512/13.09.2021-cval  2,25% contributie asiguratorie pentru munca ptr majorare salariala pentru membrii echipei de control in cadrul programului Justitie, per. 01.08-31.08.2021, MFN 2014-2021, 85% FEN, CENTRALIZATOR  NR.178/96049/2018</t>
  </si>
  <si>
    <t>Plata virament BUGET ASIG SOC DE STAT SI FD. SPEC. (ORD.nr. 1508, 1509, 1510, 1511, 1512/13.09.2021-cval  25% CAS functionari publici ptr majorare salariala pentru membrii echipei de control in cadrul programului Justitie, per. 01.08-31.08.2021, MFN,  CENTRALIZATOR  NR.178/96049/2018</t>
  </si>
  <si>
    <t>Plata virament BUGETUL DE STAT (ORD.nr. 1508, 1509, 1510, 1511, 1512/13.09.2021-cval  25% CAS fpss ptr majorare salariala pentru membrii echipei de control in cadrul programului Justitie, per. 01.08-31.08.2021, MFN 2014-2021, 15% FN,CENTRALIZATOR  NR.178/96049/2018</t>
  </si>
  <si>
    <t>Plata virament BUGET ASIG SOC DE STAT SI FD. SPEC. (ORD.nr. 1508, 1509, 1510, 1511, 1512/13.09.2021-cval  10% CASS ptr majorare salariala pentru membrii echipei de control in cadrul programului Justitie, per. 01.08-31.08.2021, MFN 2014-2021, 15% FN,</t>
  </si>
  <si>
    <t>Plata virament BUGETUL DE STAT (ORD.nr. 1508, 1509, 1510, 1511, 1512/13.09.2021-cval  10% impozit ptr majorare salariala pentru membrii echipei de control in cadrul programului Justitie, per. 01.08-31.08.2021, MFN 2014-2021, 15% FN,  CENTRALIZATOR  NR.178/96049/2018</t>
  </si>
  <si>
    <t>Plata virament BUGET ASIG SOC DE STAT SI FD. SPEC. (ORD.nr. 1508, 1509, 1510, 1511, 1512/13.09.2021-cval  2,25% contributie asiguratorie pentru munca ptr majorare salariala pentru membrii echipei de control in cadrul programului Justitie, per.  01.08-31.08.2021, MFN 2014-2021, 15% FN, CENTRALIZATOR  NR.178/96049/2018</t>
  </si>
  <si>
    <t>Plata virament MINISTERUL   JUSTITIEI (alimentare cont BCR ptr comisioane, program Justitie, MFN 2014-2021)</t>
  </si>
  <si>
    <t>MINISTERUL JUSTIŢIEI</t>
  </si>
  <si>
    <t>Plata virament MINISTERUL JUSTITIEI (cval alimentare cont BCR ptr comisioane, program Justitie, MFN 2014-2021)</t>
  </si>
  <si>
    <t>Plata virament MINISTERUL JUSTITIEI (ORD nr. 1552/20.09.2021-cval  plata cota de 85% FEN aferenta cheltuielilor cu amortizarea  aferenta per. august 2021, program Justitie, MFN 2014-2021)</t>
  </si>
  <si>
    <t>Plata virament MINISTERUL JUSTITIEI (ORD nr. 1552/20.09.2021-cval  plata cota de 15% FN aferenta cheltuielilor cu amortizarea  aferenta per. august 2021, program Justitie, MFN 2014-2021)</t>
  </si>
  <si>
    <t xml:space="preserve"> 15% COFIN SALARII NETE IN CADRUL PR EVALUAREA IMPLEMENTARII SNA 2016-2020 ŞI RECOMANDĂRI PENTRU VIITOR AF SEPT 2021 </t>
  </si>
  <si>
    <t xml:space="preserve"> 15% COFIN SALARII NETE IN CADRUL PR EVALUAREA IMPLEMENTARII SNA 2016-2020 ŞI RECOMANDĂRI PENTRU VIITOR AF SEPT 2021</t>
  </si>
  <si>
    <t xml:space="preserve">15% COFIN  2.25% CAM  EVALUAREA IMPLEMENTARII SNA 2016-2020  RECOMANDĂRI PENTRU VIITOR AF SEPT 2021 </t>
  </si>
  <si>
    <t>15% COFIN 10% CAS ANGAJATI IN CADRUL PR EVALUAREA IMPLEMENTARII SNA 2016-2020 ŞI RECOMANDĂRI PENTRU VIITOR AF SEPT 2021</t>
  </si>
  <si>
    <t>15% COFIN 10% CASS ANGAJATI IN CADRUL PR EVALUAREA IMPLEMENTARII SNA 2016-2020 ŞI RECOMANDĂRI PENTRU VIITOR AF SEPT 2021</t>
  </si>
  <si>
    <t xml:space="preserve">15%COFIN  IMPOZIT 10% AGAJATI IN CADRUL PR EVALUAREA IMPLEMENTARII SNA 2016-2020 ŞI RECOMANDĂRI PENTRU VIITOR AF SEPT 2021 </t>
  </si>
  <si>
    <t xml:space="preserve"> 15%COFIN 25% CAS ANGAJATI IN CADRUL PR EVALUAREA IMPLEMENTARII SNA 2016-2020 ŞI RECOMANDĂRI PENTRU VIITOR AF SEPT 2021 </t>
  </si>
  <si>
    <t xml:space="preserve"> 85% FEN SALARII NETE IN CADRUL PR EVALUAREA IMPLEMENTARII SNA 2016-2020 ŞI RECOMANDĂRI PENTRU VIITOR AF SEPT 2021 </t>
  </si>
  <si>
    <t>85% FEN SALARII NETE IN CADRUL PR EVALUAREA IMPLEMENTARII SNA 2016-2020 ŞI RECOMANDĂRI PENTRU VIITOR AF SEPT 2021</t>
  </si>
  <si>
    <t xml:space="preserve"> 85%FEN SALARII NETE IN CADRUL PR EVALUAREA IMPLEMENTARII SNA 2016-2020 ŞI RECOMANDĂRI PENTRU VIITOR AF SEPT 2021 </t>
  </si>
  <si>
    <t xml:space="preserve">85% FEN  2.25% CAM  EVALUAREA IMPLEMENTARII SNA 2016-2020  RECOMANDĂRI PENTRU VIITOR AF SEPT 2021 </t>
  </si>
  <si>
    <t xml:space="preserve"> 85%FEN 25% CAS ANGAJATI IN CADRUL PR EVALUAREA IMPLEMENTARII SNA 2016-2020 ŞI RECOMANDĂRI PENTRU VIITOR AF SEPT 2021 </t>
  </si>
  <si>
    <t>85% FEN 10% CASS ANGAJATI IN CADRUL PR EVALUAREA IMPLEMENTARII SNA 2016-2020 ŞI RECOMANDĂRI PENTRU VIITOR AF SEPT 2021</t>
  </si>
  <si>
    <t xml:space="preserve">85% FEN  IMPOZIT 10% AGAJATI IN CADRUL PR EVALUAREA IMPLEMENTARII SNA 2016-2020 ŞI RECOMANDĂRI PENTRU VIITOR AF SEPT 2021 </t>
  </si>
  <si>
    <t xml:space="preserve"> 85% FEN 25% CAS ANGAJATI IN CADRUL PR EVALUAREA IMPLEMENTARII SNA 2016-2020 ŞI RECOMANDĂRI PENTRU VIITOR AF SEPT 2021 </t>
  </si>
  <si>
    <t>SALARIATI MJ</t>
  </si>
  <si>
    <t>BUGET ASIG SOC STAT</t>
  </si>
  <si>
    <t xml:space="preserve">cval cota de 15% FN ptr plata intermediara per 01.09-30.11.2021 ptr proiectul Formarea profesionala si consolidadarea capacitatii la nivelul sistemului judiciar-proiect Justitie, MFN 2014-2021 </t>
  </si>
  <si>
    <t>Consiliul Superior al Magistraturii</t>
  </si>
  <si>
    <t>SURSA D ANEXA 25</t>
  </si>
  <si>
    <t xml:space="preserve">cval cota de 85% FEN ptr plata intermediara per 01.09-30.11.2021 ptr proiectul Formarea profesionala si consolidadarea capacitatii la nivelul sistemului judiciar-proiect Justitie, MFN 2014-2021 </t>
  </si>
  <si>
    <t>UNIVERSUM BIROTICA</t>
  </si>
  <si>
    <t>BUGET ASIG.SOC.DE STAT SI FD.SPEC</t>
  </si>
  <si>
    <t>PLATA DIN FINANTARE NATIONALA  FF 5132917/26.08.2021: RECHIZITE PROIECT SIPOCA 756  "ANALIZA FUNCTIONALA SI STRATEGIA DE DEZVOLTARE A SISTEMULUI JUDICIAR POST 2020 (ASJ) " FINANTAT PRIN PROGRAMUL OPERATIONAL "CAPACITATE ADMINISTRATIVA" 2014-2020;  ORD.1402/27.08.2021</t>
  </si>
  <si>
    <t>PLATA ORD.  757/13.09.2021:  C/V 25 % CAS ANGAJAT PERSONAL CIVIL  AFERENTA MAJORARILOR SALARIALE ALE PERIOADEI DECLARATE AUGUST 2021, PROIECT SIPOCA 756 ANALIZA FUNCTIONALA SI STRATEGIA DE DEZVOLTARE A SISTEMULUI JUDICIAR POST 2020 , CODUL SMIS 133609; 16.01613706%; CF CENTRALIZATOR 194/61398/2018/09.2021</t>
  </si>
  <si>
    <t>BUGET ASIG.SOC.DE STAT SI FD.SPEC.</t>
  </si>
  <si>
    <t>PLATA ORD.757/13.09.2021 :  C/V 10 % CASS ANGAJAT AFERENT MAJORARILOR SALARIALE ALE PERIOADEI DECLARATE AUGUST 2021, PROIECT SIPOCA 756 ANALIZA FUNCTIONALA SI STRATEGIA DE DEZVOLTARE A SISTEMULUI JUDICIAR POST 2020 , CODUL SMIS 133609; 16.01613706%; CF CENTRALIZATOR 194/61398/2018/09.2021</t>
  </si>
  <si>
    <t>PLATA  ORD.758/13.09.2021 :  C/V 10% IMPOZIT ANGAJAT AFERENT  MAJORARILOR SALARIALE ALE PERIOADEI DECLARATE- AUGUST 2021, PROIECT SIPOCA 756 ANALIZA FUNCTIONALA SI STRATEGIA DE DEZVOLTARE A SISTEMULUI JUDICIAR POST 2020 , CODUL SMIS 133609; 16.01613706%; CF CENTRALIZATOR 194/61398/2018/09.2021</t>
  </si>
  <si>
    <t>BUGET ASIG SOC DE STAT SI FD. SPEC.</t>
  </si>
  <si>
    <t>PLATA ORD.756/13.09.2021:  C/V 2,25% CONTRIB.ASIGURATORIE PT MUNCA  AFERENTE MAJORARILOR SALARIALE ALE PERIOADEI DECLARATE AUGUST 2021, PROIECT SIPOCA 756 ANALIZA FUNCTIONALA SI STRATEGIA DE DEZVOLTARE A SISTEMULUI JUDICIAR POST 2020 , CODUL SMIS 133609; 16.01613706%; CF CENTRALIZATOR 194/61398/2018/09.2021</t>
  </si>
  <si>
    <t>PLATA ORD. 755/13.09.2021 :  C/V MAJORARI SALARIALE NETE AFERENTE PERIOADEI AUGUST 2021, PROIECT SIPOCA 756 ANALIZA FUNCTIONALA SI STRATEGIA DE DEZVOLTARE A SISTEMULUI JUDICIAR POST 2020 , CODUL SMIS 133609;  16.01613706%, CF CENTRALIZATOR 194/61398/2018/09.2021</t>
  </si>
  <si>
    <t>PLATA ORD.755/13.09.2021:  C/V MAJORARI SALARIALE NETE AFERENTE PERIOADEI AUGUST 2021, PROIECT SIPOCA 756 ANALIZA FUNCTIONALA SI STRATEGIA DE DEZVOLTARE A SISTEMULUI JUDICIAR POST 2020 , CODUL SMIS 133609;   16.01613706%, CF CENTRALIZATOR 194/61398/2018/09.2021</t>
  </si>
  <si>
    <t>PLATA ORD.755/13.09.2021 :  C/V MAJORARI SALARIALE NETE AFERENTE PERIOADEI AUGUST 2021, PROIECT SIPOCA 756 ANALIZA FUNCTIONALA SI STRATEGIA DE DEZVOLTARE A SISTEMULUI JUDICIAR POST 2020 , CODUL SMIS 133609;   16.01613706%, CF CENTRALIZATOR 194/61398/2018/09.2021</t>
  </si>
  <si>
    <t>PLATA DIN FINANTARE NATIONALA C/V  FF 2021060/08.09.2021: LICENTE MICROSOFT PROJECT MANAGEMENT PT PROIECT SIPOCA 756  "ANALIZA FUNCTIONALA SI STRATEGIA DE DEZVOLTARE A SISTEMULUI JUDICIAR POST2020 (ASJ) " FINANTAT PRIN PROGRAMUL OPERATIONAL "CAPACITATE ADMINISTRATIVA" 2014-2020;  ORD.815/23.09.2021</t>
  </si>
  <si>
    <t>CONCEPT ELECTRONICS SRL</t>
  </si>
  <si>
    <t>ROLTEX MOB SRL</t>
  </si>
  <si>
    <t>PLATA DIN FINANTARE NATIONALA C/V FF 288/15.09.2021: OBV INV ACHIZITIONATE PE SIPOCA 756  "ANALIZA FUNCTIONALA SI STRATEGIA DE DEZVOLTARE A SISTEMULUI JUDICIAR POST 2020 (ASJ) " FINANTAT PRIN PROGRAMULOPERATIONAL "CAPACITATE ADMINISTRATIVA" 2014-2020;  ORD.830/24.09.2021</t>
  </si>
  <si>
    <t>PLATA DIN FEN C/V FF 5132917/26.08.2021: RECHIZITE PROIECT SIPOCA 756  "ANALIZA FUNCTIONALA SI STRATEGIA DE DEZVOLTARE A SISTEMULUI JUDICIAR POST 2020 (ASJ) " FINANTAT PRIN PROGRAMUL OPERATIONAL  "CAPACITATE ADMINISTRATIVA" 2014-2020;  ORD.1402/27.08.2021</t>
  </si>
  <si>
    <t>PLATA ORD  757/13.09.2021:  C/V 25 % CAS ANGAJAT PERSONAL CIVIL  AFERENTA MAJORARILOR SALARIALE ALE PERIOADEI DECLARATE-AUGUST 2021, PROIECT SIPOCA 756 ANALIZA  FUNCTIONALA SI STRATEGIA DE DEZVOLTARE A SISTEMULUI JUDICIAR POST 2020 , CODUL SMIS 133609; 83.98386294%; CF CENTRALIZATOR 194/61398/2018/09.2021</t>
  </si>
  <si>
    <t>PLATA ORD. 757/13.09.2021 :  C/V 10 % CASS ANGAJAT AFERENT MAJORARILOR SALARIALE ALE PERIOADEI DECLARATE AUGUST 2021, PROIECT SIPOCA 756 ANALIZA FUNCTIONALA SI STRATEGIA DE DEZVOLTARE A SISTEMULUI JUDICIAR POST 2020 , CODUL SMIS 133609; 83.98386294%; CF CENTRALIZATOR 194/61398/2018/09.2021</t>
  </si>
  <si>
    <t xml:space="preserve"> BUGETUL DE STAT</t>
  </si>
  <si>
    <t>PLATA  ORD.758/13.09.2021:  C/V 10% IMPOZIT ANGAJAT AFERENT  MAJORARILOR SALARIALE ALE PERIOADEI DECLARATE  -AUGUST  2021, PROIECT SIPOCA 756 ANALIZA FUNCTIONALA SI STRATEGIA DE DEZVOLTARE A SISTEMULUI JUDICIAR POST 2020 , CODUL SMIS 133609; 83.98386294%; CF CENTRALIZATOR 194/61398/2018/09.2021</t>
  </si>
  <si>
    <t>PLATA ORD.756/13.09.2021 :  C/V 2,25% CONTRIB.ASIGURATORIE PT MUNCA  AFERENTE MAJORARILOR SALARIALE ALE PERIOADEI DECLARATE AUGUST 2021, PROIECT SIPOCA 756 ANALIZA FUNCTIONALA SI STRATEGIA DE DEZVOLTARE A SISTEMULUI JUDICIAR POST 2020 , CODUL SMIS 133609; 83.98386294%; CF CENTRALIZATOR 194/61398/2018/09.2021</t>
  </si>
  <si>
    <t>PLATA ORD.756/13.09.2021:  C/V MAJORARI SALARIALE NETE AFERENTE PERIOADEI AUGUST 2021, PROIECT SIPOCA 756 ANALIZA FUNCTIONALA SI STRATEGIA DE DEZVOLTARE A SISTEMULUI JUDICIAR POST 2020 , CODUL SMIS 133609;83.98386294%,  CF CENTRALIZATOR 194/61398/2018/09.2021</t>
  </si>
  <si>
    <t>PLATA ORD.755/13.09.2021 SALARIALE NETE AFERENTE PERIOADEI AUGUST PROIECT SIPOCA 756 ANALIZA FUNCTIONALA SI STRATEGIA DE DEZVOLTARE A SISTEMULUI JUDICIAR POST 2020 , CODUL SMIS 133609; 83.98386294%, CF CENTRALIZATOR 194/61398/2018/09.2021</t>
  </si>
  <si>
    <t>PLATA ORD.755/13.09.2021 MAJORARI SALARIALE NETE AFERENTE PERIOADEI AUGUST 2021, PROIECT SIPOCA 756 ANALIZA FUNCTIONALA SI STRATEGIA DE DEZVOLTARE A SISTEMULUI JUDICIAR POST 2020 , CODUL SMIS 133609; 83.98386294%, CF CENTRALIZATOR 194/61398/2018/09.2021</t>
  </si>
  <si>
    <t>PLATA DIN FEN C/V  FF 2021060/08.09.2021: LICENTE MICROSOFT PROJECT MANAGEMENT PT PROIECT SIPOCA 756  "ANALIZA FUNCTIONALA SI STRATEGIA DE DEZVOLTARE A SISTEMULUI JUDICIAR POST 2020 (ASJ) " FINANTAT PRIN PROGRAMUL OPERATIONAL "CAPACITATE ADMINISTRATIVA" 2014-2020;  ORD.815/23.09.2021</t>
  </si>
  <si>
    <t>PLATA DIN FEN C/V FF 288/15.09.2021: OBV INV ACHIZITIONATE PE PROIECT SIPOCA 756  "ANALIZA FUNCTIONALA SI STRATEGIA DE DEZVOLTARE A SISTEMULUI JUDICIAR POST 2020 (ASJ) " FINANTAT PRIN PROGRAMUL OPERATIONAL  "CAPACITATE ADMINISTRATIVA" 2014-2020;  ORD.830/24.09.2021</t>
  </si>
  <si>
    <t>PLATA PENALITATI INTARZIERE TERMEN DE LIVRARE SI ASAMBLARE CF NI 205/61398/2018/23.09.2021 LA FZ ROLTEX MOB SRL FF 288/15.09.2021 PROIECT SIPOCA 756  "ANALIZA FUNCTIONALA SI STRATEGIA DE DEZVOLTARE A SISTEMULUI JUDICIAR POST 2020 (ASJ) " FINANTAT PRIN PROGRAMUL OPERATIONAL "CAPACITATE ADMINISTRATIVA" 2014-2020; ORD.1588/29.09.2021</t>
  </si>
  <si>
    <t xml:space="preserve">TOTAL </t>
  </si>
  <si>
    <t>TITLUL 58 ,,PROIECTE CU FINANTARE DIN FONDURI EXTERNE NERAMBURSABILE (FEN)</t>
  </si>
  <si>
    <t>DIRECŢIA DE IMPLEMENTARE A PROIECTELOR FINANŢATE DIN ÎMPRUMUTURI EXTERNE</t>
  </si>
  <si>
    <t>SITUAŢIE PRIVIND CHELTUIELILE EFECTUATE DIN FONDURI PUBLICE
IN PERIOADA 01.04.2020 - 30.04.2020</t>
  </si>
  <si>
    <t xml:space="preserve">CAPITOLUL 61.01 – ORDINE PUBLICĂ ŞI SIGURANŢĂ NAŢIONALĂ </t>
  </si>
  <si>
    <t>Titlul 65 - Cheltuieli aferente programelor cu finantare rambursabila</t>
  </si>
  <si>
    <t>Numar act
OP / FV</t>
  </si>
  <si>
    <t>Titlu</t>
  </si>
  <si>
    <t>Descriere</t>
  </si>
  <si>
    <t>61.01</t>
  </si>
  <si>
    <t>Decont chirie luna august 2021</t>
  </si>
  <si>
    <t>237-249</t>
  </si>
  <si>
    <t>Salarii nete aferente lunii august 2021 DIPFIE</t>
  </si>
  <si>
    <t>Contributii angajati luna august 2021 BUGETUL DE STAT  BUGETELE ASIG.SOC. SI FD.SPEC.  in curs de distribuire</t>
  </si>
  <si>
    <t>Contributie CAM luna august 2021</t>
  </si>
  <si>
    <t>Decont III cheltuieli transport pt personal asimilat</t>
  </si>
  <si>
    <t>Servicii dirigentie santier supervizare lucrari Palatul de Justitie Prahova - luna iunie 2021</t>
  </si>
  <si>
    <t>Prelungire abonament 12 luni la Deviz 360</t>
  </si>
  <si>
    <t>Asigurare CASCO Renault Megane</t>
  </si>
  <si>
    <t xml:space="preserve">Achizitie combustibil pentru autoturismele DIPFIE iulie 2021 </t>
  </si>
  <si>
    <t>Revizie Dacia Duster</t>
  </si>
  <si>
    <t>Avans cheltuieli deplasare Tg Neamt 29-30.09.2021</t>
  </si>
  <si>
    <t>Serv consultanta tehnica pentru DIPFIE - luna AUGUST 2021</t>
  </si>
  <si>
    <t>Titlul 20 - Bunuri si servicii</t>
  </si>
  <si>
    <t>C/val energ electrica luna aug 2021, Penitenciarul Bucuresti-Rahova</t>
  </si>
  <si>
    <t>C/val energ electrica luna aug 2021, Penitenciarul Gherla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</si>
</sst>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 #,##0.00\ _l_e_i_-;\-* #,##0.00\ _l_e_i_-;_-* &quot;-&quot;??\ _l_e_i_-;_-@_-"/>
  </numFmts>
  <fonts count="47">
    <font>
      <sz val="11"/>
      <color theme="1"/>
      <name val="Calibri"/>
      <family val="2"/>
      <scheme val="minor"/>
    </font>
    <font>
      <sz val="11"/>
      <color theme="1"/>
      <name val="Calibri"/>
      <family val="2"/>
      <charset val="238"/>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
      <b/>
      <sz val="11"/>
      <color theme="1"/>
      <name val="Calibri"/>
      <family val="2"/>
      <scheme val="minor"/>
    </font>
    <font>
      <sz val="10"/>
      <name val="Trebuchet MS"/>
      <family val="2"/>
    </font>
    <font>
      <sz val="11"/>
      <name val="Trebuchet MS"/>
      <family val="2"/>
      <charset val="238"/>
    </font>
    <font>
      <sz val="10"/>
      <name val="Calibri"/>
      <family val="2"/>
      <scheme val="minor"/>
    </font>
    <font>
      <sz val="10"/>
      <name val="Trebuchet MS"/>
      <family val="2"/>
      <charset val="238"/>
    </font>
    <font>
      <sz val="10"/>
      <name val="Arial"/>
      <family val="2"/>
      <charset val="238"/>
    </font>
    <font>
      <sz val="10"/>
      <color theme="1"/>
      <name val="Trebuchet MS"/>
      <family val="2"/>
    </font>
    <font>
      <sz val="11"/>
      <name val="Calibri"/>
      <family val="2"/>
      <scheme val="minor"/>
    </font>
    <font>
      <b/>
      <sz val="11"/>
      <color indexed="10"/>
      <name val="Trebuchet MS"/>
      <family val="2"/>
    </font>
    <font>
      <sz val="11"/>
      <color indexed="10"/>
      <name val="Trebuchet MS"/>
      <family val="2"/>
    </font>
    <font>
      <b/>
      <sz val="11"/>
      <color indexed="8"/>
      <name val="Trebuchet MS"/>
      <family val="2"/>
    </font>
    <font>
      <b/>
      <sz val="11"/>
      <color theme="1"/>
      <name val="Trebuchet MS"/>
      <family val="2"/>
    </font>
    <font>
      <sz val="11"/>
      <color indexed="8"/>
      <name val="Trebuchet MS"/>
      <family val="2"/>
    </font>
    <font>
      <sz val="11"/>
      <color rgb="FFFF0000"/>
      <name val="Trebuchet MS"/>
      <family val="2"/>
    </font>
    <font>
      <i/>
      <sz val="11"/>
      <name val="Trebuchet MS"/>
      <family val="2"/>
    </font>
    <font>
      <sz val="11"/>
      <color rgb="FFFF0000"/>
      <name val="Calibri"/>
      <family val="2"/>
      <scheme val="minor"/>
    </font>
    <font>
      <b/>
      <i/>
      <sz val="10"/>
      <name val="Trebuchet MS"/>
      <family val="2"/>
    </font>
    <font>
      <sz val="12"/>
      <name val="Trebuchet MS"/>
      <family val="2"/>
    </font>
    <font>
      <sz val="12"/>
      <name val="Calibri"/>
      <family val="2"/>
      <scheme val="minor"/>
    </font>
    <font>
      <sz val="12"/>
      <color rgb="FFFF0000"/>
      <name val="Trebuchet MS"/>
      <family val="2"/>
    </font>
    <font>
      <sz val="12"/>
      <color rgb="FFFF0000"/>
      <name val="Calibri"/>
      <family val="2"/>
      <scheme val="minor"/>
    </font>
    <font>
      <b/>
      <i/>
      <sz val="12"/>
      <name val="Calibri"/>
      <family val="2"/>
      <scheme val="minor"/>
    </font>
    <font>
      <b/>
      <i/>
      <sz val="11"/>
      <name val="Trebuchet MS"/>
      <family val="2"/>
    </font>
    <font>
      <sz val="9"/>
      <color theme="1"/>
      <name val="Trebuchet MS"/>
      <family val="2"/>
    </font>
    <font>
      <sz val="12"/>
      <color theme="1"/>
      <name val="Trebuchet MS"/>
      <family val="2"/>
    </font>
    <font>
      <b/>
      <sz val="9"/>
      <color theme="1"/>
      <name val="Trebuchet MS"/>
      <family val="2"/>
    </font>
    <font>
      <b/>
      <sz val="12"/>
      <name val="Trebuchet MS"/>
      <family val="2"/>
    </font>
    <font>
      <sz val="10"/>
      <color indexed="8"/>
      <name val="Arial"/>
      <family val="2"/>
      <charset val="238"/>
    </font>
    <font>
      <sz val="12"/>
      <color theme="1"/>
      <name val="Calibri"/>
      <family val="2"/>
      <scheme val="minor"/>
    </font>
    <font>
      <b/>
      <sz val="12"/>
      <name val="Arial"/>
      <family val="2"/>
    </font>
    <font>
      <b/>
      <sz val="12"/>
      <color theme="1"/>
      <name val="Calibri"/>
      <family val="2"/>
      <scheme val="minor"/>
    </font>
    <font>
      <sz val="11"/>
      <color theme="1"/>
      <name val="Calibri"/>
      <family val="2"/>
      <scheme val="minor"/>
    </font>
    <font>
      <sz val="11"/>
      <name val="Arial"/>
      <family val="2"/>
      <charset val="238"/>
    </font>
    <font>
      <sz val="10"/>
      <color indexed="12"/>
      <name val="Arial"/>
      <family val="2"/>
      <charset val="238"/>
    </font>
    <font>
      <b/>
      <u/>
      <sz val="10"/>
      <color indexed="8"/>
      <name val="Arial"/>
      <family val="2"/>
      <charset val="238"/>
    </font>
    <font>
      <sz val="10"/>
      <color indexed="12"/>
      <name val="Trebuchet MS"/>
      <family val="2"/>
    </font>
    <font>
      <b/>
      <sz val="10"/>
      <name val="Trebuchet MS"/>
      <family val="2"/>
    </font>
    <font>
      <b/>
      <sz val="10"/>
      <name val="Arial"/>
      <family val="2"/>
    </font>
    <font>
      <sz val="10"/>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5" fillId="0" borderId="0"/>
    <xf numFmtId="165" fontId="38" fillId="0" borderId="0" applyFont="0" applyFill="0" applyBorder="0" applyAlignment="0" applyProtection="0"/>
  </cellStyleXfs>
  <cellXfs count="293">
    <xf numFmtId="0" fontId="0" fillId="0" borderId="0" xfId="0"/>
    <xf numFmtId="0" fontId="2" fillId="0" borderId="0" xfId="0" applyFont="1" applyBorder="1"/>
    <xf numFmtId="0" fontId="6" fillId="0" borderId="0" xfId="0" applyFont="1"/>
    <xf numFmtId="0" fontId="2" fillId="0" borderId="0" xfId="0" applyFont="1" applyBorder="1" applyAlignment="1">
      <alignment wrapText="1"/>
    </xf>
    <xf numFmtId="0" fontId="6" fillId="0" borderId="1" xfId="0" applyFont="1" applyBorder="1"/>
    <xf numFmtId="4" fontId="3" fillId="2" borderId="1" xfId="0" applyNumberFormat="1" applyFont="1" applyFill="1" applyBorder="1" applyAlignment="1">
      <alignment horizontal="right" vertical="center" wrapText="1"/>
    </xf>
    <xf numFmtId="0" fontId="3" fillId="2" borderId="0" xfId="0" applyFont="1" applyFill="1"/>
    <xf numFmtId="0" fontId="3" fillId="2" borderId="1" xfId="0" applyFont="1" applyFill="1" applyBorder="1" applyAlignment="1">
      <alignment vertical="center"/>
    </xf>
    <xf numFmtId="4" fontId="6" fillId="0" borderId="1" xfId="0" applyNumberFormat="1" applyFont="1" applyBorder="1"/>
    <xf numFmtId="4" fontId="3" fillId="2" borderId="0" xfId="0" applyNumberFormat="1" applyFont="1" applyFill="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wrapText="1"/>
    </xf>
    <xf numFmtId="0" fontId="3" fillId="2" borderId="1" xfId="0" applyFont="1" applyFill="1" applyBorder="1" applyAlignment="1">
      <alignment vertical="center" wrapText="1"/>
    </xf>
    <xf numFmtId="14" fontId="3" fillId="2" borderId="0" xfId="0" applyNumberFormat="1" applyFont="1" applyFill="1" applyAlignment="1">
      <alignment horizontal="right" vertical="center"/>
    </xf>
    <xf numFmtId="14" fontId="3" fillId="2" borderId="1" xfId="0" applyNumberFormat="1" applyFont="1" applyFill="1" applyBorder="1" applyAlignment="1">
      <alignment horizontal="right" vertical="center"/>
    </xf>
    <xf numFmtId="0" fontId="3" fillId="0" borderId="1" xfId="0" applyFont="1" applyBorder="1" applyAlignment="1">
      <alignment wrapText="1"/>
    </xf>
    <xf numFmtId="0" fontId="3"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6" fillId="0" borderId="1" xfId="0" applyFont="1" applyBorder="1" applyAlignment="1">
      <alignment wrapText="1"/>
    </xf>
    <xf numFmtId="0" fontId="3" fillId="0" borderId="0" xfId="0" applyFont="1" applyBorder="1"/>
    <xf numFmtId="0" fontId="3" fillId="0" borderId="0" xfId="0" applyFont="1" applyBorder="1" applyAlignment="1">
      <alignment wrapText="1"/>
    </xf>
    <xf numFmtId="0" fontId="6" fillId="0" borderId="0" xfId="0" applyFont="1" applyBorder="1"/>
    <xf numFmtId="0" fontId="3" fillId="0" borderId="0" xfId="0" applyFont="1" applyBorder="1" applyAlignment="1">
      <alignment horizontal="right" wrapText="1"/>
    </xf>
    <xf numFmtId="0" fontId="6" fillId="0" borderId="0"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6" fillId="0" borderId="0" xfId="0" applyFont="1"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4" fontId="2" fillId="0" borderId="1" xfId="0" applyNumberFormat="1" applyFont="1" applyBorder="1"/>
    <xf numFmtId="0" fontId="6" fillId="0" borderId="0" xfId="0" applyFont="1" applyAlignment="1">
      <alignment wrapText="1"/>
    </xf>
    <xf numFmtId="49" fontId="0" fillId="0" borderId="0" xfId="0" applyNumberFormat="1"/>
    <xf numFmtId="4" fontId="0" fillId="0" borderId="0" xfId="0" applyNumberFormat="1"/>
    <xf numFmtId="0" fontId="0" fillId="0" borderId="0" xfId="0" applyAlignment="1"/>
    <xf numFmtId="4" fontId="7" fillId="0" borderId="0" xfId="0" applyNumberFormat="1" applyFont="1"/>
    <xf numFmtId="0" fontId="0" fillId="0" borderId="1" xfId="0" applyBorder="1"/>
    <xf numFmtId="14" fontId="0" fillId="0" borderId="1" xfId="0" applyNumberFormat="1" applyBorder="1"/>
    <xf numFmtId="0" fontId="0" fillId="0" borderId="1" xfId="0" applyBorder="1" applyAlignment="1">
      <alignment wrapText="1"/>
    </xf>
    <xf numFmtId="4" fontId="0" fillId="0" borderId="1" xfId="0" applyNumberFormat="1" applyBorder="1"/>
    <xf numFmtId="0" fontId="0" fillId="0" borderId="1" xfId="0" applyFill="1" applyBorder="1" applyAlignment="1"/>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0" fillId="0" borderId="1" xfId="0" applyFill="1" applyBorder="1"/>
    <xf numFmtId="14" fontId="0" fillId="0" borderId="1" xfId="0" applyNumberFormat="1" applyFill="1" applyBorder="1"/>
    <xf numFmtId="0" fontId="0" fillId="0" borderId="1" xfId="0" applyFill="1" applyBorder="1" applyAlignment="1">
      <alignment wrapText="1"/>
    </xf>
    <xf numFmtId="4" fontId="0" fillId="0" borderId="1" xfId="0" applyNumberFormat="1" applyFill="1" applyBorder="1"/>
    <xf numFmtId="0" fontId="7" fillId="0" borderId="4" xfId="0" applyFont="1" applyFill="1" applyBorder="1" applyAlignment="1"/>
    <xf numFmtId="4" fontId="2" fillId="0" borderId="0" xfId="0" applyNumberFormat="1" applyFont="1" applyFill="1" applyBorder="1"/>
    <xf numFmtId="0" fontId="3" fillId="0" borderId="0" xfId="0" applyFont="1"/>
    <xf numFmtId="0" fontId="2" fillId="0" borderId="0" xfId="0" applyFont="1" applyBorder="1" applyAlignment="1">
      <alignment horizontal="left"/>
    </xf>
    <xf numFmtId="4" fontId="2" fillId="0" borderId="0" xfId="0" applyNumberFormat="1" applyFont="1" applyFill="1" applyBorder="1" applyAlignment="1">
      <alignment horizontal="left"/>
    </xf>
    <xf numFmtId="0" fontId="2" fillId="0" borderId="0" xfId="0" applyFont="1" applyBorder="1" applyAlignment="1">
      <alignment horizontal="left" wrapText="1"/>
    </xf>
    <xf numFmtId="4" fontId="2" fillId="0" borderId="0" xfId="0" applyNumberFormat="1" applyFont="1" applyFill="1" applyAlignment="1">
      <alignment wrapText="1"/>
    </xf>
    <xf numFmtId="0" fontId="2" fillId="0" borderId="1" xfId="0" applyFont="1" applyFill="1" applyBorder="1" applyAlignment="1">
      <alignment horizontal="center" wrapText="1"/>
    </xf>
    <xf numFmtId="4" fontId="2" fillId="0" borderId="1" xfId="0" applyNumberFormat="1" applyFont="1" applyFill="1" applyBorder="1" applyAlignment="1">
      <alignment horizontal="center" wrapText="1"/>
    </xf>
    <xf numFmtId="0" fontId="8" fillId="0" borderId="1" xfId="0" applyFont="1" applyFill="1" applyBorder="1"/>
    <xf numFmtId="0" fontId="8" fillId="0" borderId="1" xfId="0" applyFont="1" applyBorder="1"/>
    <xf numFmtId="14" fontId="8" fillId="0" borderId="1" xfId="0" applyNumberFormat="1" applyFont="1" applyBorder="1"/>
    <xf numFmtId="4" fontId="8" fillId="0" borderId="1" xfId="0" applyNumberFormat="1" applyFont="1" applyBorder="1"/>
    <xf numFmtId="0" fontId="8" fillId="0" borderId="1" xfId="0" applyFont="1" applyFill="1" applyBorder="1" applyAlignment="1">
      <alignment vertical="top" wrapText="1"/>
    </xf>
    <xf numFmtId="14" fontId="8" fillId="0" borderId="1" xfId="0" applyNumberFormat="1" applyFont="1" applyFill="1" applyBorder="1"/>
    <xf numFmtId="0" fontId="9" fillId="0" borderId="0" xfId="0" applyFont="1" applyFill="1"/>
    <xf numFmtId="0" fontId="2" fillId="0" borderId="1" xfId="0" applyFont="1" applyFill="1" applyBorder="1" applyAlignment="1">
      <alignment horizontal="centerContinuous"/>
    </xf>
    <xf numFmtId="4" fontId="2" fillId="0" borderId="1" xfId="0" applyNumberFormat="1" applyFont="1" applyFill="1" applyBorder="1"/>
    <xf numFmtId="0" fontId="3" fillId="0" borderId="1" xfId="0" applyFont="1" applyFill="1" applyBorder="1" applyAlignment="1">
      <alignment vertical="top" wrapText="1"/>
    </xf>
    <xf numFmtId="4" fontId="8" fillId="0" borderId="1" xfId="0" applyNumberFormat="1" applyFont="1" applyFill="1" applyBorder="1"/>
    <xf numFmtId="0" fontId="3" fillId="0" borderId="1" xfId="0" applyFont="1" applyFill="1" applyBorder="1" applyAlignment="1">
      <alignment wrapText="1"/>
    </xf>
    <xf numFmtId="1" fontId="8" fillId="0" borderId="1" xfId="0" applyNumberFormat="1" applyFont="1" applyBorder="1"/>
    <xf numFmtId="49" fontId="8" fillId="0" borderId="1" xfId="0" applyNumberFormat="1" applyFont="1" applyBorder="1" applyAlignment="1">
      <alignment horizontal="right"/>
    </xf>
    <xf numFmtId="164" fontId="8" fillId="0" borderId="1" xfId="0" applyNumberFormat="1" applyFont="1" applyFill="1" applyBorder="1" applyAlignment="1">
      <alignment horizontal="left"/>
    </xf>
    <xf numFmtId="0" fontId="8" fillId="0" borderId="1" xfId="0" applyFont="1" applyFill="1" applyBorder="1" applyAlignment="1">
      <alignment wrapText="1"/>
    </xf>
    <xf numFmtId="49" fontId="8" fillId="0" borderId="1" xfId="0" applyNumberFormat="1" applyFont="1" applyFill="1" applyBorder="1"/>
    <xf numFmtId="49" fontId="8" fillId="0" borderId="1" xfId="0" applyNumberFormat="1" applyFont="1" applyFill="1" applyBorder="1" applyAlignment="1">
      <alignment horizontal="right"/>
    </xf>
    <xf numFmtId="0" fontId="10" fillId="0" borderId="1" xfId="0" applyFont="1" applyBorder="1"/>
    <xf numFmtId="0" fontId="8" fillId="0" borderId="0" xfId="0" applyFont="1"/>
    <xf numFmtId="14" fontId="8" fillId="0" borderId="1" xfId="0" applyNumberFormat="1" applyFont="1" applyFill="1" applyBorder="1" applyAlignment="1">
      <alignment horizontal="right"/>
    </xf>
    <xf numFmtId="0" fontId="8" fillId="0" borderId="1" xfId="0" applyFont="1" applyFill="1" applyBorder="1" applyAlignment="1">
      <alignment horizontal="right"/>
    </xf>
    <xf numFmtId="0" fontId="8" fillId="0" borderId="1" xfId="0" applyFont="1" applyFill="1" applyBorder="1" applyAlignment="1">
      <alignment horizontal="right" vertical="top"/>
    </xf>
    <xf numFmtId="0" fontId="2" fillId="0" borderId="1" xfId="0" applyFont="1" applyFill="1" applyBorder="1" applyAlignment="1">
      <alignment wrapText="1"/>
    </xf>
    <xf numFmtId="14" fontId="11" fillId="0" borderId="1" xfId="0" applyNumberFormat="1" applyFont="1" applyFill="1" applyBorder="1"/>
    <xf numFmtId="0" fontId="12" fillId="0" borderId="1" xfId="0" applyFont="1" applyBorder="1"/>
    <xf numFmtId="4" fontId="12" fillId="0" borderId="1" xfId="0" applyNumberFormat="1" applyFont="1" applyBorder="1"/>
    <xf numFmtId="0" fontId="11" fillId="0" borderId="1" xfId="0" applyFont="1" applyFill="1" applyBorder="1" applyAlignment="1">
      <alignment vertical="top" wrapText="1"/>
    </xf>
    <xf numFmtId="0" fontId="13" fillId="0" borderId="1" xfId="0" applyFont="1" applyBorder="1"/>
    <xf numFmtId="4" fontId="13" fillId="0" borderId="1" xfId="0" applyNumberFormat="1" applyFont="1" applyBorder="1"/>
    <xf numFmtId="0" fontId="14" fillId="0" borderId="1" xfId="0" applyFont="1" applyBorder="1"/>
    <xf numFmtId="14" fontId="14" fillId="0" borderId="1" xfId="0" applyNumberFormat="1" applyFont="1" applyBorder="1"/>
    <xf numFmtId="4" fontId="14" fillId="0" borderId="1" xfId="0" applyNumberFormat="1" applyFont="1" applyFill="1" applyBorder="1"/>
    <xf numFmtId="0" fontId="14" fillId="0" borderId="1" xfId="0" applyFont="1" applyFill="1" applyBorder="1" applyAlignment="1">
      <alignment wrapText="1"/>
    </xf>
    <xf numFmtId="0" fontId="3" fillId="0" borderId="1" xfId="0" applyFont="1" applyFill="1" applyBorder="1"/>
    <xf numFmtId="0" fontId="3" fillId="0" borderId="1" xfId="0" applyFont="1" applyBorder="1"/>
    <xf numFmtId="14" fontId="3" fillId="0" borderId="1" xfId="0" applyNumberFormat="1" applyFont="1" applyBorder="1"/>
    <xf numFmtId="4" fontId="3" fillId="0" borderId="1" xfId="0" applyNumberFormat="1" applyFont="1" applyFill="1" applyBorder="1"/>
    <xf numFmtId="14" fontId="3" fillId="0" borderId="1" xfId="0" applyNumberFormat="1" applyFont="1" applyFill="1" applyBorder="1"/>
    <xf numFmtId="14" fontId="3" fillId="0" borderId="0" xfId="0" applyNumberFormat="1" applyFont="1"/>
    <xf numFmtId="4" fontId="3" fillId="0" borderId="0" xfId="0" applyNumberFormat="1" applyFont="1" applyFill="1"/>
    <xf numFmtId="14" fontId="13" fillId="0" borderId="1" xfId="0" applyNumberFormat="1" applyFont="1" applyBorder="1"/>
    <xf numFmtId="0" fontId="8" fillId="0" borderId="1" xfId="0" applyFont="1" applyFill="1" applyBorder="1" applyAlignment="1">
      <alignment horizontal="left" wrapText="1"/>
    </xf>
    <xf numFmtId="0" fontId="2" fillId="0" borderId="0" xfId="0" applyFont="1" applyFill="1" applyBorder="1" applyAlignment="1">
      <alignment horizontal="center"/>
    </xf>
    <xf numFmtId="0" fontId="2" fillId="0" borderId="0" xfId="0" applyFont="1" applyFill="1" applyBorder="1" applyAlignment="1">
      <alignment wrapText="1"/>
    </xf>
    <xf numFmtId="0" fontId="3" fillId="0" borderId="0" xfId="0" applyFont="1" applyAlignment="1">
      <alignment wrapText="1"/>
    </xf>
    <xf numFmtId="0" fontId="6" fillId="0" borderId="0" xfId="0" applyFont="1" applyAlignment="1">
      <alignment horizontal="center" wrapText="1"/>
    </xf>
    <xf numFmtId="0" fontId="6" fillId="0" borderId="0" xfId="0" applyFont="1" applyAlignment="1">
      <alignment horizontal="right"/>
    </xf>
    <xf numFmtId="0" fontId="2" fillId="0" borderId="0" xfId="0" applyFont="1"/>
    <xf numFmtId="0" fontId="15" fillId="0" borderId="0" xfId="0" applyFont="1"/>
    <xf numFmtId="0" fontId="16" fillId="0" borderId="0" xfId="0" applyFont="1" applyAlignment="1">
      <alignment horizontal="right"/>
    </xf>
    <xf numFmtId="0" fontId="2" fillId="0" borderId="5" xfId="0" applyFont="1" applyBorder="1"/>
    <xf numFmtId="0" fontId="2" fillId="0" borderId="6" xfId="0" applyFont="1" applyBorder="1"/>
    <xf numFmtId="0" fontId="2" fillId="0" borderId="6" xfId="0" applyFont="1" applyBorder="1" applyAlignment="1">
      <alignment horizontal="center" wrapText="1"/>
    </xf>
    <xf numFmtId="0" fontId="2" fillId="0" borderId="6" xfId="0" applyFont="1" applyBorder="1" applyAlignment="1">
      <alignment wrapText="1"/>
    </xf>
    <xf numFmtId="0" fontId="2" fillId="0" borderId="6" xfId="0" applyFont="1" applyBorder="1" applyAlignment="1">
      <alignment horizontal="left" wrapText="1"/>
    </xf>
    <xf numFmtId="4" fontId="17" fillId="0" borderId="7" xfId="0" applyNumberFormat="1" applyFont="1" applyBorder="1" applyAlignment="1">
      <alignment horizontal="right"/>
    </xf>
    <xf numFmtId="1" fontId="3" fillId="0" borderId="8" xfId="0" applyNumberFormat="1" applyFont="1" applyBorder="1"/>
    <xf numFmtId="14" fontId="3" fillId="0" borderId="6" xfId="0" applyNumberFormat="1" applyFont="1" applyBorder="1" applyAlignment="1">
      <alignment horizontal="center" wrapText="1"/>
    </xf>
    <xf numFmtId="0" fontId="6" fillId="0" borderId="6" xfId="0" applyFont="1" applyBorder="1" applyAlignment="1">
      <alignment horizontal="center" wrapText="1"/>
    </xf>
    <xf numFmtId="0" fontId="6" fillId="0" borderId="6" xfId="0" applyFont="1" applyBorder="1" applyAlignment="1">
      <alignment horizontal="left" wrapText="1"/>
    </xf>
    <xf numFmtId="4" fontId="6" fillId="0" borderId="7" xfId="0" applyNumberFormat="1" applyFont="1" applyBorder="1" applyAlignment="1">
      <alignment horizontal="center" wrapText="1"/>
    </xf>
    <xf numFmtId="1" fontId="2" fillId="0" borderId="8" xfId="0" applyNumberFormat="1" applyFont="1" applyBorder="1"/>
    <xf numFmtId="14" fontId="2" fillId="0" borderId="6" xfId="0" applyNumberFormat="1" applyFont="1" applyBorder="1" applyAlignment="1">
      <alignment horizontal="center" wrapText="1"/>
    </xf>
    <xf numFmtId="0" fontId="18" fillId="0" borderId="6" xfId="0" applyFont="1" applyBorder="1" applyAlignment="1">
      <alignment horizontal="center" wrapText="1"/>
    </xf>
    <xf numFmtId="0" fontId="18" fillId="0" borderId="6" xfId="0" applyFont="1" applyBorder="1" applyAlignment="1">
      <alignment horizontal="left" wrapText="1"/>
    </xf>
    <xf numFmtId="0" fontId="6" fillId="0" borderId="9" xfId="0" applyFont="1" applyBorder="1" applyAlignment="1">
      <alignment horizontal="right" vertical="center" wrapText="1"/>
    </xf>
    <xf numFmtId="14" fontId="6" fillId="0" borderId="1" xfId="0" applyNumberFormat="1" applyFont="1" applyBorder="1" applyAlignment="1">
      <alignment horizontal="right" vertical="center" wrapText="1"/>
    </xf>
    <xf numFmtId="0" fontId="6" fillId="0" borderId="1" xfId="0" applyFont="1" applyBorder="1" applyAlignment="1">
      <alignment horizontal="left" vertical="center" wrapText="1"/>
    </xf>
    <xf numFmtId="0" fontId="19" fillId="0" borderId="1" xfId="0" applyFont="1" applyFill="1" applyBorder="1" applyAlignment="1">
      <alignment horizontal="center" vertical="center" wrapText="1"/>
    </xf>
    <xf numFmtId="4" fontId="6" fillId="0" borderId="10" xfId="0" applyNumberFormat="1" applyFont="1" applyBorder="1" applyAlignment="1">
      <alignment horizontal="right" vertical="center" wrapText="1"/>
    </xf>
    <xf numFmtId="14" fontId="6" fillId="0" borderId="1" xfId="0" applyNumberFormat="1" applyFont="1" applyBorder="1" applyAlignment="1">
      <alignment horizontal="center" vertical="center" wrapText="1"/>
    </xf>
    <xf numFmtId="0" fontId="2" fillId="0" borderId="0" xfId="0" applyFont="1" applyBorder="1" applyAlignment="1">
      <alignment horizontal="center"/>
    </xf>
    <xf numFmtId="0" fontId="2" fillId="0" borderId="0" xfId="0" applyFont="1" applyAlignment="1">
      <alignment horizontal="left"/>
    </xf>
    <xf numFmtId="4" fontId="2" fillId="0" borderId="0" xfId="0" applyNumberFormat="1" applyFont="1" applyAlignment="1">
      <alignment horizontal="left"/>
    </xf>
    <xf numFmtId="0" fontId="2" fillId="0" borderId="0" xfId="0" applyFont="1" applyAlignment="1">
      <alignment horizontal="left" vertical="center"/>
    </xf>
    <xf numFmtId="0" fontId="2" fillId="0" borderId="0" xfId="0" applyFont="1" applyAlignment="1">
      <alignment horizontal="center" vertical="center"/>
    </xf>
    <xf numFmtId="0" fontId="2" fillId="0" borderId="11" xfId="0" applyFont="1" applyBorder="1" applyAlignment="1"/>
    <xf numFmtId="0" fontId="2" fillId="0" borderId="11" xfId="0" applyFont="1" applyBorder="1" applyAlignment="1">
      <alignment horizontal="center"/>
    </xf>
    <xf numFmtId="0" fontId="2" fillId="0" borderId="0" xfId="0" applyFont="1" applyAlignment="1">
      <alignment horizontal="center"/>
    </xf>
    <xf numFmtId="0" fontId="2" fillId="0" borderId="0" xfId="0" applyFont="1" applyAlignment="1">
      <alignment horizontal="centerContinuous"/>
    </xf>
    <xf numFmtId="0" fontId="2" fillId="0" borderId="1" xfId="0" applyFont="1" applyBorder="1" applyAlignment="1">
      <alignment wrapText="1"/>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14" fillId="0" borderId="0" xfId="0" applyFont="1" applyAlignment="1">
      <alignment horizontal="center" vertical="center"/>
    </xf>
    <xf numFmtId="0" fontId="14" fillId="0" borderId="0" xfId="0" applyFont="1"/>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wrapText="1"/>
    </xf>
    <xf numFmtId="4" fontId="21" fillId="2"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22" fillId="0" borderId="0" xfId="0" applyFont="1" applyAlignment="1">
      <alignment horizontal="center" vertical="center"/>
    </xf>
    <xf numFmtId="0" fontId="22" fillId="0" borderId="0" xfId="0" applyFont="1"/>
    <xf numFmtId="0" fontId="20" fillId="2" borderId="0" xfId="0" applyFont="1" applyFill="1"/>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14" fillId="2" borderId="0" xfId="0" applyFont="1" applyFill="1" applyAlignment="1">
      <alignment horizontal="center" vertical="center"/>
    </xf>
    <xf numFmtId="0" fontId="14" fillId="2" borderId="0" xfId="0" applyFont="1" applyFill="1"/>
    <xf numFmtId="0" fontId="20" fillId="2" borderId="1" xfId="0" applyFont="1" applyFill="1" applyBorder="1" applyAlignment="1">
      <alignment horizontal="center" vertical="center" wrapText="1"/>
    </xf>
    <xf numFmtId="14" fontId="20"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0" fontId="20" fillId="2" borderId="1" xfId="0" applyFont="1" applyFill="1" applyBorder="1" applyAlignment="1">
      <alignment horizontal="left" vertical="center" wrapText="1"/>
    </xf>
    <xf numFmtId="0" fontId="22" fillId="2" borderId="0" xfId="0" applyFont="1" applyFill="1" applyAlignment="1">
      <alignment horizontal="center" vertical="center"/>
    </xf>
    <xf numFmtId="0" fontId="22" fillId="2" borderId="0" xfId="0" applyFont="1" applyFill="1"/>
    <xf numFmtId="0" fontId="24"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0" borderId="0" xfId="0" applyFont="1" applyAlignment="1">
      <alignment horizontal="center" vertical="center" wrapText="1"/>
    </xf>
    <xf numFmtId="0" fontId="24" fillId="2" borderId="0" xfId="0" applyFont="1" applyFill="1" applyAlignment="1">
      <alignment horizontal="center" vertical="center" wrapText="1"/>
    </xf>
    <xf numFmtId="0" fontId="26" fillId="2" borderId="1" xfId="0" applyFont="1" applyFill="1" applyBorder="1" applyAlignment="1">
      <alignment horizontal="center" vertical="center"/>
    </xf>
    <xf numFmtId="0" fontId="26" fillId="0" borderId="12" xfId="0" applyFont="1" applyBorder="1" applyAlignment="1">
      <alignment horizontal="center" vertical="center" wrapText="1"/>
    </xf>
    <xf numFmtId="14" fontId="27" fillId="0" borderId="12" xfId="0" applyNumberFormat="1" applyFont="1" applyBorder="1"/>
    <xf numFmtId="0" fontId="26" fillId="2" borderId="4" xfId="0" applyFont="1" applyFill="1" applyBorder="1" applyAlignment="1">
      <alignment horizontal="center" vertical="center"/>
    </xf>
    <xf numFmtId="0" fontId="26" fillId="2" borderId="12" xfId="0" applyFont="1" applyFill="1" applyBorder="1" applyAlignment="1">
      <alignment horizontal="center" vertical="center"/>
    </xf>
    <xf numFmtId="4" fontId="28" fillId="0" borderId="0" xfId="0" applyNumberFormat="1" applyFont="1" applyAlignment="1">
      <alignment horizontal="center"/>
    </xf>
    <xf numFmtId="0" fontId="26" fillId="0" borderId="1" xfId="0" applyFont="1" applyBorder="1" applyAlignment="1">
      <alignment horizontal="left" vertical="center" wrapText="1"/>
    </xf>
    <xf numFmtId="0" fontId="27" fillId="0" borderId="0" xfId="0" applyFont="1" applyAlignment="1">
      <alignment horizontal="center" vertical="center"/>
    </xf>
    <xf numFmtId="0" fontId="27" fillId="0" borderId="0" xfId="0" applyFont="1"/>
    <xf numFmtId="0" fontId="26" fillId="2" borderId="0" xfId="0" applyFont="1" applyFill="1"/>
    <xf numFmtId="0" fontId="24" fillId="2" borderId="1" xfId="0" applyFont="1" applyFill="1" applyBorder="1" applyAlignment="1">
      <alignment horizontal="center" vertical="center"/>
    </xf>
    <xf numFmtId="14" fontId="24" fillId="2" borderId="1" xfId="0" applyNumberFormat="1"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0" fontId="25" fillId="0" borderId="0" xfId="0" applyFont="1" applyAlignment="1">
      <alignment horizontal="center" vertical="center"/>
    </xf>
    <xf numFmtId="0" fontId="25" fillId="0" borderId="0" xfId="0" applyFont="1"/>
    <xf numFmtId="0" fontId="24" fillId="2" borderId="0" xfId="0" applyFont="1" applyFill="1"/>
    <xf numFmtId="0" fontId="22" fillId="0" borderId="1" xfId="0" applyFont="1" applyBorder="1"/>
    <xf numFmtId="14" fontId="20" fillId="2" borderId="1" xfId="0" applyNumberFormat="1" applyFont="1" applyFill="1" applyBorder="1" applyAlignment="1">
      <alignment horizontal="center" vertical="center"/>
    </xf>
    <xf numFmtId="4" fontId="29" fillId="0" borderId="1" xfId="0" applyNumberFormat="1" applyFont="1" applyBorder="1" applyAlignment="1">
      <alignment horizontal="center" vertical="center" wrapText="1"/>
    </xf>
    <xf numFmtId="0" fontId="26" fillId="2" borderId="0" xfId="0" applyFont="1" applyFill="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0" fontId="6" fillId="2" borderId="0" xfId="0" applyFont="1" applyFill="1" applyAlignment="1">
      <alignment horizontal="left" vertical="center" wrapText="1"/>
    </xf>
    <xf numFmtId="0" fontId="3" fillId="0" borderId="0" xfId="0" applyFont="1" applyAlignment="1">
      <alignment horizontal="center" vertical="center"/>
    </xf>
    <xf numFmtId="0" fontId="20" fillId="0" borderId="1" xfId="0" applyFont="1" applyBorder="1"/>
    <xf numFmtId="0" fontId="20" fillId="0" borderId="1" xfId="0" applyFont="1" applyBorder="1" applyAlignment="1">
      <alignment horizontal="center"/>
    </xf>
    <xf numFmtId="14" fontId="20" fillId="0" borderId="1" xfId="0" applyNumberFormat="1" applyFont="1" applyBorder="1"/>
    <xf numFmtId="0" fontId="20" fillId="0" borderId="1" xfId="0" applyFont="1" applyBorder="1" applyAlignment="1">
      <alignment horizontal="left" vertical="center" wrapText="1"/>
    </xf>
    <xf numFmtId="0" fontId="20" fillId="0" borderId="0" xfId="0" applyFont="1"/>
    <xf numFmtId="0" fontId="6" fillId="0" borderId="0" xfId="0" applyFont="1" applyAlignment="1">
      <alignment horizontal="center"/>
    </xf>
    <xf numFmtId="14" fontId="30" fillId="0" borderId="0" xfId="0" applyNumberFormat="1" applyFont="1" applyAlignment="1">
      <alignment horizontal="center"/>
    </xf>
    <xf numFmtId="0" fontId="6" fillId="0" borderId="0" xfId="0" applyFont="1" applyAlignment="1">
      <alignment horizontal="center" vertical="center" wrapText="1"/>
    </xf>
    <xf numFmtId="0" fontId="31" fillId="0" borderId="0" xfId="0" applyFont="1" applyBorder="1" applyAlignment="1">
      <alignment horizontal="left" vertical="center" wrapText="1"/>
    </xf>
    <xf numFmtId="4" fontId="18" fillId="0" borderId="0" xfId="0" applyNumberFormat="1" applyFont="1"/>
    <xf numFmtId="14" fontId="32" fillId="0" borderId="0" xfId="0" applyNumberFormat="1" applyFont="1" applyAlignment="1"/>
    <xf numFmtId="0" fontId="33" fillId="2" borderId="0" xfId="0" applyFont="1" applyFill="1" applyAlignment="1">
      <alignment vertical="center"/>
    </xf>
    <xf numFmtId="14" fontId="24" fillId="2" borderId="0" xfId="0" applyNumberFormat="1" applyFont="1" applyFill="1" applyAlignment="1">
      <alignment horizontal="right" vertical="center"/>
    </xf>
    <xf numFmtId="0" fontId="24" fillId="2" borderId="0" xfId="0" applyFont="1" applyFill="1" applyAlignment="1">
      <alignment horizontal="left" vertical="center" wrapText="1"/>
    </xf>
    <xf numFmtId="14" fontId="33" fillId="2" borderId="0" xfId="0" applyNumberFormat="1" applyFont="1" applyFill="1" applyAlignment="1">
      <alignment horizontal="right" vertical="center"/>
    </xf>
    <xf numFmtId="0" fontId="33" fillId="2" borderId="0" xfId="0" applyFont="1" applyFill="1" applyAlignment="1">
      <alignment horizontal="left" vertical="center" wrapText="1"/>
    </xf>
    <xf numFmtId="0" fontId="2" fillId="2" borderId="0" xfId="0" applyFont="1" applyFill="1" applyAlignment="1">
      <alignment vertical="center" wrapText="1"/>
    </xf>
    <xf numFmtId="4" fontId="2" fillId="2" borderId="0" xfId="0" applyNumberFormat="1" applyFont="1" applyFill="1" applyAlignment="1">
      <alignment vertical="center"/>
    </xf>
    <xf numFmtId="14" fontId="2" fillId="2" borderId="0" xfId="0" applyNumberFormat="1" applyFont="1" applyFill="1" applyAlignment="1">
      <alignment horizontal="right" vertical="center"/>
    </xf>
    <xf numFmtId="0" fontId="18" fillId="2" borderId="1" xfId="0" applyFont="1" applyFill="1" applyBorder="1" applyAlignment="1">
      <alignment vertical="center" wrapText="1"/>
    </xf>
    <xf numFmtId="14" fontId="18" fillId="2" borderId="1" xfId="0" applyNumberFormat="1" applyFont="1" applyFill="1" applyBorder="1" applyAlignment="1">
      <alignment horizontal="right" vertical="center"/>
    </xf>
    <xf numFmtId="0" fontId="18" fillId="2" borderId="1" xfId="0" applyFont="1" applyFill="1" applyBorder="1" applyAlignment="1">
      <alignment horizontal="left" vertical="center" wrapText="1"/>
    </xf>
    <xf numFmtId="4" fontId="18" fillId="2" borderId="1" xfId="0" applyNumberFormat="1" applyFont="1" applyFill="1" applyBorder="1" applyAlignment="1">
      <alignment horizontal="right" vertical="center" wrapText="1"/>
    </xf>
    <xf numFmtId="0" fontId="7" fillId="0" borderId="1" xfId="0" applyFont="1" applyBorder="1"/>
    <xf numFmtId="4" fontId="7" fillId="0" borderId="1" xfId="0" applyNumberFormat="1" applyFont="1" applyBorder="1"/>
    <xf numFmtId="0" fontId="34" fillId="0" borderId="1" xfId="0" applyFont="1" applyBorder="1"/>
    <xf numFmtId="0" fontId="12" fillId="0" borderId="1" xfId="0" applyFont="1" applyBorder="1" applyAlignment="1">
      <alignment wrapText="1"/>
    </xf>
    <xf numFmtId="0" fontId="35" fillId="0" borderId="0" xfId="0" applyFont="1"/>
    <xf numFmtId="0" fontId="36" fillId="0" borderId="4" xfId="0" applyFont="1" applyFill="1" applyBorder="1" applyAlignment="1">
      <alignment wrapText="1"/>
    </xf>
    <xf numFmtId="4" fontId="37" fillId="0" borderId="0" xfId="0" applyNumberFormat="1" applyFont="1"/>
    <xf numFmtId="0" fontId="1" fillId="0" borderId="1" xfId="0" applyFont="1" applyBorder="1"/>
    <xf numFmtId="14" fontId="1" fillId="0" borderId="1" xfId="0" applyNumberFormat="1" applyFont="1" applyBorder="1" applyAlignment="1">
      <alignment wrapText="1"/>
    </xf>
    <xf numFmtId="0" fontId="1" fillId="0" borderId="1" xfId="0" applyFont="1" applyBorder="1" applyAlignment="1">
      <alignment wrapText="1"/>
    </xf>
    <xf numFmtId="14" fontId="1" fillId="0" borderId="1" xfId="0" applyNumberFormat="1" applyFont="1" applyBorder="1"/>
    <xf numFmtId="4" fontId="1" fillId="0" borderId="1" xfId="0" applyNumberFormat="1" applyFont="1" applyBorder="1" applyAlignment="1">
      <alignment wrapText="1"/>
    </xf>
    <xf numFmtId="0" fontId="18" fillId="2" borderId="1" xfId="0" applyFont="1" applyFill="1" applyBorder="1" applyAlignment="1">
      <alignment vertical="center"/>
    </xf>
    <xf numFmtId="0" fontId="1" fillId="0" borderId="12" xfId="0" applyFont="1" applyBorder="1"/>
    <xf numFmtId="14" fontId="1" fillId="0" borderId="12" xfId="0" applyNumberFormat="1" applyFont="1" applyBorder="1" applyAlignment="1">
      <alignment wrapText="1"/>
    </xf>
    <xf numFmtId="0" fontId="1" fillId="0" borderId="12" xfId="0" applyFont="1" applyBorder="1" applyAlignment="1">
      <alignment wrapText="1"/>
    </xf>
    <xf numFmtId="14" fontId="1" fillId="0" borderId="12" xfId="0" applyNumberFormat="1" applyFont="1" applyBorder="1"/>
    <xf numFmtId="4" fontId="1" fillId="0" borderId="12" xfId="0" applyNumberFormat="1" applyFont="1" applyBorder="1" applyAlignment="1">
      <alignment wrapText="1"/>
    </xf>
    <xf numFmtId="0" fontId="3" fillId="2" borderId="0" xfId="0" applyFont="1" applyFill="1" applyBorder="1"/>
    <xf numFmtId="0" fontId="2" fillId="0" borderId="0" xfId="0" applyFont="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xf>
    <xf numFmtId="4" fontId="2" fillId="0" borderId="1" xfId="0" applyNumberFormat="1"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9" fillId="0" borderId="0" xfId="0" applyFont="1" applyAlignment="1">
      <alignment horizontal="left" vertical="center"/>
    </xf>
    <xf numFmtId="49" fontId="40" fillId="0" borderId="0" xfId="0" applyNumberFormat="1" applyFont="1" applyAlignment="1">
      <alignment horizontal="center" vertical="center"/>
    </xf>
    <xf numFmtId="0" fontId="40" fillId="0" borderId="0" xfId="0" applyFont="1" applyAlignment="1">
      <alignment vertical="center"/>
    </xf>
    <xf numFmtId="165" fontId="40" fillId="0" borderId="0" xfId="3" applyFont="1" applyAlignment="1">
      <alignment vertical="center"/>
    </xf>
    <xf numFmtId="4" fontId="12" fillId="0" borderId="0" xfId="0" applyNumberFormat="1"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14" fontId="12" fillId="0" borderId="0" xfId="0" applyNumberFormat="1" applyFont="1" applyBorder="1" applyAlignment="1">
      <alignment vertical="center"/>
    </xf>
    <xf numFmtId="4" fontId="12" fillId="0" borderId="0" xfId="0" applyNumberFormat="1" applyFont="1" applyBorder="1" applyAlignment="1">
      <alignment vertical="center"/>
    </xf>
    <xf numFmtId="0" fontId="12" fillId="0" borderId="0" xfId="0" applyFont="1" applyBorder="1" applyAlignment="1">
      <alignment vertical="center" wrapText="1"/>
    </xf>
    <xf numFmtId="0" fontId="40" fillId="0" borderId="0" xfId="0" applyFont="1" applyBorder="1" applyAlignment="1">
      <alignment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center" vertical="center"/>
    </xf>
    <xf numFmtId="4" fontId="41" fillId="0" borderId="0" xfId="0" applyNumberFormat="1" applyFont="1" applyAlignment="1">
      <alignment horizontal="center" vertical="center"/>
    </xf>
    <xf numFmtId="0" fontId="8" fillId="0" borderId="0" xfId="0" applyFont="1" applyAlignment="1">
      <alignment horizontal="left" vertical="center"/>
    </xf>
    <xf numFmtId="49" fontId="42" fillId="0" borderId="0" xfId="0" applyNumberFormat="1" applyFont="1" applyAlignment="1">
      <alignment horizontal="center" vertical="center"/>
    </xf>
    <xf numFmtId="0" fontId="42" fillId="0" borderId="0" xfId="0" applyFont="1" applyAlignment="1">
      <alignment vertical="center"/>
    </xf>
    <xf numFmtId="165" fontId="42" fillId="0" borderId="0" xfId="3" applyFont="1" applyAlignment="1">
      <alignment vertical="center"/>
    </xf>
    <xf numFmtId="4" fontId="8" fillId="0" borderId="0" xfId="0" applyNumberFormat="1" applyFont="1" applyAlignment="1">
      <alignment vertical="center"/>
    </xf>
    <xf numFmtId="0" fontId="8" fillId="0" borderId="0" xfId="0" applyFont="1" applyAlignment="1">
      <alignment vertical="center"/>
    </xf>
    <xf numFmtId="0" fontId="43" fillId="0" borderId="0" xfId="0" applyFont="1" applyAlignment="1">
      <alignment horizontal="left" vertical="center"/>
    </xf>
    <xf numFmtId="0" fontId="44" fillId="0" borderId="1" xfId="0" applyFont="1" applyBorder="1" applyAlignment="1">
      <alignment horizontal="left" vertical="center" wrapText="1"/>
    </xf>
    <xf numFmtId="4" fontId="44" fillId="0" borderId="1" xfId="0" applyNumberFormat="1" applyFont="1" applyBorder="1" applyAlignment="1">
      <alignment horizontal="left" vertical="center" wrapText="1"/>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14" fontId="45" fillId="0" borderId="1" xfId="0" applyNumberFormat="1" applyFont="1" applyBorder="1" applyAlignment="1">
      <alignment horizontal="center" vertical="center" wrapText="1"/>
    </xf>
    <xf numFmtId="4" fontId="45" fillId="0" borderId="1" xfId="3" applyNumberFormat="1" applyFont="1" applyFill="1" applyBorder="1" applyAlignment="1">
      <alignment horizontal="center" vertical="center" wrapText="1"/>
    </xf>
    <xf numFmtId="0" fontId="45" fillId="0" borderId="1" xfId="0"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4" fontId="45" fillId="0" borderId="1" xfId="0" applyNumberFormat="1" applyFont="1" applyBorder="1" applyAlignment="1">
      <alignment horizontal="center" vertical="center" wrapText="1"/>
    </xf>
    <xf numFmtId="0" fontId="45" fillId="0" borderId="1" xfId="0" applyFont="1" applyFill="1" applyBorder="1" applyAlignment="1">
      <alignment horizontal="left" vertical="center" wrapText="1"/>
    </xf>
    <xf numFmtId="0" fontId="2" fillId="4" borderId="1" xfId="0" applyFont="1" applyFill="1" applyBorder="1" applyAlignment="1">
      <alignment horizontal="center" vertical="center"/>
    </xf>
    <xf numFmtId="4" fontId="2" fillId="4" borderId="1" xfId="0" applyNumberFormat="1" applyFont="1" applyFill="1" applyBorder="1" applyAlignment="1">
      <alignment horizontal="center" vertical="center"/>
    </xf>
    <xf numFmtId="0" fontId="46" fillId="0" borderId="1" xfId="0" applyFont="1" applyBorder="1" applyAlignment="1">
      <alignment horizontal="left" vertical="center" wrapText="1"/>
    </xf>
    <xf numFmtId="4" fontId="40" fillId="0" borderId="0" xfId="0" applyNumberFormat="1" applyFont="1" applyBorder="1" applyAlignment="1">
      <alignment vertical="center"/>
    </xf>
    <xf numFmtId="0" fontId="44" fillId="4" borderId="1" xfId="0" applyFont="1" applyFill="1" applyBorder="1" applyAlignment="1">
      <alignment horizontal="center" vertical="center"/>
    </xf>
    <xf numFmtId="4" fontId="44" fillId="4" borderId="1" xfId="0" applyNumberFormat="1" applyFont="1" applyFill="1" applyBorder="1" applyAlignment="1">
      <alignment horizontal="center" vertical="center"/>
    </xf>
    <xf numFmtId="0" fontId="45" fillId="0" borderId="0" xfId="0" applyFont="1" applyFill="1" applyBorder="1" applyAlignment="1">
      <alignment horizontal="center" vertical="center" wrapText="1"/>
    </xf>
    <xf numFmtId="0" fontId="12" fillId="0" borderId="0" xfId="0" applyFont="1" applyBorder="1" applyAlignment="1">
      <alignment vertical="center"/>
    </xf>
    <xf numFmtId="0" fontId="3" fillId="0" borderId="0" xfId="0" applyFont="1" applyFill="1" applyBorder="1" applyAlignment="1">
      <alignment horizontal="left" vertical="center" wrapText="1"/>
    </xf>
  </cellXfs>
  <cellStyles count="4">
    <cellStyle name="Comma 2" xfId="3" xr:uid="{04ECF957-D99F-4322-83CE-F1A8984F93EE}"/>
    <cellStyle name="Normal" xfId="0" builtinId="0"/>
    <cellStyle name="Normal 3 2" xfId="1" xr:uid="{00000000-0005-0000-0000-000001000000}"/>
    <cellStyle name="Normal 5"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8FF3-991C-4E85-8711-691CB596A911}">
  <dimension ref="A1:J37"/>
  <sheetViews>
    <sheetView tabSelected="1" workbookViewId="0">
      <selection activeCell="Q19" sqref="Q19"/>
    </sheetView>
  </sheetViews>
  <sheetFormatPr defaultColWidth="9.140625" defaultRowHeight="12.75"/>
  <cols>
    <col min="1" max="1" width="5" style="251" customWidth="1"/>
    <col min="2" max="2" width="10.28515625" style="250" customWidth="1"/>
    <col min="3" max="3" width="11.140625" style="251" customWidth="1"/>
    <col min="4" max="4" width="8.7109375" style="251" customWidth="1"/>
    <col min="5" max="5" width="6.5703125" style="252" customWidth="1"/>
    <col min="6" max="6" width="15.7109375" style="253" bestFit="1" customWidth="1"/>
    <col min="7" max="7" width="45.28515625" style="254" bestFit="1" customWidth="1"/>
    <col min="8" max="16384" width="9.140625" style="251"/>
  </cols>
  <sheetData>
    <row r="1" spans="1:7" ht="14.25">
      <c r="A1" s="249" t="s">
        <v>432</v>
      </c>
    </row>
    <row r="2" spans="1:7">
      <c r="A2" s="255" t="s">
        <v>487</v>
      </c>
    </row>
    <row r="3" spans="1:7">
      <c r="A3" s="255"/>
    </row>
    <row r="4" spans="1:7" s="261" customFormat="1">
      <c r="A4" s="256"/>
      <c r="B4" s="257"/>
      <c r="C4" s="258"/>
      <c r="D4" s="256"/>
      <c r="E4" s="256"/>
      <c r="F4" s="259"/>
      <c r="G4" s="260"/>
    </row>
    <row r="5" spans="1:7" s="261" customFormat="1">
      <c r="A5" s="262" t="s">
        <v>488</v>
      </c>
      <c r="B5" s="263"/>
      <c r="C5" s="263"/>
      <c r="D5" s="263"/>
      <c r="E5" s="263"/>
      <c r="F5" s="263"/>
      <c r="G5" s="263"/>
    </row>
    <row r="6" spans="1:7" s="261" customFormat="1">
      <c r="A6" s="264"/>
      <c r="B6" s="265"/>
      <c r="C6" s="265"/>
      <c r="D6" s="265"/>
      <c r="E6" s="265"/>
      <c r="F6" s="266"/>
      <c r="G6" s="265"/>
    </row>
    <row r="7" spans="1:7" s="269" customFormat="1" ht="15">
      <c r="A7" s="267" t="s">
        <v>489</v>
      </c>
      <c r="B7" s="268"/>
      <c r="E7" s="270"/>
      <c r="F7" s="271"/>
      <c r="G7" s="272"/>
    </row>
    <row r="8" spans="1:7" s="269" customFormat="1" ht="15">
      <c r="A8" s="273" t="s">
        <v>490</v>
      </c>
      <c r="B8" s="268"/>
      <c r="E8" s="270"/>
      <c r="F8" s="271"/>
      <c r="G8" s="272"/>
    </row>
    <row r="9" spans="1:7" s="261" customFormat="1">
      <c r="A9" s="256"/>
      <c r="B9" s="257"/>
      <c r="C9" s="258"/>
      <c r="D9" s="256"/>
      <c r="E9" s="256"/>
      <c r="F9" s="259"/>
      <c r="G9" s="260"/>
    </row>
    <row r="10" spans="1:7" s="261" customFormat="1" ht="25.5">
      <c r="A10" s="274" t="s">
        <v>378</v>
      </c>
      <c r="B10" s="274" t="s">
        <v>491</v>
      </c>
      <c r="C10" s="274" t="s">
        <v>269</v>
      </c>
      <c r="D10" s="274" t="s">
        <v>379</v>
      </c>
      <c r="E10" s="274" t="s">
        <v>492</v>
      </c>
      <c r="F10" s="275" t="s">
        <v>270</v>
      </c>
      <c r="G10" s="274" t="s">
        <v>493</v>
      </c>
    </row>
    <row r="11" spans="1:7" s="261" customFormat="1">
      <c r="A11" s="276">
        <v>1</v>
      </c>
      <c r="B11" s="277">
        <v>235</v>
      </c>
      <c r="C11" s="278">
        <v>44442</v>
      </c>
      <c r="D11" s="276" t="s">
        <v>494</v>
      </c>
      <c r="E11" s="276">
        <v>65</v>
      </c>
      <c r="F11" s="279">
        <v>2622.26</v>
      </c>
      <c r="G11" s="280" t="s">
        <v>495</v>
      </c>
    </row>
    <row r="12" spans="1:7" s="261" customFormat="1">
      <c r="A12" s="276">
        <v>2</v>
      </c>
      <c r="B12" s="277">
        <v>236</v>
      </c>
      <c r="C12" s="278">
        <v>44442</v>
      </c>
      <c r="D12" s="276" t="s">
        <v>494</v>
      </c>
      <c r="E12" s="276">
        <v>65</v>
      </c>
      <c r="F12" s="279">
        <v>2394.16</v>
      </c>
      <c r="G12" s="280" t="s">
        <v>495</v>
      </c>
    </row>
    <row r="13" spans="1:7" s="261" customFormat="1">
      <c r="A13" s="276">
        <v>3</v>
      </c>
      <c r="B13" s="277" t="s">
        <v>496</v>
      </c>
      <c r="C13" s="281">
        <v>44448</v>
      </c>
      <c r="D13" s="276" t="s">
        <v>494</v>
      </c>
      <c r="E13" s="276">
        <v>65</v>
      </c>
      <c r="F13" s="279">
        <v>112370</v>
      </c>
      <c r="G13" s="280" t="s">
        <v>497</v>
      </c>
    </row>
    <row r="14" spans="1:7" s="261" customFormat="1" ht="38.25">
      <c r="A14" s="276">
        <v>4</v>
      </c>
      <c r="B14" s="277">
        <v>250</v>
      </c>
      <c r="C14" s="281">
        <v>44448</v>
      </c>
      <c r="D14" s="276" t="s">
        <v>494</v>
      </c>
      <c r="E14" s="276">
        <v>65</v>
      </c>
      <c r="F14" s="282">
        <v>79721</v>
      </c>
      <c r="G14" s="277" t="s">
        <v>498</v>
      </c>
    </row>
    <row r="15" spans="1:7" s="261" customFormat="1">
      <c r="A15" s="276">
        <v>5</v>
      </c>
      <c r="B15" s="277">
        <v>251</v>
      </c>
      <c r="C15" s="281">
        <v>44448</v>
      </c>
      <c r="D15" s="276" t="s">
        <v>494</v>
      </c>
      <c r="E15" s="276">
        <v>65</v>
      </c>
      <c r="F15" s="282">
        <v>4322</v>
      </c>
      <c r="G15" s="277" t="s">
        <v>499</v>
      </c>
    </row>
    <row r="16" spans="1:7" s="261" customFormat="1">
      <c r="A16" s="276">
        <v>6</v>
      </c>
      <c r="B16" s="277">
        <v>252</v>
      </c>
      <c r="C16" s="278">
        <v>44418</v>
      </c>
      <c r="D16" s="276" t="s">
        <v>494</v>
      </c>
      <c r="E16" s="276">
        <v>65</v>
      </c>
      <c r="F16" s="279">
        <v>470.61</v>
      </c>
      <c r="G16" s="283" t="s">
        <v>500</v>
      </c>
    </row>
    <row r="17" spans="1:10" s="261" customFormat="1" ht="25.5">
      <c r="A17" s="276">
        <v>7</v>
      </c>
      <c r="B17" s="277">
        <v>253</v>
      </c>
      <c r="C17" s="278">
        <v>44418</v>
      </c>
      <c r="D17" s="276" t="s">
        <v>494</v>
      </c>
      <c r="E17" s="276">
        <v>65</v>
      </c>
      <c r="F17" s="279">
        <v>25585</v>
      </c>
      <c r="G17" s="283" t="s">
        <v>501</v>
      </c>
    </row>
    <row r="18" spans="1:10" s="261" customFormat="1">
      <c r="A18" s="276">
        <v>8</v>
      </c>
      <c r="B18" s="277">
        <v>254</v>
      </c>
      <c r="C18" s="278">
        <v>44427</v>
      </c>
      <c r="D18" s="276" t="s">
        <v>494</v>
      </c>
      <c r="E18" s="276">
        <v>65</v>
      </c>
      <c r="F18" s="279">
        <v>892.5</v>
      </c>
      <c r="G18" s="283" t="s">
        <v>502</v>
      </c>
    </row>
    <row r="19" spans="1:10" s="261" customFormat="1">
      <c r="A19" s="276">
        <v>9</v>
      </c>
      <c r="B19" s="277">
        <v>255</v>
      </c>
      <c r="C19" s="278">
        <v>44427</v>
      </c>
      <c r="D19" s="276" t="s">
        <v>494</v>
      </c>
      <c r="E19" s="276">
        <v>65</v>
      </c>
      <c r="F19" s="279">
        <v>1500</v>
      </c>
      <c r="G19" s="283" t="s">
        <v>503</v>
      </c>
    </row>
    <row r="20" spans="1:10" s="261" customFormat="1" ht="25.5">
      <c r="A20" s="276">
        <v>10</v>
      </c>
      <c r="B20" s="277">
        <v>256</v>
      </c>
      <c r="C20" s="278">
        <v>44428</v>
      </c>
      <c r="D20" s="276" t="s">
        <v>494</v>
      </c>
      <c r="E20" s="276">
        <v>65</v>
      </c>
      <c r="F20" s="279">
        <v>760.09</v>
      </c>
      <c r="G20" s="283" t="s">
        <v>504</v>
      </c>
    </row>
    <row r="21" spans="1:10" s="261" customFormat="1">
      <c r="A21" s="276">
        <v>11</v>
      </c>
      <c r="B21" s="277">
        <v>259</v>
      </c>
      <c r="C21" s="278">
        <v>44428</v>
      </c>
      <c r="D21" s="276" t="s">
        <v>494</v>
      </c>
      <c r="E21" s="276">
        <v>65</v>
      </c>
      <c r="F21" s="279">
        <v>1424.41</v>
      </c>
      <c r="G21" s="283" t="s">
        <v>505</v>
      </c>
    </row>
    <row r="22" spans="1:10" s="261" customFormat="1">
      <c r="A22" s="276">
        <v>12</v>
      </c>
      <c r="B22" s="277">
        <v>260</v>
      </c>
      <c r="C22" s="278">
        <v>44432</v>
      </c>
      <c r="D22" s="276" t="s">
        <v>494</v>
      </c>
      <c r="E22" s="276">
        <v>65</v>
      </c>
      <c r="F22" s="279">
        <v>270</v>
      </c>
      <c r="G22" s="283" t="s">
        <v>506</v>
      </c>
    </row>
    <row r="23" spans="1:10" s="261" customFormat="1">
      <c r="A23" s="276">
        <v>13</v>
      </c>
      <c r="B23" s="277">
        <v>261</v>
      </c>
      <c r="C23" s="278">
        <v>44432</v>
      </c>
      <c r="D23" s="276" t="s">
        <v>494</v>
      </c>
      <c r="E23" s="276">
        <v>65</v>
      </c>
      <c r="F23" s="279">
        <v>270</v>
      </c>
      <c r="G23" s="283" t="s">
        <v>506</v>
      </c>
    </row>
    <row r="24" spans="1:10" s="261" customFormat="1" ht="25.5">
      <c r="A24" s="276">
        <v>14</v>
      </c>
      <c r="B24" s="277">
        <v>262</v>
      </c>
      <c r="C24" s="278">
        <v>44432</v>
      </c>
      <c r="D24" s="276" t="s">
        <v>494</v>
      </c>
      <c r="E24" s="276">
        <v>65</v>
      </c>
      <c r="F24" s="279">
        <v>6289.54</v>
      </c>
      <c r="G24" s="283" t="s">
        <v>507</v>
      </c>
    </row>
    <row r="25" spans="1:10" s="261" customFormat="1" ht="16.5">
      <c r="A25" s="284" t="s">
        <v>8</v>
      </c>
      <c r="B25" s="284"/>
      <c r="C25" s="284"/>
      <c r="D25" s="284"/>
      <c r="E25" s="284"/>
      <c r="F25" s="285">
        <f>SUM(F11:F24)</f>
        <v>238891.56999999998</v>
      </c>
      <c r="G25" s="286"/>
      <c r="J25" s="287"/>
    </row>
    <row r="26" spans="1:10" s="261" customFormat="1">
      <c r="A26" s="256"/>
      <c r="B26" s="257"/>
      <c r="C26" s="258"/>
      <c r="D26" s="256"/>
      <c r="E26" s="256"/>
      <c r="F26" s="259"/>
      <c r="G26" s="260"/>
    </row>
    <row r="28" spans="1:10" ht="15">
      <c r="A28" s="267" t="s">
        <v>489</v>
      </c>
      <c r="B28" s="268"/>
      <c r="C28" s="269"/>
      <c r="D28" s="269"/>
      <c r="E28" s="270"/>
      <c r="F28" s="271"/>
      <c r="G28" s="272"/>
    </row>
    <row r="29" spans="1:10" ht="15">
      <c r="A29" s="273" t="s">
        <v>508</v>
      </c>
      <c r="B29" s="268"/>
      <c r="C29" s="269"/>
      <c r="D29" s="269"/>
      <c r="E29" s="270"/>
      <c r="F29" s="271"/>
      <c r="G29" s="272"/>
    </row>
    <row r="30" spans="1:10">
      <c r="A30" s="256"/>
      <c r="B30" s="257"/>
      <c r="C30" s="258"/>
      <c r="D30" s="256"/>
      <c r="E30" s="256"/>
      <c r="F30" s="259"/>
      <c r="G30" s="260"/>
    </row>
    <row r="31" spans="1:10" ht="25.5">
      <c r="A31" s="274" t="s">
        <v>378</v>
      </c>
      <c r="B31" s="274" t="s">
        <v>491</v>
      </c>
      <c r="C31" s="274" t="s">
        <v>269</v>
      </c>
      <c r="D31" s="274" t="s">
        <v>379</v>
      </c>
      <c r="E31" s="274" t="s">
        <v>492</v>
      </c>
      <c r="F31" s="275" t="s">
        <v>270</v>
      </c>
      <c r="G31" s="274" t="s">
        <v>493</v>
      </c>
    </row>
    <row r="32" spans="1:10" ht="25.5">
      <c r="A32" s="276">
        <v>15</v>
      </c>
      <c r="B32" s="277">
        <v>257</v>
      </c>
      <c r="C32" s="278">
        <v>44461</v>
      </c>
      <c r="D32" s="276" t="s">
        <v>494</v>
      </c>
      <c r="E32" s="276">
        <v>71</v>
      </c>
      <c r="F32" s="279">
        <v>13125.72</v>
      </c>
      <c r="G32" s="277" t="s">
        <v>509</v>
      </c>
    </row>
    <row r="33" spans="1:7" ht="25.5">
      <c r="A33" s="276">
        <v>16</v>
      </c>
      <c r="B33" s="277">
        <v>258</v>
      </c>
      <c r="C33" s="278">
        <v>44461</v>
      </c>
      <c r="D33" s="276" t="s">
        <v>494</v>
      </c>
      <c r="E33" s="276">
        <v>71</v>
      </c>
      <c r="F33" s="279">
        <v>13325.73</v>
      </c>
      <c r="G33" s="277" t="s">
        <v>510</v>
      </c>
    </row>
    <row r="34" spans="1:7" s="261" customFormat="1">
      <c r="A34" s="288" t="s">
        <v>8</v>
      </c>
      <c r="B34" s="288"/>
      <c r="C34" s="288"/>
      <c r="D34" s="288"/>
      <c r="E34" s="288"/>
      <c r="F34" s="289">
        <f>SUM(F32:F33)</f>
        <v>26451.449999999997</v>
      </c>
      <c r="G34" s="277"/>
    </row>
    <row r="35" spans="1:7">
      <c r="G35" s="290"/>
    </row>
    <row r="36" spans="1:7">
      <c r="G36" s="291"/>
    </row>
    <row r="37" spans="1:7" ht="16.5">
      <c r="G37" s="292"/>
    </row>
  </sheetData>
  <mergeCells count="3">
    <mergeCell ref="A5:G5"/>
    <mergeCell ref="A25:E25"/>
    <mergeCell ref="A34:E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979AC-9856-4A0B-B6BA-5EA4511B46EA}">
  <dimension ref="A1:E290"/>
  <sheetViews>
    <sheetView topLeftCell="A220" workbookViewId="0">
      <selection activeCell="I290" sqref="I290"/>
    </sheetView>
  </sheetViews>
  <sheetFormatPr defaultRowHeight="16.5"/>
  <cols>
    <col min="1" max="1" width="12" style="55" customWidth="1"/>
    <col min="2" max="2" width="8.5703125" style="55" customWidth="1"/>
    <col min="3" max="3" width="11.85546875" style="55" bestFit="1" customWidth="1"/>
    <col min="4" max="4" width="15.5703125" style="102" bestFit="1" customWidth="1"/>
    <col min="5" max="5" width="49.5703125" style="55" bestFit="1" customWidth="1"/>
    <col min="6" max="7" width="9.140625" style="55"/>
    <col min="8" max="8" width="8.28515625" style="55" customWidth="1"/>
    <col min="9" max="9" width="7.28515625" style="55" customWidth="1"/>
    <col min="10" max="16384" width="9.140625" style="55"/>
  </cols>
  <sheetData>
    <row r="1" spans="1:5">
      <c r="A1" s="1" t="s">
        <v>264</v>
      </c>
      <c r="B1" s="1"/>
      <c r="C1" s="1"/>
      <c r="D1" s="54"/>
      <c r="E1" s="3"/>
    </row>
    <row r="2" spans="1:5">
      <c r="A2" s="56" t="s">
        <v>9</v>
      </c>
      <c r="B2" s="56"/>
      <c r="C2" s="56"/>
      <c r="D2" s="57"/>
      <c r="E2" s="58"/>
    </row>
    <row r="3" spans="1:5">
      <c r="A3" s="56" t="s">
        <v>265</v>
      </c>
      <c r="B3" s="56"/>
      <c r="C3" s="56"/>
      <c r="D3" s="57"/>
      <c r="E3" s="58"/>
    </row>
    <row r="4" spans="1:5">
      <c r="A4" s="242" t="s">
        <v>266</v>
      </c>
      <c r="B4" s="242"/>
      <c r="C4" s="242"/>
      <c r="D4" s="242"/>
      <c r="E4" s="242"/>
    </row>
    <row r="5" spans="1:5">
      <c r="A5" s="1"/>
      <c r="B5" s="1"/>
      <c r="C5" s="1"/>
      <c r="D5" s="54"/>
      <c r="E5" s="59"/>
    </row>
    <row r="6" spans="1:5" ht="49.5">
      <c r="A6" s="60" t="s">
        <v>267</v>
      </c>
      <c r="B6" s="60" t="s">
        <v>268</v>
      </c>
      <c r="C6" s="60" t="s">
        <v>269</v>
      </c>
      <c r="D6" s="61" t="s">
        <v>270</v>
      </c>
      <c r="E6" s="60" t="s">
        <v>271</v>
      </c>
    </row>
    <row r="7" spans="1:5">
      <c r="A7" s="62" t="s">
        <v>272</v>
      </c>
      <c r="B7" s="63">
        <v>3490</v>
      </c>
      <c r="C7" s="64">
        <v>44448</v>
      </c>
      <c r="D7" s="65">
        <v>5444</v>
      </c>
      <c r="E7" s="66" t="s">
        <v>273</v>
      </c>
    </row>
    <row r="8" spans="1:5">
      <c r="A8" s="62" t="s">
        <v>272</v>
      </c>
      <c r="B8" s="63">
        <v>3563</v>
      </c>
      <c r="C8" s="64">
        <v>44448</v>
      </c>
      <c r="D8" s="65">
        <v>1899109</v>
      </c>
      <c r="E8" s="66" t="s">
        <v>273</v>
      </c>
    </row>
    <row r="9" spans="1:5">
      <c r="A9" s="62" t="s">
        <v>272</v>
      </c>
      <c r="B9" s="63">
        <v>3564</v>
      </c>
      <c r="C9" s="64">
        <v>44448</v>
      </c>
      <c r="D9" s="65">
        <v>149429</v>
      </c>
      <c r="E9" s="66" t="s">
        <v>273</v>
      </c>
    </row>
    <row r="10" spans="1:5">
      <c r="A10" s="62" t="s">
        <v>272</v>
      </c>
      <c r="B10" s="63">
        <v>3565</v>
      </c>
      <c r="C10" s="64">
        <v>44448</v>
      </c>
      <c r="D10" s="65">
        <v>223473</v>
      </c>
      <c r="E10" s="66" t="s">
        <v>273</v>
      </c>
    </row>
    <row r="11" spans="1:5">
      <c r="A11" s="62" t="s">
        <v>272</v>
      </c>
      <c r="B11" s="63">
        <v>3566</v>
      </c>
      <c r="C11" s="64">
        <v>44448</v>
      </c>
      <c r="D11" s="65">
        <v>151334</v>
      </c>
      <c r="E11" s="66" t="s">
        <v>273</v>
      </c>
    </row>
    <row r="12" spans="1:5">
      <c r="A12" s="62" t="s">
        <v>272</v>
      </c>
      <c r="B12" s="63">
        <v>3567</v>
      </c>
      <c r="C12" s="64">
        <v>44448</v>
      </c>
      <c r="D12" s="65">
        <v>327117</v>
      </c>
      <c r="E12" s="66" t="s">
        <v>273</v>
      </c>
    </row>
    <row r="13" spans="1:5">
      <c r="A13" s="62" t="s">
        <v>272</v>
      </c>
      <c r="B13" s="63">
        <v>3568</v>
      </c>
      <c r="C13" s="64">
        <v>44448</v>
      </c>
      <c r="D13" s="65">
        <v>83652</v>
      </c>
      <c r="E13" s="66" t="s">
        <v>273</v>
      </c>
    </row>
    <row r="14" spans="1:5">
      <c r="A14" s="62" t="s">
        <v>272</v>
      </c>
      <c r="B14" s="63">
        <v>3569</v>
      </c>
      <c r="C14" s="64">
        <v>44448</v>
      </c>
      <c r="D14" s="65">
        <v>5094</v>
      </c>
      <c r="E14" s="66" t="s">
        <v>273</v>
      </c>
    </row>
    <row r="15" spans="1:5">
      <c r="A15" s="62" t="s">
        <v>272</v>
      </c>
      <c r="B15" s="63">
        <v>3570</v>
      </c>
      <c r="C15" s="64">
        <v>44448</v>
      </c>
      <c r="D15" s="65">
        <v>5328</v>
      </c>
      <c r="E15" s="66" t="s">
        <v>273</v>
      </c>
    </row>
    <row r="16" spans="1:5">
      <c r="A16" s="62" t="s">
        <v>272</v>
      </c>
      <c r="B16" s="63">
        <v>3571</v>
      </c>
      <c r="C16" s="64">
        <v>44448</v>
      </c>
      <c r="D16" s="65">
        <v>6026</v>
      </c>
      <c r="E16" s="66" t="s">
        <v>273</v>
      </c>
    </row>
    <row r="17" spans="1:5">
      <c r="A17" s="62" t="s">
        <v>272</v>
      </c>
      <c r="B17" s="63">
        <v>3573</v>
      </c>
      <c r="C17" s="64">
        <v>44448</v>
      </c>
      <c r="D17" s="65">
        <v>17468</v>
      </c>
      <c r="E17" s="66" t="s">
        <v>273</v>
      </c>
    </row>
    <row r="18" spans="1:5">
      <c r="A18" s="62" t="s">
        <v>272</v>
      </c>
      <c r="B18" s="63">
        <v>3573</v>
      </c>
      <c r="C18" s="64">
        <v>44448</v>
      </c>
      <c r="D18" s="65">
        <v>14331</v>
      </c>
      <c r="E18" s="66" t="s">
        <v>273</v>
      </c>
    </row>
    <row r="19" spans="1:5" ht="30">
      <c r="A19" s="62" t="s">
        <v>272</v>
      </c>
      <c r="B19" s="63">
        <v>3575</v>
      </c>
      <c r="C19" s="64">
        <v>44448</v>
      </c>
      <c r="D19" s="65">
        <v>390</v>
      </c>
      <c r="E19" s="66" t="s">
        <v>274</v>
      </c>
    </row>
    <row r="20" spans="1:5" ht="30">
      <c r="A20" s="62" t="s">
        <v>272</v>
      </c>
      <c r="B20" s="63">
        <v>3576</v>
      </c>
      <c r="C20" s="64">
        <v>44448</v>
      </c>
      <c r="D20" s="65">
        <v>390</v>
      </c>
      <c r="E20" s="66" t="s">
        <v>274</v>
      </c>
    </row>
    <row r="21" spans="1:5" ht="30">
      <c r="A21" s="62" t="s">
        <v>272</v>
      </c>
      <c r="B21" s="63">
        <v>3577</v>
      </c>
      <c r="C21" s="64">
        <v>44448</v>
      </c>
      <c r="D21" s="65">
        <v>112</v>
      </c>
      <c r="E21" s="66" t="s">
        <v>274</v>
      </c>
    </row>
    <row r="22" spans="1:5" ht="30">
      <c r="A22" s="62" t="s">
        <v>272</v>
      </c>
      <c r="B22" s="63">
        <v>3578</v>
      </c>
      <c r="C22" s="64">
        <v>44448</v>
      </c>
      <c r="D22" s="65">
        <v>161</v>
      </c>
      <c r="E22" s="66" t="s">
        <v>274</v>
      </c>
    </row>
    <row r="23" spans="1:5" ht="30">
      <c r="A23" s="62" t="s">
        <v>272</v>
      </c>
      <c r="B23" s="63">
        <v>3579</v>
      </c>
      <c r="C23" s="64">
        <v>44448</v>
      </c>
      <c r="D23" s="65">
        <v>25</v>
      </c>
      <c r="E23" s="66" t="s">
        <v>274</v>
      </c>
    </row>
    <row r="24" spans="1:5" ht="30">
      <c r="A24" s="67" t="s">
        <v>272</v>
      </c>
      <c r="B24" s="63">
        <v>3580</v>
      </c>
      <c r="C24" s="64">
        <v>44448</v>
      </c>
      <c r="D24" s="65">
        <v>2445</v>
      </c>
      <c r="E24" s="66" t="s">
        <v>274</v>
      </c>
    </row>
    <row r="25" spans="1:5" ht="30">
      <c r="A25" s="67" t="s">
        <v>272</v>
      </c>
      <c r="B25" s="63">
        <v>3581</v>
      </c>
      <c r="C25" s="64">
        <v>44448</v>
      </c>
      <c r="D25" s="65">
        <v>1225</v>
      </c>
      <c r="E25" s="66" t="s">
        <v>274</v>
      </c>
    </row>
    <row r="26" spans="1:5" ht="30">
      <c r="A26" s="62" t="s">
        <v>272</v>
      </c>
      <c r="B26" s="63">
        <v>3582</v>
      </c>
      <c r="C26" s="64">
        <v>44448</v>
      </c>
      <c r="D26" s="65">
        <v>2108</v>
      </c>
      <c r="E26" s="66" t="s">
        <v>274</v>
      </c>
    </row>
    <row r="27" spans="1:5" ht="30">
      <c r="A27" s="62" t="s">
        <v>272</v>
      </c>
      <c r="B27" s="63">
        <v>3583</v>
      </c>
      <c r="C27" s="64">
        <v>44448</v>
      </c>
      <c r="D27" s="65">
        <v>3000</v>
      </c>
      <c r="E27" s="66" t="s">
        <v>274</v>
      </c>
    </row>
    <row r="28" spans="1:5" ht="30">
      <c r="A28" s="62" t="s">
        <v>272</v>
      </c>
      <c r="B28" s="63">
        <v>3584</v>
      </c>
      <c r="C28" s="64">
        <v>44448</v>
      </c>
      <c r="D28" s="65">
        <v>39</v>
      </c>
      <c r="E28" s="66" t="s">
        <v>275</v>
      </c>
    </row>
    <row r="29" spans="1:5">
      <c r="A29" s="62" t="s">
        <v>272</v>
      </c>
      <c r="B29" s="63">
        <v>3585</v>
      </c>
      <c r="C29" s="64">
        <v>44448</v>
      </c>
      <c r="D29" s="65">
        <v>327252</v>
      </c>
      <c r="E29" s="66" t="s">
        <v>276</v>
      </c>
    </row>
    <row r="30" spans="1:5" ht="30">
      <c r="A30" s="62" t="s">
        <v>272</v>
      </c>
      <c r="B30" s="63">
        <v>3586</v>
      </c>
      <c r="C30" s="64">
        <v>44448</v>
      </c>
      <c r="D30" s="65">
        <v>504440</v>
      </c>
      <c r="E30" s="66" t="s">
        <v>277</v>
      </c>
    </row>
    <row r="31" spans="1:5" ht="30">
      <c r="A31" s="62" t="s">
        <v>272</v>
      </c>
      <c r="B31" s="63">
        <v>3587</v>
      </c>
      <c r="C31" s="64">
        <v>44448</v>
      </c>
      <c r="D31" s="65">
        <v>1155578</v>
      </c>
      <c r="E31" s="66" t="s">
        <v>277</v>
      </c>
    </row>
    <row r="32" spans="1:5" ht="30">
      <c r="A32" s="62" t="s">
        <v>272</v>
      </c>
      <c r="B32" s="63">
        <v>3588</v>
      </c>
      <c r="C32" s="64">
        <v>44448</v>
      </c>
      <c r="D32" s="65">
        <v>105275</v>
      </c>
      <c r="E32" s="66" t="s">
        <v>277</v>
      </c>
    </row>
    <row r="33" spans="1:5">
      <c r="A33" s="62" t="s">
        <v>272</v>
      </c>
      <c r="B33" s="63">
        <v>3589</v>
      </c>
      <c r="C33" s="64">
        <v>44448</v>
      </c>
      <c r="D33" s="65">
        <v>3683</v>
      </c>
      <c r="E33" s="66" t="s">
        <v>273</v>
      </c>
    </row>
    <row r="34" spans="1:5">
      <c r="A34" s="62" t="s">
        <v>272</v>
      </c>
      <c r="B34" s="63">
        <v>1009</v>
      </c>
      <c r="C34" s="64">
        <v>44449</v>
      </c>
      <c r="D34" s="65">
        <v>21993</v>
      </c>
      <c r="E34" s="66" t="s">
        <v>273</v>
      </c>
    </row>
    <row r="35" spans="1:5" s="68" customFormat="1">
      <c r="A35" s="62" t="s">
        <v>272</v>
      </c>
      <c r="B35" s="63">
        <v>3672</v>
      </c>
      <c r="C35" s="64">
        <v>44449</v>
      </c>
      <c r="D35" s="65">
        <v>4776</v>
      </c>
      <c r="E35" s="66" t="s">
        <v>273</v>
      </c>
    </row>
    <row r="36" spans="1:5" s="68" customFormat="1">
      <c r="A36" s="62" t="s">
        <v>272</v>
      </c>
      <c r="B36" s="63">
        <v>3674</v>
      </c>
      <c r="C36" s="64">
        <v>44452</v>
      </c>
      <c r="D36" s="65">
        <v>21842</v>
      </c>
      <c r="E36" s="66" t="s">
        <v>273</v>
      </c>
    </row>
    <row r="37" spans="1:5">
      <c r="A37" s="69" t="s">
        <v>278</v>
      </c>
      <c r="B37" s="69"/>
      <c r="C37" s="69"/>
      <c r="D37" s="70">
        <f>SUM(D7:D36)</f>
        <v>5042539</v>
      </c>
      <c r="E37" s="71"/>
    </row>
    <row r="38" spans="1:5">
      <c r="A38" s="62" t="s">
        <v>279</v>
      </c>
      <c r="B38" s="63">
        <v>3590</v>
      </c>
      <c r="C38" s="64">
        <v>44448</v>
      </c>
      <c r="D38" s="72">
        <v>167320</v>
      </c>
      <c r="E38" s="66" t="s">
        <v>273</v>
      </c>
    </row>
    <row r="39" spans="1:5">
      <c r="A39" s="62" t="s">
        <v>279</v>
      </c>
      <c r="B39" s="63">
        <v>3591</v>
      </c>
      <c r="C39" s="64">
        <v>44448</v>
      </c>
      <c r="D39" s="72">
        <v>13534</v>
      </c>
      <c r="E39" s="66" t="s">
        <v>273</v>
      </c>
    </row>
    <row r="40" spans="1:5">
      <c r="A40" s="62" t="s">
        <v>279</v>
      </c>
      <c r="B40" s="63">
        <v>3592</v>
      </c>
      <c r="C40" s="64">
        <v>44448</v>
      </c>
      <c r="D40" s="72">
        <v>12654</v>
      </c>
      <c r="E40" s="66" t="s">
        <v>273</v>
      </c>
    </row>
    <row r="41" spans="1:5">
      <c r="A41" s="62" t="s">
        <v>279</v>
      </c>
      <c r="B41" s="63">
        <v>3593</v>
      </c>
      <c r="C41" s="64">
        <v>44448</v>
      </c>
      <c r="D41" s="72">
        <v>16425</v>
      </c>
      <c r="E41" s="66" t="s">
        <v>273</v>
      </c>
    </row>
    <row r="42" spans="1:5">
      <c r="A42" s="62" t="s">
        <v>279</v>
      </c>
      <c r="B42" s="63">
        <v>3594</v>
      </c>
      <c r="C42" s="64">
        <v>44448</v>
      </c>
      <c r="D42" s="65">
        <v>5416</v>
      </c>
      <c r="E42" s="66" t="s">
        <v>273</v>
      </c>
    </row>
    <row r="43" spans="1:5">
      <c r="A43" s="62" t="s">
        <v>279</v>
      </c>
      <c r="B43" s="63">
        <v>3595</v>
      </c>
      <c r="C43" s="64">
        <v>44448</v>
      </c>
      <c r="D43" s="65">
        <v>30218</v>
      </c>
      <c r="E43" s="66" t="s">
        <v>273</v>
      </c>
    </row>
    <row r="44" spans="1:5">
      <c r="A44" s="62" t="s">
        <v>279</v>
      </c>
      <c r="B44" s="63">
        <v>3596</v>
      </c>
      <c r="C44" s="64">
        <v>44448</v>
      </c>
      <c r="D44" s="65">
        <v>1864</v>
      </c>
      <c r="E44" s="66" t="s">
        <v>273</v>
      </c>
    </row>
    <row r="45" spans="1:5">
      <c r="A45" s="62" t="s">
        <v>279</v>
      </c>
      <c r="B45" s="63">
        <v>3597</v>
      </c>
      <c r="C45" s="64">
        <v>44448</v>
      </c>
      <c r="D45" s="65">
        <v>721</v>
      </c>
      <c r="E45" s="66" t="s">
        <v>273</v>
      </c>
    </row>
    <row r="46" spans="1:5">
      <c r="A46" s="62" t="s">
        <v>279</v>
      </c>
      <c r="B46" s="63">
        <v>3598</v>
      </c>
      <c r="C46" s="64">
        <v>44448</v>
      </c>
      <c r="D46" s="72">
        <v>841</v>
      </c>
      <c r="E46" s="66" t="s">
        <v>273</v>
      </c>
    </row>
    <row r="47" spans="1:5">
      <c r="A47" s="62" t="s">
        <v>279</v>
      </c>
      <c r="B47" s="63">
        <v>3599</v>
      </c>
      <c r="C47" s="64">
        <v>44448</v>
      </c>
      <c r="D47" s="72">
        <v>1350</v>
      </c>
      <c r="E47" s="66" t="s">
        <v>273</v>
      </c>
    </row>
    <row r="48" spans="1:5">
      <c r="A48" s="62" t="s">
        <v>279</v>
      </c>
      <c r="B48" s="63">
        <v>3600</v>
      </c>
      <c r="C48" s="64">
        <v>44448</v>
      </c>
      <c r="D48" s="72">
        <v>702</v>
      </c>
      <c r="E48" s="66" t="s">
        <v>273</v>
      </c>
    </row>
    <row r="49" spans="1:5">
      <c r="A49" s="62" t="s">
        <v>279</v>
      </c>
      <c r="B49" s="63">
        <v>3602</v>
      </c>
      <c r="C49" s="64">
        <v>44448</v>
      </c>
      <c r="D49" s="72">
        <v>28205</v>
      </c>
      <c r="E49" s="66" t="s">
        <v>280</v>
      </c>
    </row>
    <row r="50" spans="1:5" ht="30">
      <c r="A50" s="62" t="s">
        <v>279</v>
      </c>
      <c r="B50" s="63">
        <v>3603</v>
      </c>
      <c r="C50" s="64">
        <v>44448</v>
      </c>
      <c r="D50" s="72">
        <v>43368</v>
      </c>
      <c r="E50" s="66" t="s">
        <v>277</v>
      </c>
    </row>
    <row r="51" spans="1:5" ht="30">
      <c r="A51" s="62" t="s">
        <v>279</v>
      </c>
      <c r="B51" s="63">
        <v>3604</v>
      </c>
      <c r="C51" s="64">
        <v>44448</v>
      </c>
      <c r="D51" s="72">
        <v>102769</v>
      </c>
      <c r="E51" s="66" t="s">
        <v>277</v>
      </c>
    </row>
    <row r="52" spans="1:5" ht="30">
      <c r="A52" s="62" t="s">
        <v>279</v>
      </c>
      <c r="B52" s="63">
        <v>3605</v>
      </c>
      <c r="C52" s="64">
        <v>44448</v>
      </c>
      <c r="D52" s="72">
        <v>5402</v>
      </c>
      <c r="E52" s="66" t="s">
        <v>277</v>
      </c>
    </row>
    <row r="53" spans="1:5">
      <c r="A53" s="62" t="s">
        <v>279</v>
      </c>
      <c r="B53" s="63">
        <v>1009</v>
      </c>
      <c r="C53" s="64">
        <v>44449</v>
      </c>
      <c r="D53" s="72">
        <v>1480</v>
      </c>
      <c r="E53" s="66" t="s">
        <v>273</v>
      </c>
    </row>
    <row r="54" spans="1:5">
      <c r="A54" s="69" t="s">
        <v>281</v>
      </c>
      <c r="B54" s="69"/>
      <c r="C54" s="69"/>
      <c r="D54" s="70">
        <f>SUM(D38:D53)</f>
        <v>432269</v>
      </c>
      <c r="E54" s="73"/>
    </row>
    <row r="55" spans="1:5">
      <c r="A55" s="62" t="s">
        <v>282</v>
      </c>
      <c r="B55" s="63">
        <v>2618</v>
      </c>
      <c r="C55" s="64">
        <v>44440</v>
      </c>
      <c r="D55" s="72">
        <v>95863</v>
      </c>
      <c r="E55" s="66" t="s">
        <v>273</v>
      </c>
    </row>
    <row r="56" spans="1:5">
      <c r="A56" s="62" t="s">
        <v>282</v>
      </c>
      <c r="B56" s="63">
        <v>3606</v>
      </c>
      <c r="C56" s="64">
        <v>44448</v>
      </c>
      <c r="D56" s="72">
        <v>180403</v>
      </c>
      <c r="E56" s="66" t="s">
        <v>273</v>
      </c>
    </row>
    <row r="57" spans="1:5">
      <c r="A57" s="62" t="s">
        <v>282</v>
      </c>
      <c r="B57" s="63">
        <v>3607</v>
      </c>
      <c r="C57" s="64">
        <v>44448</v>
      </c>
      <c r="D57" s="72">
        <v>9925</v>
      </c>
      <c r="E57" s="66" t="s">
        <v>273</v>
      </c>
    </row>
    <row r="58" spans="1:5">
      <c r="A58" s="62" t="s">
        <v>282</v>
      </c>
      <c r="B58" s="74">
        <v>3608</v>
      </c>
      <c r="C58" s="64">
        <v>44448</v>
      </c>
      <c r="D58" s="72">
        <v>11108</v>
      </c>
      <c r="E58" s="66" t="s">
        <v>273</v>
      </c>
    </row>
    <row r="59" spans="1:5">
      <c r="A59" s="62" t="s">
        <v>282</v>
      </c>
      <c r="B59" s="74">
        <v>3609</v>
      </c>
      <c r="C59" s="64">
        <v>44448</v>
      </c>
      <c r="D59" s="72">
        <v>14283</v>
      </c>
      <c r="E59" s="66" t="s">
        <v>273</v>
      </c>
    </row>
    <row r="60" spans="1:5">
      <c r="A60" s="62" t="s">
        <v>282</v>
      </c>
      <c r="B60" s="74">
        <v>3610</v>
      </c>
      <c r="C60" s="64">
        <v>44448</v>
      </c>
      <c r="D60" s="72">
        <v>21714</v>
      </c>
      <c r="E60" s="66" t="s">
        <v>273</v>
      </c>
    </row>
    <row r="61" spans="1:5">
      <c r="A61" s="62" t="s">
        <v>282</v>
      </c>
      <c r="B61" s="74">
        <v>3611</v>
      </c>
      <c r="C61" s="64">
        <v>44448</v>
      </c>
      <c r="D61" s="72">
        <v>4990</v>
      </c>
      <c r="E61" s="66" t="s">
        <v>273</v>
      </c>
    </row>
    <row r="62" spans="1:5">
      <c r="A62" s="62" t="s">
        <v>282</v>
      </c>
      <c r="B62" s="74">
        <v>3612</v>
      </c>
      <c r="C62" s="64">
        <v>44448</v>
      </c>
      <c r="D62" s="72">
        <v>2410</v>
      </c>
      <c r="E62" s="66" t="s">
        <v>273</v>
      </c>
    </row>
    <row r="63" spans="1:5">
      <c r="A63" s="62" t="s">
        <v>282</v>
      </c>
      <c r="B63" s="74">
        <v>3613</v>
      </c>
      <c r="C63" s="64">
        <v>44448</v>
      </c>
      <c r="D63" s="72">
        <v>319</v>
      </c>
      <c r="E63" s="66" t="s">
        <v>273</v>
      </c>
    </row>
    <row r="64" spans="1:5">
      <c r="A64" s="62" t="s">
        <v>282</v>
      </c>
      <c r="B64" s="75" t="s">
        <v>283</v>
      </c>
      <c r="C64" s="64">
        <v>44448</v>
      </c>
      <c r="D64" s="72">
        <v>317</v>
      </c>
      <c r="E64" s="66" t="s">
        <v>273</v>
      </c>
    </row>
    <row r="65" spans="1:5">
      <c r="A65" s="62" t="s">
        <v>282</v>
      </c>
      <c r="B65" s="75" t="s">
        <v>284</v>
      </c>
      <c r="C65" s="64">
        <v>44448</v>
      </c>
      <c r="D65" s="72">
        <v>1845</v>
      </c>
      <c r="E65" s="66" t="s">
        <v>280</v>
      </c>
    </row>
    <row r="66" spans="1:5" ht="30">
      <c r="A66" s="62" t="s">
        <v>282</v>
      </c>
      <c r="B66" s="75" t="s">
        <v>285</v>
      </c>
      <c r="C66" s="64">
        <v>44448</v>
      </c>
      <c r="D66" s="72">
        <v>27775</v>
      </c>
      <c r="E66" s="66" t="s">
        <v>277</v>
      </c>
    </row>
    <row r="67" spans="1:5" ht="30">
      <c r="A67" s="62" t="s">
        <v>282</v>
      </c>
      <c r="B67" s="75" t="s">
        <v>286</v>
      </c>
      <c r="C67" s="64">
        <v>44448</v>
      </c>
      <c r="D67" s="72">
        <v>42567</v>
      </c>
      <c r="E67" s="66" t="s">
        <v>277</v>
      </c>
    </row>
    <row r="68" spans="1:5" ht="30">
      <c r="A68" s="62" t="s">
        <v>282</v>
      </c>
      <c r="B68" s="75" t="s">
        <v>287</v>
      </c>
      <c r="C68" s="64">
        <v>44448</v>
      </c>
      <c r="D68" s="72">
        <v>10100</v>
      </c>
      <c r="E68" s="66" t="s">
        <v>277</v>
      </c>
    </row>
    <row r="69" spans="1:5">
      <c r="A69" s="62" t="s">
        <v>282</v>
      </c>
      <c r="B69" s="75" t="s">
        <v>288</v>
      </c>
      <c r="C69" s="64">
        <v>44449</v>
      </c>
      <c r="D69" s="72">
        <v>1335</v>
      </c>
      <c r="E69" s="66" t="s">
        <v>273</v>
      </c>
    </row>
    <row r="70" spans="1:5">
      <c r="A70" s="69" t="s">
        <v>289</v>
      </c>
      <c r="B70" s="69"/>
      <c r="C70" s="69"/>
      <c r="D70" s="70">
        <f>SUM(D55:D69)</f>
        <v>424954</v>
      </c>
      <c r="E70" s="73"/>
    </row>
    <row r="71" spans="1:5">
      <c r="A71" s="76">
        <v>39092</v>
      </c>
      <c r="B71" s="63">
        <v>3620</v>
      </c>
      <c r="C71" s="64">
        <v>44448</v>
      </c>
      <c r="D71" s="72">
        <v>2896</v>
      </c>
      <c r="E71" s="66" t="s">
        <v>273</v>
      </c>
    </row>
    <row r="72" spans="1:5">
      <c r="A72" s="76">
        <v>39092</v>
      </c>
      <c r="B72" s="63">
        <v>3621</v>
      </c>
      <c r="C72" s="64">
        <v>44448</v>
      </c>
      <c r="D72" s="72">
        <v>1387</v>
      </c>
      <c r="E72" s="66" t="s">
        <v>273</v>
      </c>
    </row>
    <row r="73" spans="1:5">
      <c r="A73" s="76">
        <v>39092</v>
      </c>
      <c r="B73" s="63">
        <v>3622</v>
      </c>
      <c r="C73" s="64">
        <v>44448</v>
      </c>
      <c r="D73" s="72">
        <v>780</v>
      </c>
      <c r="E73" s="66" t="s">
        <v>273</v>
      </c>
    </row>
    <row r="74" spans="1:5">
      <c r="A74" s="76">
        <v>39092</v>
      </c>
      <c r="B74" s="63">
        <v>3623</v>
      </c>
      <c r="C74" s="64">
        <v>44448</v>
      </c>
      <c r="D74" s="72">
        <v>565</v>
      </c>
      <c r="E74" s="66" t="s">
        <v>280</v>
      </c>
    </row>
    <row r="75" spans="1:5" ht="30">
      <c r="A75" s="76">
        <v>39092</v>
      </c>
      <c r="B75" s="63">
        <v>3624</v>
      </c>
      <c r="C75" s="64">
        <v>44448</v>
      </c>
      <c r="D75" s="72">
        <v>859</v>
      </c>
      <c r="E75" s="66" t="s">
        <v>290</v>
      </c>
    </row>
    <row r="76" spans="1:5" ht="30">
      <c r="A76" s="76">
        <v>39092</v>
      </c>
      <c r="B76" s="63">
        <v>3625</v>
      </c>
      <c r="C76" s="64">
        <v>44448</v>
      </c>
      <c r="D76" s="72">
        <v>2157</v>
      </c>
      <c r="E76" s="66" t="s">
        <v>290</v>
      </c>
    </row>
    <row r="77" spans="1:5">
      <c r="A77" s="69" t="s">
        <v>291</v>
      </c>
      <c r="B77" s="69"/>
      <c r="C77" s="69"/>
      <c r="D77" s="70">
        <f>SUM(D71:D76)</f>
        <v>8644</v>
      </c>
      <c r="E77" s="73"/>
    </row>
    <row r="78" spans="1:5">
      <c r="A78" s="62" t="s">
        <v>292</v>
      </c>
      <c r="B78" s="63">
        <v>3486</v>
      </c>
      <c r="C78" s="64">
        <v>44441</v>
      </c>
      <c r="D78" s="65">
        <v>1020</v>
      </c>
      <c r="E78" s="77" t="s">
        <v>293</v>
      </c>
    </row>
    <row r="79" spans="1:5">
      <c r="A79" s="62" t="s">
        <v>292</v>
      </c>
      <c r="B79" s="63">
        <v>3487</v>
      </c>
      <c r="C79" s="64">
        <v>44441</v>
      </c>
      <c r="D79" s="65">
        <v>1020</v>
      </c>
      <c r="E79" s="77" t="s">
        <v>293</v>
      </c>
    </row>
    <row r="80" spans="1:5">
      <c r="A80" s="62" t="s">
        <v>292</v>
      </c>
      <c r="B80" s="63">
        <v>3502</v>
      </c>
      <c r="C80" s="64">
        <v>44442</v>
      </c>
      <c r="D80" s="65">
        <v>40</v>
      </c>
      <c r="E80" s="77" t="s">
        <v>293</v>
      </c>
    </row>
    <row r="81" spans="1:5">
      <c r="A81" s="62" t="s">
        <v>292</v>
      </c>
      <c r="B81" s="63">
        <v>3503</v>
      </c>
      <c r="C81" s="64">
        <v>44442</v>
      </c>
      <c r="D81" s="65">
        <v>40</v>
      </c>
      <c r="E81" s="77" t="s">
        <v>293</v>
      </c>
    </row>
    <row r="82" spans="1:5">
      <c r="A82" s="62" t="s">
        <v>292</v>
      </c>
      <c r="B82" s="63">
        <v>3504</v>
      </c>
      <c r="C82" s="64">
        <v>44445</v>
      </c>
      <c r="D82" s="65">
        <v>2040</v>
      </c>
      <c r="E82" s="77" t="s">
        <v>293</v>
      </c>
    </row>
    <row r="83" spans="1:5">
      <c r="A83" s="62" t="s">
        <v>292</v>
      </c>
      <c r="B83" s="63">
        <v>3505</v>
      </c>
      <c r="C83" s="64">
        <v>44445</v>
      </c>
      <c r="D83" s="65">
        <v>2040</v>
      </c>
      <c r="E83" s="77" t="s">
        <v>293</v>
      </c>
    </row>
    <row r="84" spans="1:5">
      <c r="A84" s="62" t="s">
        <v>292</v>
      </c>
      <c r="B84" s="63">
        <v>3506</v>
      </c>
      <c r="C84" s="64">
        <v>44445</v>
      </c>
      <c r="D84" s="65">
        <v>2040</v>
      </c>
      <c r="E84" s="77" t="s">
        <v>293</v>
      </c>
    </row>
    <row r="85" spans="1:5">
      <c r="A85" s="62" t="s">
        <v>292</v>
      </c>
      <c r="B85" s="63">
        <v>3507</v>
      </c>
      <c r="C85" s="64">
        <v>44445</v>
      </c>
      <c r="D85" s="65">
        <v>2040</v>
      </c>
      <c r="E85" s="77" t="s">
        <v>293</v>
      </c>
    </row>
    <row r="86" spans="1:5">
      <c r="A86" s="62" t="s">
        <v>292</v>
      </c>
      <c r="B86" s="63">
        <v>3522</v>
      </c>
      <c r="C86" s="64">
        <v>44447</v>
      </c>
      <c r="D86" s="65">
        <v>440.82</v>
      </c>
      <c r="E86" s="77" t="s">
        <v>293</v>
      </c>
    </row>
    <row r="87" spans="1:5">
      <c r="A87" s="62" t="s">
        <v>292</v>
      </c>
      <c r="B87" s="63">
        <v>3601</v>
      </c>
      <c r="C87" s="64">
        <v>44447</v>
      </c>
      <c r="D87" s="65">
        <v>1133.28</v>
      </c>
      <c r="E87" s="77" t="s">
        <v>294</v>
      </c>
    </row>
    <row r="88" spans="1:5">
      <c r="A88" s="62" t="s">
        <v>292</v>
      </c>
      <c r="B88" s="63">
        <v>3759</v>
      </c>
      <c r="C88" s="64">
        <v>44454</v>
      </c>
      <c r="D88" s="65">
        <v>20</v>
      </c>
      <c r="E88" s="77" t="s">
        <v>293</v>
      </c>
    </row>
    <row r="89" spans="1:5">
      <c r="A89" s="62" t="s">
        <v>292</v>
      </c>
      <c r="B89" s="63">
        <v>3760</v>
      </c>
      <c r="C89" s="64">
        <v>44454</v>
      </c>
      <c r="D89" s="65">
        <v>500</v>
      </c>
      <c r="E89" s="77" t="s">
        <v>293</v>
      </c>
    </row>
    <row r="90" spans="1:5">
      <c r="A90" s="62" t="s">
        <v>292</v>
      </c>
      <c r="B90" s="63">
        <v>3761</v>
      </c>
      <c r="C90" s="64">
        <v>44454</v>
      </c>
      <c r="D90" s="65">
        <v>244.28</v>
      </c>
      <c r="E90" s="77" t="s">
        <v>293</v>
      </c>
    </row>
    <row r="91" spans="1:5">
      <c r="A91" s="62" t="s">
        <v>292</v>
      </c>
      <c r="B91" s="63">
        <v>3762</v>
      </c>
      <c r="C91" s="64">
        <v>44454</v>
      </c>
      <c r="D91" s="65">
        <v>500</v>
      </c>
      <c r="E91" s="77" t="s">
        <v>293</v>
      </c>
    </row>
    <row r="92" spans="1:5">
      <c r="A92" s="62" t="s">
        <v>292</v>
      </c>
      <c r="B92" s="63">
        <v>155</v>
      </c>
      <c r="C92" s="64">
        <v>44463</v>
      </c>
      <c r="D92" s="65">
        <v>1020</v>
      </c>
      <c r="E92" s="77" t="s">
        <v>293</v>
      </c>
    </row>
    <row r="93" spans="1:5">
      <c r="A93" s="62" t="s">
        <v>292</v>
      </c>
      <c r="B93" s="63">
        <v>3909</v>
      </c>
      <c r="C93" s="64">
        <v>44463</v>
      </c>
      <c r="D93" s="65">
        <v>2415</v>
      </c>
      <c r="E93" s="77" t="s">
        <v>293</v>
      </c>
    </row>
    <row r="94" spans="1:5">
      <c r="A94" s="62" t="s">
        <v>292</v>
      </c>
      <c r="B94" s="63">
        <v>3912</v>
      </c>
      <c r="C94" s="64">
        <v>44463</v>
      </c>
      <c r="D94" s="65">
        <v>2415</v>
      </c>
      <c r="E94" s="77" t="s">
        <v>293</v>
      </c>
    </row>
    <row r="95" spans="1:5">
      <c r="A95" s="62" t="s">
        <v>292</v>
      </c>
      <c r="B95" s="63">
        <v>158</v>
      </c>
      <c r="C95" s="64">
        <v>44469</v>
      </c>
      <c r="D95" s="65">
        <v>881.64</v>
      </c>
      <c r="E95" s="77" t="s">
        <v>293</v>
      </c>
    </row>
    <row r="96" spans="1:5">
      <c r="A96" s="62" t="s">
        <v>292</v>
      </c>
      <c r="B96" s="63">
        <v>123</v>
      </c>
      <c r="C96" s="64">
        <v>44469</v>
      </c>
      <c r="D96" s="65">
        <v>230</v>
      </c>
      <c r="E96" s="77" t="s">
        <v>293</v>
      </c>
    </row>
    <row r="97" spans="1:5">
      <c r="A97" s="62" t="s">
        <v>292</v>
      </c>
      <c r="B97" s="63">
        <v>124</v>
      </c>
      <c r="C97" s="64">
        <v>44469</v>
      </c>
      <c r="D97" s="65">
        <v>230</v>
      </c>
      <c r="E97" s="77" t="s">
        <v>293</v>
      </c>
    </row>
    <row r="98" spans="1:5">
      <c r="A98" s="62" t="s">
        <v>292</v>
      </c>
      <c r="B98" s="63">
        <v>125</v>
      </c>
      <c r="C98" s="64">
        <v>44469</v>
      </c>
      <c r="D98" s="65">
        <v>230</v>
      </c>
      <c r="E98" s="77" t="s">
        <v>293</v>
      </c>
    </row>
    <row r="99" spans="1:5">
      <c r="A99" s="62" t="s">
        <v>292</v>
      </c>
      <c r="B99" s="63">
        <v>126</v>
      </c>
      <c r="C99" s="64">
        <v>44469</v>
      </c>
      <c r="D99" s="65">
        <v>230</v>
      </c>
      <c r="E99" s="77" t="s">
        <v>293</v>
      </c>
    </row>
    <row r="100" spans="1:5">
      <c r="A100" s="62" t="s">
        <v>292</v>
      </c>
      <c r="B100" s="63">
        <v>134</v>
      </c>
      <c r="C100" s="64">
        <v>44469</v>
      </c>
      <c r="D100" s="65">
        <v>10000</v>
      </c>
      <c r="E100" s="77" t="s">
        <v>294</v>
      </c>
    </row>
    <row r="101" spans="1:5">
      <c r="A101" s="69" t="s">
        <v>295</v>
      </c>
      <c r="B101" s="69"/>
      <c r="C101" s="69"/>
      <c r="D101" s="70">
        <f>SUM(D78:D100)</f>
        <v>30770.02</v>
      </c>
      <c r="E101" s="73"/>
    </row>
    <row r="102" spans="1:5">
      <c r="A102" s="78" t="s">
        <v>296</v>
      </c>
      <c r="B102" s="79" t="s">
        <v>297</v>
      </c>
      <c r="C102" s="64">
        <v>44453</v>
      </c>
      <c r="D102" s="65">
        <v>620</v>
      </c>
      <c r="E102" s="77" t="s">
        <v>298</v>
      </c>
    </row>
    <row r="103" spans="1:5">
      <c r="A103" s="78" t="s">
        <v>296</v>
      </c>
      <c r="B103" s="80">
        <v>3685</v>
      </c>
      <c r="C103" s="64">
        <v>44453</v>
      </c>
      <c r="D103" s="65">
        <v>620</v>
      </c>
      <c r="E103" s="77" t="s">
        <v>298</v>
      </c>
    </row>
    <row r="104" spans="1:5">
      <c r="A104" s="78" t="s">
        <v>296</v>
      </c>
      <c r="B104" s="80">
        <v>3686</v>
      </c>
      <c r="C104" s="64">
        <v>44453</v>
      </c>
      <c r="D104" s="65">
        <v>1887.17</v>
      </c>
      <c r="E104" s="77" t="s">
        <v>298</v>
      </c>
    </row>
    <row r="105" spans="1:5">
      <c r="A105" s="78" t="s">
        <v>296</v>
      </c>
      <c r="B105" s="80">
        <v>3687</v>
      </c>
      <c r="C105" s="64">
        <v>44453</v>
      </c>
      <c r="D105" s="65">
        <v>10143</v>
      </c>
      <c r="E105" s="77" t="s">
        <v>298</v>
      </c>
    </row>
    <row r="106" spans="1:5">
      <c r="A106" s="69" t="s">
        <v>299</v>
      </c>
      <c r="B106" s="69"/>
      <c r="C106" s="69"/>
      <c r="D106" s="70">
        <f>SUM(D102:D105)</f>
        <v>13270.17</v>
      </c>
      <c r="E106" s="73"/>
    </row>
    <row r="107" spans="1:5">
      <c r="A107" s="62" t="s">
        <v>300</v>
      </c>
      <c r="B107" s="63">
        <v>3802</v>
      </c>
      <c r="C107" s="64">
        <v>44460</v>
      </c>
      <c r="D107" s="72">
        <v>221.76</v>
      </c>
      <c r="E107" s="77" t="s">
        <v>301</v>
      </c>
    </row>
    <row r="108" spans="1:5">
      <c r="A108" s="69" t="s">
        <v>302</v>
      </c>
      <c r="B108" s="69"/>
      <c r="C108" s="69"/>
      <c r="D108" s="70">
        <f>SUM(D107:D107)</f>
        <v>221.76</v>
      </c>
      <c r="E108" s="73"/>
    </row>
    <row r="109" spans="1:5" ht="30">
      <c r="A109" s="67" t="s">
        <v>303</v>
      </c>
      <c r="B109" s="81">
        <v>3688</v>
      </c>
      <c r="C109" s="82">
        <v>44453</v>
      </c>
      <c r="D109" s="72">
        <v>2711.66</v>
      </c>
      <c r="E109" s="66" t="s">
        <v>304</v>
      </c>
    </row>
    <row r="110" spans="1:5" ht="30">
      <c r="A110" s="67" t="s">
        <v>303</v>
      </c>
      <c r="B110" s="83">
        <v>3689</v>
      </c>
      <c r="C110" s="82">
        <v>44453</v>
      </c>
      <c r="D110" s="72">
        <v>2497.38</v>
      </c>
      <c r="E110" s="66" t="s">
        <v>304</v>
      </c>
    </row>
    <row r="111" spans="1:5" ht="30">
      <c r="A111" s="67" t="s">
        <v>303</v>
      </c>
      <c r="B111" s="83">
        <v>3690</v>
      </c>
      <c r="C111" s="82">
        <v>44453</v>
      </c>
      <c r="D111" s="72">
        <v>2323.41</v>
      </c>
      <c r="E111" s="66" t="s">
        <v>304</v>
      </c>
    </row>
    <row r="112" spans="1:5">
      <c r="A112" s="67" t="s">
        <v>303</v>
      </c>
      <c r="B112" s="83">
        <v>3691</v>
      </c>
      <c r="C112" s="82">
        <v>44453</v>
      </c>
      <c r="D112" s="72">
        <v>2764.28</v>
      </c>
      <c r="E112" s="66" t="s">
        <v>305</v>
      </c>
    </row>
    <row r="113" spans="1:5">
      <c r="A113" s="67" t="s">
        <v>303</v>
      </c>
      <c r="B113" s="83">
        <v>3692</v>
      </c>
      <c r="C113" s="82">
        <v>44453</v>
      </c>
      <c r="D113" s="72">
        <v>3333.33</v>
      </c>
      <c r="E113" s="66" t="s">
        <v>305</v>
      </c>
    </row>
    <row r="114" spans="1:5">
      <c r="A114" s="67" t="s">
        <v>303</v>
      </c>
      <c r="B114" s="83">
        <v>3693</v>
      </c>
      <c r="C114" s="82">
        <v>44453</v>
      </c>
      <c r="D114" s="72">
        <v>2350.92</v>
      </c>
      <c r="E114" s="66" t="s">
        <v>305</v>
      </c>
    </row>
    <row r="115" spans="1:5">
      <c r="A115" s="67" t="s">
        <v>303</v>
      </c>
      <c r="B115" s="83">
        <v>3694</v>
      </c>
      <c r="C115" s="82">
        <v>44453</v>
      </c>
      <c r="D115" s="72">
        <v>2738.68</v>
      </c>
      <c r="E115" s="66" t="s">
        <v>305</v>
      </c>
    </row>
    <row r="116" spans="1:5">
      <c r="A116" s="67" t="s">
        <v>303</v>
      </c>
      <c r="B116" s="83">
        <v>3695</v>
      </c>
      <c r="C116" s="82">
        <v>44453</v>
      </c>
      <c r="D116" s="72">
        <v>1901.34</v>
      </c>
      <c r="E116" s="66" t="s">
        <v>305</v>
      </c>
    </row>
    <row r="117" spans="1:5">
      <c r="A117" s="67" t="s">
        <v>303</v>
      </c>
      <c r="B117" s="83">
        <v>3697</v>
      </c>
      <c r="C117" s="82">
        <v>44454</v>
      </c>
      <c r="D117" s="72">
        <v>2000</v>
      </c>
      <c r="E117" s="66" t="s">
        <v>305</v>
      </c>
    </row>
    <row r="118" spans="1:5">
      <c r="A118" s="67" t="s">
        <v>303</v>
      </c>
      <c r="B118" s="83">
        <v>3698</v>
      </c>
      <c r="C118" s="82">
        <v>44454</v>
      </c>
      <c r="D118" s="72">
        <v>1421</v>
      </c>
      <c r="E118" s="66" t="s">
        <v>305</v>
      </c>
    </row>
    <row r="119" spans="1:5">
      <c r="A119" s="67" t="s">
        <v>303</v>
      </c>
      <c r="B119" s="83">
        <v>3699</v>
      </c>
      <c r="C119" s="82">
        <v>44454</v>
      </c>
      <c r="D119" s="72">
        <v>2376</v>
      </c>
      <c r="E119" s="66" t="s">
        <v>305</v>
      </c>
    </row>
    <row r="120" spans="1:5">
      <c r="A120" s="67" t="s">
        <v>303</v>
      </c>
      <c r="B120" s="83">
        <v>3700</v>
      </c>
      <c r="C120" s="82">
        <v>44454</v>
      </c>
      <c r="D120" s="72">
        <v>1800</v>
      </c>
      <c r="E120" s="66" t="s">
        <v>305</v>
      </c>
    </row>
    <row r="121" spans="1:5">
      <c r="A121" s="67" t="s">
        <v>303</v>
      </c>
      <c r="B121" s="83">
        <v>3701</v>
      </c>
      <c r="C121" s="82">
        <v>44454</v>
      </c>
      <c r="D121" s="72">
        <v>1350</v>
      </c>
      <c r="E121" s="66" t="s">
        <v>305</v>
      </c>
    </row>
    <row r="122" spans="1:5">
      <c r="A122" s="67" t="s">
        <v>303</v>
      </c>
      <c r="B122" s="84">
        <v>3702</v>
      </c>
      <c r="C122" s="82">
        <v>44454</v>
      </c>
      <c r="D122" s="72">
        <v>2029</v>
      </c>
      <c r="E122" s="66" t="s">
        <v>305</v>
      </c>
    </row>
    <row r="123" spans="1:5">
      <c r="A123" s="67" t="s">
        <v>303</v>
      </c>
      <c r="B123" s="84">
        <v>3703</v>
      </c>
      <c r="C123" s="82">
        <v>44454</v>
      </c>
      <c r="D123" s="72">
        <v>1057</v>
      </c>
      <c r="E123" s="66" t="s">
        <v>305</v>
      </c>
    </row>
    <row r="124" spans="1:5">
      <c r="A124" s="67" t="s">
        <v>303</v>
      </c>
      <c r="B124" s="63">
        <v>3730</v>
      </c>
      <c r="C124" s="64">
        <v>44455</v>
      </c>
      <c r="D124" s="72">
        <v>2720.32</v>
      </c>
      <c r="E124" s="66" t="s">
        <v>305</v>
      </c>
    </row>
    <row r="125" spans="1:5">
      <c r="A125" s="67" t="s">
        <v>303</v>
      </c>
      <c r="B125" s="63">
        <v>3731</v>
      </c>
      <c r="C125" s="64">
        <v>44455</v>
      </c>
      <c r="D125" s="72">
        <v>2784.47</v>
      </c>
      <c r="E125" s="66" t="s">
        <v>305</v>
      </c>
    </row>
    <row r="126" spans="1:5">
      <c r="A126" s="67" t="s">
        <v>303</v>
      </c>
      <c r="B126" s="63">
        <v>3732</v>
      </c>
      <c r="C126" s="64">
        <v>44455</v>
      </c>
      <c r="D126" s="72">
        <v>2776.07</v>
      </c>
      <c r="E126" s="66" t="s">
        <v>305</v>
      </c>
    </row>
    <row r="127" spans="1:5">
      <c r="A127" s="67" t="s">
        <v>303</v>
      </c>
      <c r="B127" s="63">
        <v>3733</v>
      </c>
      <c r="C127" s="64">
        <v>44455</v>
      </c>
      <c r="D127" s="72">
        <v>2344.81</v>
      </c>
      <c r="E127" s="66" t="s">
        <v>305</v>
      </c>
    </row>
    <row r="128" spans="1:5">
      <c r="A128" s="67" t="s">
        <v>303</v>
      </c>
      <c r="B128" s="63">
        <v>3734</v>
      </c>
      <c r="C128" s="64">
        <v>44455</v>
      </c>
      <c r="D128" s="72">
        <v>2796.07</v>
      </c>
      <c r="E128" s="66" t="s">
        <v>305</v>
      </c>
    </row>
    <row r="129" spans="1:5">
      <c r="A129" s="67" t="s">
        <v>303</v>
      </c>
      <c r="B129" s="63">
        <v>3735</v>
      </c>
      <c r="C129" s="64">
        <v>44455</v>
      </c>
      <c r="D129" s="72">
        <v>2742.72</v>
      </c>
      <c r="E129" s="66" t="s">
        <v>305</v>
      </c>
    </row>
    <row r="130" spans="1:5">
      <c r="A130" s="67" t="s">
        <v>303</v>
      </c>
      <c r="B130" s="63">
        <v>3736</v>
      </c>
      <c r="C130" s="64">
        <v>44455</v>
      </c>
      <c r="D130" s="72">
        <v>2307.15</v>
      </c>
      <c r="E130" s="66" t="s">
        <v>305</v>
      </c>
    </row>
    <row r="131" spans="1:5">
      <c r="A131" s="67" t="s">
        <v>303</v>
      </c>
      <c r="B131" s="63">
        <v>3737</v>
      </c>
      <c r="C131" s="64">
        <v>44455</v>
      </c>
      <c r="D131" s="72">
        <v>2744.19</v>
      </c>
      <c r="E131" s="66" t="s">
        <v>305</v>
      </c>
    </row>
    <row r="132" spans="1:5">
      <c r="A132" s="67" t="s">
        <v>303</v>
      </c>
      <c r="B132" s="63">
        <v>3738</v>
      </c>
      <c r="C132" s="64">
        <v>44455</v>
      </c>
      <c r="D132" s="72">
        <v>2582.42</v>
      </c>
      <c r="E132" s="66" t="s">
        <v>305</v>
      </c>
    </row>
    <row r="133" spans="1:5">
      <c r="A133" s="67" t="s">
        <v>303</v>
      </c>
      <c r="B133" s="63">
        <v>3739</v>
      </c>
      <c r="C133" s="64">
        <v>44455</v>
      </c>
      <c r="D133" s="72">
        <v>2804.61</v>
      </c>
      <c r="E133" s="66" t="s">
        <v>305</v>
      </c>
    </row>
    <row r="134" spans="1:5">
      <c r="A134" s="67" t="s">
        <v>303</v>
      </c>
      <c r="B134" s="63">
        <v>3740</v>
      </c>
      <c r="C134" s="64">
        <v>44455</v>
      </c>
      <c r="D134" s="72">
        <v>2757.82</v>
      </c>
      <c r="E134" s="66" t="s">
        <v>305</v>
      </c>
    </row>
    <row r="135" spans="1:5">
      <c r="A135" s="67" t="s">
        <v>303</v>
      </c>
      <c r="B135" s="63">
        <v>3741</v>
      </c>
      <c r="C135" s="64">
        <v>44455</v>
      </c>
      <c r="D135" s="72">
        <v>2841.95</v>
      </c>
      <c r="E135" s="66" t="s">
        <v>305</v>
      </c>
    </row>
    <row r="136" spans="1:5" ht="15.75" customHeight="1">
      <c r="A136" s="67" t="s">
        <v>303</v>
      </c>
      <c r="B136" s="63">
        <v>3742</v>
      </c>
      <c r="C136" s="64">
        <v>44455</v>
      </c>
      <c r="D136" s="72">
        <v>2825.23</v>
      </c>
      <c r="E136" s="66" t="s">
        <v>305</v>
      </c>
    </row>
    <row r="137" spans="1:5">
      <c r="A137" s="67" t="s">
        <v>303</v>
      </c>
      <c r="B137" s="63">
        <v>3743</v>
      </c>
      <c r="C137" s="64">
        <v>44455</v>
      </c>
      <c r="D137" s="72">
        <v>2843.99</v>
      </c>
      <c r="E137" s="66" t="s">
        <v>305</v>
      </c>
    </row>
    <row r="138" spans="1:5">
      <c r="A138" s="67" t="s">
        <v>303</v>
      </c>
      <c r="B138" s="63">
        <v>3744</v>
      </c>
      <c r="C138" s="64">
        <v>44455</v>
      </c>
      <c r="D138" s="72">
        <v>2739.56</v>
      </c>
      <c r="E138" s="66" t="s">
        <v>305</v>
      </c>
    </row>
    <row r="139" spans="1:5">
      <c r="A139" s="67" t="s">
        <v>303</v>
      </c>
      <c r="B139" s="63">
        <v>3745</v>
      </c>
      <c r="C139" s="64">
        <v>44455</v>
      </c>
      <c r="D139" s="72">
        <v>2823.26</v>
      </c>
      <c r="E139" s="66" t="s">
        <v>305</v>
      </c>
    </row>
    <row r="140" spans="1:5">
      <c r="A140" s="67" t="s">
        <v>303</v>
      </c>
      <c r="B140" s="63">
        <v>3746</v>
      </c>
      <c r="C140" s="64">
        <v>44455</v>
      </c>
      <c r="D140" s="72">
        <v>2830.45</v>
      </c>
      <c r="E140" s="66" t="s">
        <v>305</v>
      </c>
    </row>
    <row r="141" spans="1:5">
      <c r="A141" s="67" t="s">
        <v>303</v>
      </c>
      <c r="B141" s="63">
        <v>3747</v>
      </c>
      <c r="C141" s="64">
        <v>44455</v>
      </c>
      <c r="D141" s="72">
        <v>2657.62</v>
      </c>
      <c r="E141" s="66" t="s">
        <v>305</v>
      </c>
    </row>
    <row r="142" spans="1:5">
      <c r="A142" s="67" t="s">
        <v>303</v>
      </c>
      <c r="B142" s="63">
        <v>3748</v>
      </c>
      <c r="C142" s="64">
        <v>44455</v>
      </c>
      <c r="D142" s="72">
        <v>2810.42</v>
      </c>
      <c r="E142" s="66" t="s">
        <v>305</v>
      </c>
    </row>
    <row r="143" spans="1:5">
      <c r="A143" s="67" t="s">
        <v>303</v>
      </c>
      <c r="B143" s="63">
        <v>3749</v>
      </c>
      <c r="C143" s="64">
        <v>44455</v>
      </c>
      <c r="D143" s="72">
        <v>2729.9140000000002</v>
      </c>
      <c r="E143" s="66" t="s">
        <v>305</v>
      </c>
    </row>
    <row r="144" spans="1:5">
      <c r="A144" s="67" t="s">
        <v>303</v>
      </c>
      <c r="B144" s="63">
        <v>3750</v>
      </c>
      <c r="C144" s="64">
        <v>44455</v>
      </c>
      <c r="D144" s="72">
        <v>2771.57</v>
      </c>
      <c r="E144" s="66" t="s">
        <v>305</v>
      </c>
    </row>
    <row r="145" spans="1:5">
      <c r="A145" s="67" t="s">
        <v>303</v>
      </c>
      <c r="B145" s="63">
        <v>3751</v>
      </c>
      <c r="C145" s="64">
        <v>44455</v>
      </c>
      <c r="D145" s="72">
        <v>2575.67</v>
      </c>
      <c r="E145" s="66" t="s">
        <v>305</v>
      </c>
    </row>
    <row r="146" spans="1:5" ht="15.75" customHeight="1">
      <c r="A146" s="67" t="s">
        <v>303</v>
      </c>
      <c r="B146" s="63">
        <v>3752</v>
      </c>
      <c r="C146" s="64">
        <v>44455</v>
      </c>
      <c r="D146" s="72">
        <v>2809.83</v>
      </c>
      <c r="E146" s="66" t="s">
        <v>305</v>
      </c>
    </row>
    <row r="147" spans="1:5">
      <c r="A147" s="67" t="s">
        <v>303</v>
      </c>
      <c r="B147" s="63">
        <v>3753</v>
      </c>
      <c r="C147" s="64">
        <v>44455</v>
      </c>
      <c r="D147" s="72">
        <v>2569.83</v>
      </c>
      <c r="E147" s="66" t="s">
        <v>305</v>
      </c>
    </row>
    <row r="148" spans="1:5">
      <c r="A148" s="67" t="s">
        <v>303</v>
      </c>
      <c r="B148" s="63">
        <v>3754</v>
      </c>
      <c r="C148" s="64">
        <v>44455</v>
      </c>
      <c r="D148" s="72">
        <v>2380.56</v>
      </c>
      <c r="E148" s="66" t="s">
        <v>305</v>
      </c>
    </row>
    <row r="149" spans="1:5">
      <c r="A149" s="67" t="s">
        <v>303</v>
      </c>
      <c r="B149" s="63">
        <v>3755</v>
      </c>
      <c r="C149" s="64">
        <v>44455</v>
      </c>
      <c r="D149" s="72">
        <v>2766.76</v>
      </c>
      <c r="E149" s="66" t="s">
        <v>305</v>
      </c>
    </row>
    <row r="150" spans="1:5">
      <c r="A150" s="67" t="s">
        <v>303</v>
      </c>
      <c r="B150" s="63">
        <v>3756</v>
      </c>
      <c r="C150" s="64">
        <v>44455</v>
      </c>
      <c r="D150" s="72">
        <v>2826.67</v>
      </c>
      <c r="E150" s="66" t="s">
        <v>305</v>
      </c>
    </row>
    <row r="151" spans="1:5">
      <c r="A151" s="67" t="s">
        <v>303</v>
      </c>
      <c r="B151" s="63">
        <v>3757</v>
      </c>
      <c r="C151" s="64">
        <v>44455</v>
      </c>
      <c r="D151" s="72">
        <v>2460.65</v>
      </c>
      <c r="E151" s="66" t="s">
        <v>305</v>
      </c>
    </row>
    <row r="152" spans="1:5">
      <c r="A152" s="67" t="s">
        <v>303</v>
      </c>
      <c r="B152" s="63">
        <v>3758</v>
      </c>
      <c r="C152" s="64">
        <v>44455</v>
      </c>
      <c r="D152" s="72">
        <v>67110.720000000001</v>
      </c>
      <c r="E152" s="66" t="s">
        <v>305</v>
      </c>
    </row>
    <row r="153" spans="1:5">
      <c r="A153" s="67" t="s">
        <v>303</v>
      </c>
      <c r="B153" s="63">
        <v>62</v>
      </c>
      <c r="C153" s="64">
        <v>44455</v>
      </c>
      <c r="D153" s="72">
        <v>9869</v>
      </c>
      <c r="E153" s="66" t="s">
        <v>305</v>
      </c>
    </row>
    <row r="154" spans="1:5">
      <c r="A154" s="67" t="s">
        <v>303</v>
      </c>
      <c r="B154" s="63">
        <v>77</v>
      </c>
      <c r="C154" s="64">
        <v>44467</v>
      </c>
      <c r="D154" s="72">
        <v>2575.19</v>
      </c>
      <c r="E154" s="66" t="s">
        <v>305</v>
      </c>
    </row>
    <row r="155" spans="1:5">
      <c r="A155" s="69" t="s">
        <v>306</v>
      </c>
      <c r="B155" s="69"/>
      <c r="C155" s="69"/>
      <c r="D155" s="70">
        <f>SUM(D109:D154)</f>
        <v>187833.49400000001</v>
      </c>
      <c r="E155" s="73"/>
    </row>
    <row r="156" spans="1:5">
      <c r="A156" s="67" t="s">
        <v>307</v>
      </c>
      <c r="B156" s="63">
        <v>3626</v>
      </c>
      <c r="C156" s="64">
        <v>44448</v>
      </c>
      <c r="D156" s="72">
        <v>22635</v>
      </c>
      <c r="E156" s="77" t="s">
        <v>308</v>
      </c>
    </row>
    <row r="157" spans="1:5">
      <c r="A157" s="67" t="s">
        <v>307</v>
      </c>
      <c r="B157" s="63">
        <v>3627</v>
      </c>
      <c r="C157" s="64">
        <v>44448</v>
      </c>
      <c r="D157" s="72">
        <v>2096</v>
      </c>
      <c r="E157" s="77" t="s">
        <v>308</v>
      </c>
    </row>
    <row r="158" spans="1:5">
      <c r="A158" s="67" t="s">
        <v>307</v>
      </c>
      <c r="B158" s="63">
        <v>3628</v>
      </c>
      <c r="C158" s="64">
        <v>44448</v>
      </c>
      <c r="D158" s="72">
        <v>2900</v>
      </c>
      <c r="E158" s="77" t="s">
        <v>308</v>
      </c>
    </row>
    <row r="159" spans="1:5">
      <c r="A159" s="67" t="s">
        <v>307</v>
      </c>
      <c r="B159" s="63">
        <v>3629</v>
      </c>
      <c r="C159" s="64">
        <v>44448</v>
      </c>
      <c r="D159" s="72">
        <v>3657</v>
      </c>
      <c r="E159" s="77" t="s">
        <v>308</v>
      </c>
    </row>
    <row r="160" spans="1:5">
      <c r="A160" s="67" t="s">
        <v>307</v>
      </c>
      <c r="B160" s="63">
        <v>3630</v>
      </c>
      <c r="C160" s="64">
        <v>44448</v>
      </c>
      <c r="D160" s="72">
        <v>1277</v>
      </c>
      <c r="E160" s="77" t="s">
        <v>308</v>
      </c>
    </row>
    <row r="161" spans="1:5">
      <c r="A161" s="67" t="s">
        <v>307</v>
      </c>
      <c r="B161" s="63">
        <v>3631</v>
      </c>
      <c r="C161" s="64">
        <v>44448</v>
      </c>
      <c r="D161" s="72">
        <v>6760</v>
      </c>
      <c r="E161" s="77" t="s">
        <v>308</v>
      </c>
    </row>
    <row r="162" spans="1:5">
      <c r="A162" s="67" t="s">
        <v>307</v>
      </c>
      <c r="B162" s="63">
        <v>3632</v>
      </c>
      <c r="C162" s="64">
        <v>44448</v>
      </c>
      <c r="D162" s="72">
        <v>197</v>
      </c>
      <c r="E162" s="77" t="s">
        <v>308</v>
      </c>
    </row>
    <row r="163" spans="1:5">
      <c r="A163" s="67" t="s">
        <v>307</v>
      </c>
      <c r="B163" s="63">
        <v>3633</v>
      </c>
      <c r="C163" s="64">
        <v>44448</v>
      </c>
      <c r="D163" s="72">
        <v>197</v>
      </c>
      <c r="E163" s="66" t="s">
        <v>308</v>
      </c>
    </row>
    <row r="164" spans="1:5">
      <c r="A164" s="67" t="s">
        <v>307</v>
      </c>
      <c r="B164" s="63">
        <v>3634</v>
      </c>
      <c r="C164" s="64">
        <v>44448</v>
      </c>
      <c r="D164" s="72">
        <v>131</v>
      </c>
      <c r="E164" s="66" t="s">
        <v>308</v>
      </c>
    </row>
    <row r="165" spans="1:5">
      <c r="A165" s="67" t="s">
        <v>307</v>
      </c>
      <c r="B165" s="63">
        <v>3635</v>
      </c>
      <c r="C165" s="64">
        <v>44448</v>
      </c>
      <c r="D165" s="72">
        <v>187</v>
      </c>
      <c r="E165" s="66" t="s">
        <v>308</v>
      </c>
    </row>
    <row r="166" spans="1:5">
      <c r="A166" s="67" t="s">
        <v>307</v>
      </c>
      <c r="B166" s="63">
        <v>3636</v>
      </c>
      <c r="C166" s="64">
        <v>44448</v>
      </c>
      <c r="D166" s="72">
        <v>177</v>
      </c>
      <c r="E166" s="66" t="s">
        <v>308</v>
      </c>
    </row>
    <row r="167" spans="1:5">
      <c r="A167" s="67" t="s">
        <v>307</v>
      </c>
      <c r="B167" s="63">
        <v>3637</v>
      </c>
      <c r="C167" s="64">
        <v>44448</v>
      </c>
      <c r="D167" s="72">
        <v>3924</v>
      </c>
      <c r="E167" s="66" t="s">
        <v>309</v>
      </c>
    </row>
    <row r="168" spans="1:5" ht="30">
      <c r="A168" s="67" t="s">
        <v>307</v>
      </c>
      <c r="B168" s="63">
        <v>3638</v>
      </c>
      <c r="C168" s="64">
        <v>44448</v>
      </c>
      <c r="D168" s="72">
        <v>6415</v>
      </c>
      <c r="E168" s="66" t="s">
        <v>310</v>
      </c>
    </row>
    <row r="169" spans="1:5" ht="30">
      <c r="A169" s="67" t="s">
        <v>307</v>
      </c>
      <c r="B169" s="63">
        <v>3639</v>
      </c>
      <c r="C169" s="64">
        <v>44448</v>
      </c>
      <c r="D169" s="72">
        <v>16601</v>
      </c>
      <c r="E169" s="66" t="s">
        <v>310</v>
      </c>
    </row>
    <row r="170" spans="1:5">
      <c r="A170" s="67" t="s">
        <v>307</v>
      </c>
      <c r="B170" s="63">
        <v>1009</v>
      </c>
      <c r="C170" s="64">
        <v>44449</v>
      </c>
      <c r="D170" s="72">
        <v>441</v>
      </c>
      <c r="E170" s="77" t="s">
        <v>308</v>
      </c>
    </row>
    <row r="171" spans="1:5">
      <c r="A171" s="69" t="s">
        <v>311</v>
      </c>
      <c r="B171" s="69"/>
      <c r="C171" s="69"/>
      <c r="D171" s="70">
        <f>SUM(D156:D170)</f>
        <v>67595</v>
      </c>
      <c r="E171" s="85"/>
    </row>
    <row r="172" spans="1:5">
      <c r="A172" s="67" t="s">
        <v>312</v>
      </c>
      <c r="B172" s="63">
        <v>3640</v>
      </c>
      <c r="C172" s="64">
        <v>44448</v>
      </c>
      <c r="D172" s="65">
        <v>32151</v>
      </c>
      <c r="E172" s="66" t="s">
        <v>313</v>
      </c>
    </row>
    <row r="173" spans="1:5" ht="23.25" customHeight="1">
      <c r="A173" s="67" t="s">
        <v>312</v>
      </c>
      <c r="B173" s="63">
        <v>3641</v>
      </c>
      <c r="C173" s="64">
        <v>44448</v>
      </c>
      <c r="D173" s="65">
        <v>582</v>
      </c>
      <c r="E173" s="66" t="s">
        <v>313</v>
      </c>
    </row>
    <row r="174" spans="1:5">
      <c r="A174" s="86" t="s">
        <v>312</v>
      </c>
      <c r="B174" s="87">
        <v>3642</v>
      </c>
      <c r="C174" s="64">
        <v>44448</v>
      </c>
      <c r="D174" s="88">
        <v>36949</v>
      </c>
      <c r="E174" s="66" t="s">
        <v>313</v>
      </c>
    </row>
    <row r="175" spans="1:5">
      <c r="A175" s="67" t="s">
        <v>312</v>
      </c>
      <c r="B175" s="62">
        <v>3643</v>
      </c>
      <c r="C175" s="64">
        <v>44448</v>
      </c>
      <c r="D175" s="72">
        <v>2124</v>
      </c>
      <c r="E175" s="66" t="s">
        <v>313</v>
      </c>
    </row>
    <row r="176" spans="1:5">
      <c r="A176" s="67" t="s">
        <v>312</v>
      </c>
      <c r="B176" s="63">
        <v>3644</v>
      </c>
      <c r="C176" s="64">
        <v>44448</v>
      </c>
      <c r="D176" s="65">
        <v>248</v>
      </c>
      <c r="E176" s="66" t="s">
        <v>313</v>
      </c>
    </row>
    <row r="177" spans="1:5">
      <c r="A177" s="67" t="s">
        <v>312</v>
      </c>
      <c r="B177" s="63">
        <v>3645</v>
      </c>
      <c r="C177" s="64">
        <v>44448</v>
      </c>
      <c r="D177" s="65">
        <v>272</v>
      </c>
      <c r="E177" s="66" t="s">
        <v>313</v>
      </c>
    </row>
    <row r="178" spans="1:5">
      <c r="A178" s="67" t="s">
        <v>312</v>
      </c>
      <c r="B178" s="63">
        <v>3646</v>
      </c>
      <c r="C178" s="64">
        <v>44448</v>
      </c>
      <c r="D178" s="65">
        <v>3111</v>
      </c>
      <c r="E178" s="89" t="s">
        <v>276</v>
      </c>
    </row>
    <row r="179" spans="1:5" ht="30">
      <c r="A179" s="67" t="s">
        <v>312</v>
      </c>
      <c r="B179" s="63">
        <v>3647</v>
      </c>
      <c r="C179" s="64">
        <v>44448</v>
      </c>
      <c r="D179" s="65">
        <v>348</v>
      </c>
      <c r="E179" s="89" t="s">
        <v>277</v>
      </c>
    </row>
    <row r="180" spans="1:5" ht="30">
      <c r="A180" s="67" t="s">
        <v>312</v>
      </c>
      <c r="B180" s="63">
        <v>3648</v>
      </c>
      <c r="C180" s="64">
        <v>44448</v>
      </c>
      <c r="D180" s="65">
        <v>24845</v>
      </c>
      <c r="E180" s="89" t="s">
        <v>277</v>
      </c>
    </row>
    <row r="181" spans="1:5" ht="30">
      <c r="A181" s="67" t="s">
        <v>312</v>
      </c>
      <c r="B181" s="63">
        <v>3649</v>
      </c>
      <c r="C181" s="64">
        <v>44448</v>
      </c>
      <c r="D181" s="65">
        <v>1013</v>
      </c>
      <c r="E181" s="89" t="s">
        <v>277</v>
      </c>
    </row>
    <row r="182" spans="1:5" ht="30">
      <c r="A182" s="67" t="s">
        <v>312</v>
      </c>
      <c r="B182" s="63">
        <v>3650</v>
      </c>
      <c r="C182" s="64">
        <v>44448</v>
      </c>
      <c r="D182" s="65">
        <v>230</v>
      </c>
      <c r="E182" s="89" t="s">
        <v>277</v>
      </c>
    </row>
    <row r="183" spans="1:5" ht="30">
      <c r="A183" s="67" t="s">
        <v>312</v>
      </c>
      <c r="B183" s="63">
        <v>3651</v>
      </c>
      <c r="C183" s="64">
        <v>44448</v>
      </c>
      <c r="D183" s="65">
        <v>907.5</v>
      </c>
      <c r="E183" s="66" t="s">
        <v>314</v>
      </c>
    </row>
    <row r="184" spans="1:5" ht="30">
      <c r="A184" s="67" t="s">
        <v>312</v>
      </c>
      <c r="B184" s="63">
        <v>3652</v>
      </c>
      <c r="C184" s="64">
        <v>44448</v>
      </c>
      <c r="D184" s="65">
        <v>200</v>
      </c>
      <c r="E184" s="66" t="s">
        <v>274</v>
      </c>
    </row>
    <row r="185" spans="1:5" ht="30">
      <c r="A185" s="67" t="s">
        <v>312</v>
      </c>
      <c r="B185" s="63">
        <v>3653</v>
      </c>
      <c r="C185" s="64">
        <v>44448</v>
      </c>
      <c r="D185" s="65">
        <v>579</v>
      </c>
      <c r="E185" s="66" t="s">
        <v>315</v>
      </c>
    </row>
    <row r="186" spans="1:5">
      <c r="A186" s="67" t="s">
        <v>312</v>
      </c>
      <c r="B186" s="63">
        <v>3669</v>
      </c>
      <c r="C186" s="64">
        <v>44448</v>
      </c>
      <c r="D186" s="65">
        <v>63</v>
      </c>
      <c r="E186" s="89" t="s">
        <v>276</v>
      </c>
    </row>
    <row r="187" spans="1:5">
      <c r="A187" s="69" t="s">
        <v>316</v>
      </c>
      <c r="B187" s="69"/>
      <c r="C187" s="69"/>
      <c r="D187" s="70">
        <f>SUM(D172:D186)</f>
        <v>103622.5</v>
      </c>
      <c r="E187" s="85"/>
    </row>
    <row r="188" spans="1:5">
      <c r="A188" s="69" t="s">
        <v>317</v>
      </c>
      <c r="B188" s="69"/>
      <c r="C188" s="69"/>
      <c r="D188" s="70">
        <f>+D37+D54+D70+D77+D101+D106+D108+D155+D171+D187</f>
        <v>6311718.9439999992</v>
      </c>
      <c r="E188" s="73"/>
    </row>
    <row r="189" spans="1:5">
      <c r="A189" s="62" t="s">
        <v>318</v>
      </c>
      <c r="B189" s="90">
        <v>3654</v>
      </c>
      <c r="C189" s="64">
        <v>44448</v>
      </c>
      <c r="D189" s="91">
        <v>1054</v>
      </c>
      <c r="E189" s="77" t="s">
        <v>319</v>
      </c>
    </row>
    <row r="190" spans="1:5">
      <c r="A190" s="62" t="s">
        <v>318</v>
      </c>
      <c r="B190" s="90">
        <v>3655</v>
      </c>
      <c r="C190" s="64">
        <v>44448</v>
      </c>
      <c r="D190" s="91">
        <v>3162</v>
      </c>
      <c r="E190" s="77" t="s">
        <v>319</v>
      </c>
    </row>
    <row r="191" spans="1:5">
      <c r="A191" s="62" t="s">
        <v>318</v>
      </c>
      <c r="B191" s="90">
        <v>3656</v>
      </c>
      <c r="C191" s="64">
        <v>44448</v>
      </c>
      <c r="D191" s="91">
        <v>37145</v>
      </c>
      <c r="E191" s="77" t="s">
        <v>319</v>
      </c>
    </row>
    <row r="192" spans="1:5">
      <c r="A192" s="62" t="s">
        <v>318</v>
      </c>
      <c r="B192" s="90">
        <v>3657</v>
      </c>
      <c r="C192" s="64">
        <v>44448</v>
      </c>
      <c r="D192" s="91">
        <v>4321</v>
      </c>
      <c r="E192" s="77" t="s">
        <v>319</v>
      </c>
    </row>
    <row r="193" spans="1:5">
      <c r="A193" s="62" t="s">
        <v>318</v>
      </c>
      <c r="B193" s="90">
        <v>3658</v>
      </c>
      <c r="C193" s="64">
        <v>44448</v>
      </c>
      <c r="D193" s="91">
        <v>3552</v>
      </c>
      <c r="E193" s="77" t="s">
        <v>319</v>
      </c>
    </row>
    <row r="194" spans="1:5">
      <c r="A194" s="62" t="s">
        <v>318</v>
      </c>
      <c r="B194" s="90">
        <v>3659</v>
      </c>
      <c r="C194" s="64">
        <v>44448</v>
      </c>
      <c r="D194" s="91">
        <v>1054</v>
      </c>
      <c r="E194" s="77" t="s">
        <v>319</v>
      </c>
    </row>
    <row r="195" spans="1:5">
      <c r="A195" s="69" t="s">
        <v>320</v>
      </c>
      <c r="B195" s="69"/>
      <c r="C195" s="69"/>
      <c r="D195" s="70">
        <f>SUM(D189:D194)</f>
        <v>50288</v>
      </c>
      <c r="E195" s="85"/>
    </row>
    <row r="196" spans="1:5">
      <c r="A196" s="62" t="s">
        <v>321</v>
      </c>
      <c r="B196" s="63">
        <v>3660</v>
      </c>
      <c r="C196" s="64">
        <v>44448</v>
      </c>
      <c r="D196" s="65">
        <v>168</v>
      </c>
      <c r="E196" s="77" t="s">
        <v>322</v>
      </c>
    </row>
    <row r="197" spans="1:5">
      <c r="A197" s="62" t="s">
        <v>321</v>
      </c>
      <c r="B197" s="63">
        <v>3661</v>
      </c>
      <c r="C197" s="64">
        <v>44448</v>
      </c>
      <c r="D197" s="65">
        <v>338</v>
      </c>
      <c r="E197" s="77" t="s">
        <v>322</v>
      </c>
    </row>
    <row r="198" spans="1:5">
      <c r="A198" s="62" t="s">
        <v>321</v>
      </c>
      <c r="B198" s="63">
        <v>3662</v>
      </c>
      <c r="C198" s="64">
        <v>44448</v>
      </c>
      <c r="D198" s="65">
        <v>5066</v>
      </c>
      <c r="E198" s="77" t="s">
        <v>322</v>
      </c>
    </row>
    <row r="199" spans="1:5">
      <c r="A199" s="62" t="s">
        <v>321</v>
      </c>
      <c r="B199" s="63">
        <v>3663</v>
      </c>
      <c r="C199" s="64">
        <v>44448</v>
      </c>
      <c r="D199" s="65">
        <v>502</v>
      </c>
      <c r="E199" s="77" t="s">
        <v>322</v>
      </c>
    </row>
    <row r="200" spans="1:5">
      <c r="A200" s="62" t="s">
        <v>321</v>
      </c>
      <c r="B200" s="63">
        <v>3664</v>
      </c>
      <c r="C200" s="64">
        <v>44448</v>
      </c>
      <c r="D200" s="65">
        <v>338</v>
      </c>
      <c r="E200" s="77" t="s">
        <v>322</v>
      </c>
    </row>
    <row r="201" spans="1:5">
      <c r="A201" s="62" t="s">
        <v>321</v>
      </c>
      <c r="B201" s="63">
        <v>3665</v>
      </c>
      <c r="C201" s="64">
        <v>44448</v>
      </c>
      <c r="D201" s="65">
        <v>167</v>
      </c>
      <c r="E201" s="77" t="s">
        <v>322</v>
      </c>
    </row>
    <row r="202" spans="1:5">
      <c r="A202" s="69" t="s">
        <v>323</v>
      </c>
      <c r="B202" s="69"/>
      <c r="C202" s="69"/>
      <c r="D202" s="70">
        <f>SUM(D196:D201)</f>
        <v>6579</v>
      </c>
      <c r="E202" s="16"/>
    </row>
    <row r="203" spans="1:5">
      <c r="A203" s="78" t="s">
        <v>324</v>
      </c>
      <c r="B203" s="92">
        <v>3801</v>
      </c>
      <c r="C203" s="93">
        <v>44460</v>
      </c>
      <c r="D203" s="94">
        <v>350.64</v>
      </c>
      <c r="E203" s="95" t="s">
        <v>325</v>
      </c>
    </row>
    <row r="204" spans="1:5">
      <c r="A204" s="69" t="s">
        <v>326</v>
      </c>
      <c r="B204" s="69"/>
      <c r="C204" s="69"/>
      <c r="D204" s="70">
        <f>SUM(D203:D203)</f>
        <v>350.64</v>
      </c>
      <c r="E204" s="85"/>
    </row>
    <row r="205" spans="1:5">
      <c r="A205" s="62" t="s">
        <v>327</v>
      </c>
      <c r="B205" s="63">
        <v>153</v>
      </c>
      <c r="C205" s="64">
        <v>44460</v>
      </c>
      <c r="D205" s="65">
        <v>1363.49</v>
      </c>
      <c r="E205" s="77" t="s">
        <v>328</v>
      </c>
    </row>
    <row r="206" spans="1:5">
      <c r="A206" s="62" t="s">
        <v>327</v>
      </c>
      <c r="B206" s="63">
        <v>3803</v>
      </c>
      <c r="C206" s="64">
        <v>44460</v>
      </c>
      <c r="D206" s="65">
        <v>637.94000000000005</v>
      </c>
      <c r="E206" s="77" t="s">
        <v>328</v>
      </c>
    </row>
    <row r="207" spans="1:5">
      <c r="A207" s="62" t="s">
        <v>327</v>
      </c>
      <c r="B207" s="63">
        <v>3804</v>
      </c>
      <c r="C207" s="64">
        <v>44460</v>
      </c>
      <c r="D207" s="65">
        <v>895.02</v>
      </c>
      <c r="E207" s="77" t="s">
        <v>328</v>
      </c>
    </row>
    <row r="208" spans="1:5">
      <c r="A208" s="62" t="s">
        <v>327</v>
      </c>
      <c r="B208" s="63">
        <v>3805</v>
      </c>
      <c r="C208" s="64">
        <v>44460</v>
      </c>
      <c r="D208" s="65">
        <v>772</v>
      </c>
      <c r="E208" s="77" t="s">
        <v>328</v>
      </c>
    </row>
    <row r="209" spans="1:5">
      <c r="A209" s="62" t="s">
        <v>327</v>
      </c>
      <c r="B209" s="63">
        <v>3806</v>
      </c>
      <c r="C209" s="64">
        <v>44460</v>
      </c>
      <c r="D209" s="65">
        <v>291.01</v>
      </c>
      <c r="E209" s="77" t="s">
        <v>328</v>
      </c>
    </row>
    <row r="210" spans="1:5">
      <c r="A210" s="62" t="s">
        <v>327</v>
      </c>
      <c r="B210" s="63">
        <v>3807</v>
      </c>
      <c r="C210" s="64">
        <v>44460</v>
      </c>
      <c r="D210" s="65">
        <v>397.6</v>
      </c>
      <c r="E210" s="77" t="s">
        <v>328</v>
      </c>
    </row>
    <row r="211" spans="1:5">
      <c r="A211" s="62" t="s">
        <v>327</v>
      </c>
      <c r="B211" s="63">
        <v>3808</v>
      </c>
      <c r="C211" s="64">
        <v>44460</v>
      </c>
      <c r="D211" s="65">
        <v>198.58</v>
      </c>
      <c r="E211" s="77" t="s">
        <v>328</v>
      </c>
    </row>
    <row r="212" spans="1:5">
      <c r="A212" s="62" t="s">
        <v>327</v>
      </c>
      <c r="B212" s="63">
        <v>3809</v>
      </c>
      <c r="C212" s="64">
        <v>44460</v>
      </c>
      <c r="D212" s="65">
        <v>1116.2429999999999</v>
      </c>
      <c r="E212" s="77" t="s">
        <v>328</v>
      </c>
    </row>
    <row r="213" spans="1:5">
      <c r="A213" s="62" t="s">
        <v>327</v>
      </c>
      <c r="B213" s="63">
        <v>3810</v>
      </c>
      <c r="C213" s="64">
        <v>44460</v>
      </c>
      <c r="D213" s="65">
        <v>288.58</v>
      </c>
      <c r="E213" s="77" t="s">
        <v>328</v>
      </c>
    </row>
    <row r="214" spans="1:5">
      <c r="A214" s="62" t="s">
        <v>327</v>
      </c>
      <c r="B214" s="63">
        <v>3811</v>
      </c>
      <c r="C214" s="64">
        <v>44460</v>
      </c>
      <c r="D214" s="65">
        <v>434.23</v>
      </c>
      <c r="E214" s="77" t="s">
        <v>328</v>
      </c>
    </row>
    <row r="215" spans="1:5">
      <c r="A215" s="62" t="s">
        <v>327</v>
      </c>
      <c r="B215" s="63">
        <v>3812</v>
      </c>
      <c r="C215" s="64">
        <v>44460</v>
      </c>
      <c r="D215" s="65">
        <v>505.42</v>
      </c>
      <c r="E215" s="77" t="s">
        <v>328</v>
      </c>
    </row>
    <row r="216" spans="1:5">
      <c r="A216" s="62" t="s">
        <v>327</v>
      </c>
      <c r="B216" s="63">
        <v>3813</v>
      </c>
      <c r="C216" s="64">
        <v>44460</v>
      </c>
      <c r="D216" s="65">
        <v>1041.1199999999999</v>
      </c>
      <c r="E216" s="77" t="s">
        <v>328</v>
      </c>
    </row>
    <row r="217" spans="1:5">
      <c r="A217" s="62" t="s">
        <v>327</v>
      </c>
      <c r="B217" s="63">
        <v>3814</v>
      </c>
      <c r="C217" s="64">
        <v>44460</v>
      </c>
      <c r="D217" s="65">
        <v>549.27</v>
      </c>
      <c r="E217" s="77" t="s">
        <v>328</v>
      </c>
    </row>
    <row r="218" spans="1:5">
      <c r="A218" s="62" t="s">
        <v>327</v>
      </c>
      <c r="B218" s="63">
        <v>3815</v>
      </c>
      <c r="C218" s="64">
        <v>44460</v>
      </c>
      <c r="D218" s="65">
        <v>178.7</v>
      </c>
      <c r="E218" s="77" t="s">
        <v>328</v>
      </c>
    </row>
    <row r="219" spans="1:5">
      <c r="A219" s="62" t="s">
        <v>327</v>
      </c>
      <c r="B219" s="63">
        <v>3816</v>
      </c>
      <c r="C219" s="64">
        <v>44460</v>
      </c>
      <c r="D219" s="65">
        <v>489.34</v>
      </c>
      <c r="E219" s="77" t="s">
        <v>328</v>
      </c>
    </row>
    <row r="220" spans="1:5">
      <c r="A220" s="62" t="s">
        <v>327</v>
      </c>
      <c r="B220" s="63">
        <v>3817</v>
      </c>
      <c r="C220" s="64">
        <v>44460</v>
      </c>
      <c r="D220" s="65">
        <v>1013.49</v>
      </c>
      <c r="E220" s="77" t="s">
        <v>328</v>
      </c>
    </row>
    <row r="221" spans="1:5">
      <c r="A221" s="62" t="s">
        <v>327</v>
      </c>
      <c r="B221" s="63">
        <v>3818</v>
      </c>
      <c r="C221" s="64">
        <v>44460</v>
      </c>
      <c r="D221" s="65">
        <v>1205.28</v>
      </c>
      <c r="E221" s="77" t="s">
        <v>328</v>
      </c>
    </row>
    <row r="222" spans="1:5">
      <c r="A222" s="62" t="s">
        <v>327</v>
      </c>
      <c r="B222" s="63">
        <v>3819</v>
      </c>
      <c r="C222" s="64">
        <v>44460</v>
      </c>
      <c r="D222" s="65">
        <v>680.55</v>
      </c>
      <c r="E222" s="77" t="s">
        <v>328</v>
      </c>
    </row>
    <row r="223" spans="1:5">
      <c r="A223" s="62" t="s">
        <v>327</v>
      </c>
      <c r="B223" s="63">
        <v>3820</v>
      </c>
      <c r="C223" s="64">
        <v>44460</v>
      </c>
      <c r="D223" s="65">
        <v>513.74</v>
      </c>
      <c r="E223" s="77" t="s">
        <v>328</v>
      </c>
    </row>
    <row r="224" spans="1:5">
      <c r="A224" s="62" t="s">
        <v>327</v>
      </c>
      <c r="B224" s="63">
        <v>3821</v>
      </c>
      <c r="C224" s="64">
        <v>44460</v>
      </c>
      <c r="D224" s="65">
        <v>491.83</v>
      </c>
      <c r="E224" s="77" t="s">
        <v>328</v>
      </c>
    </row>
    <row r="225" spans="1:5">
      <c r="A225" s="62" t="s">
        <v>327</v>
      </c>
      <c r="B225" s="63">
        <v>3822</v>
      </c>
      <c r="C225" s="64">
        <v>44460</v>
      </c>
      <c r="D225" s="65">
        <v>498.25</v>
      </c>
      <c r="E225" s="77" t="s">
        <v>328</v>
      </c>
    </row>
    <row r="226" spans="1:5">
      <c r="A226" s="62" t="s">
        <v>327</v>
      </c>
      <c r="B226" s="63">
        <v>3823</v>
      </c>
      <c r="C226" s="64">
        <v>44460</v>
      </c>
      <c r="D226" s="65">
        <v>210.99</v>
      </c>
      <c r="E226" s="77" t="s">
        <v>328</v>
      </c>
    </row>
    <row r="227" spans="1:5">
      <c r="A227" s="62" t="s">
        <v>327</v>
      </c>
      <c r="B227" s="63">
        <v>3825</v>
      </c>
      <c r="C227" s="64">
        <v>44460</v>
      </c>
      <c r="D227" s="65">
        <v>459.81</v>
      </c>
      <c r="E227" s="77" t="s">
        <v>328</v>
      </c>
    </row>
    <row r="228" spans="1:5">
      <c r="A228" s="62" t="s">
        <v>327</v>
      </c>
      <c r="B228" s="63">
        <v>3826</v>
      </c>
      <c r="C228" s="64">
        <v>44460</v>
      </c>
      <c r="D228" s="65">
        <v>293.60000000000002</v>
      </c>
      <c r="E228" s="77" t="s">
        <v>328</v>
      </c>
    </row>
    <row r="229" spans="1:5">
      <c r="A229" s="62" t="s">
        <v>327</v>
      </c>
      <c r="B229" s="63">
        <v>3827</v>
      </c>
      <c r="C229" s="64">
        <v>44460</v>
      </c>
      <c r="D229" s="65">
        <v>352.47</v>
      </c>
      <c r="E229" s="77" t="s">
        <v>328</v>
      </c>
    </row>
    <row r="230" spans="1:5">
      <c r="A230" s="62" t="s">
        <v>327</v>
      </c>
      <c r="B230" s="63">
        <v>3829</v>
      </c>
      <c r="C230" s="64">
        <v>44460</v>
      </c>
      <c r="D230" s="65">
        <v>550.05999999999995</v>
      </c>
      <c r="E230" s="77" t="s">
        <v>328</v>
      </c>
    </row>
    <row r="231" spans="1:5">
      <c r="A231" s="62" t="s">
        <v>327</v>
      </c>
      <c r="B231" s="63">
        <v>3830</v>
      </c>
      <c r="C231" s="64">
        <v>44460</v>
      </c>
      <c r="D231" s="65">
        <v>596.29</v>
      </c>
      <c r="E231" s="77" t="s">
        <v>328</v>
      </c>
    </row>
    <row r="232" spans="1:5">
      <c r="A232" s="62" t="s">
        <v>327</v>
      </c>
      <c r="B232" s="63">
        <v>3831</v>
      </c>
      <c r="C232" s="64">
        <v>44460</v>
      </c>
      <c r="D232" s="65">
        <v>385.32</v>
      </c>
      <c r="E232" s="77" t="s">
        <v>328</v>
      </c>
    </row>
    <row r="233" spans="1:5">
      <c r="A233" s="62" t="s">
        <v>327</v>
      </c>
      <c r="B233" s="63">
        <v>3834</v>
      </c>
      <c r="C233" s="64">
        <v>44460</v>
      </c>
      <c r="D233" s="65">
        <v>406.26</v>
      </c>
      <c r="E233" s="77" t="s">
        <v>328</v>
      </c>
    </row>
    <row r="234" spans="1:5">
      <c r="A234" s="62" t="s">
        <v>327</v>
      </c>
      <c r="B234" s="63">
        <v>56</v>
      </c>
      <c r="C234" s="64">
        <v>44467</v>
      </c>
      <c r="D234" s="65">
        <v>279.35000000000002</v>
      </c>
      <c r="E234" s="77" t="s">
        <v>329</v>
      </c>
    </row>
    <row r="235" spans="1:5">
      <c r="A235" s="62" t="s">
        <v>327</v>
      </c>
      <c r="B235" s="63">
        <v>72</v>
      </c>
      <c r="C235" s="64">
        <v>44467</v>
      </c>
      <c r="D235" s="65">
        <v>625.54999999999995</v>
      </c>
      <c r="E235" s="77" t="s">
        <v>329</v>
      </c>
    </row>
    <row r="236" spans="1:5">
      <c r="A236" s="62" t="s">
        <v>327</v>
      </c>
      <c r="B236" s="63">
        <v>73</v>
      </c>
      <c r="C236" s="64">
        <v>44467</v>
      </c>
      <c r="D236" s="65">
        <v>266</v>
      </c>
      <c r="E236" s="77" t="s">
        <v>329</v>
      </c>
    </row>
    <row r="237" spans="1:5">
      <c r="A237" s="62" t="s">
        <v>327</v>
      </c>
      <c r="B237" s="63">
        <v>74</v>
      </c>
      <c r="C237" s="64">
        <v>44467</v>
      </c>
      <c r="D237" s="65">
        <v>215.58</v>
      </c>
      <c r="E237" s="77" t="s">
        <v>329</v>
      </c>
    </row>
    <row r="238" spans="1:5">
      <c r="A238" s="62" t="s">
        <v>327</v>
      </c>
      <c r="B238" s="63">
        <v>75</v>
      </c>
      <c r="C238" s="64">
        <v>44467</v>
      </c>
      <c r="D238" s="65">
        <v>983.1</v>
      </c>
      <c r="E238" s="77" t="s">
        <v>329</v>
      </c>
    </row>
    <row r="239" spans="1:5">
      <c r="A239" s="62" t="s">
        <v>327</v>
      </c>
      <c r="B239" s="63">
        <v>76</v>
      </c>
      <c r="C239" s="64">
        <v>44467</v>
      </c>
      <c r="D239" s="65">
        <v>1136.1300000000001</v>
      </c>
      <c r="E239" s="77" t="s">
        <v>329</v>
      </c>
    </row>
    <row r="240" spans="1:5">
      <c r="A240" s="62" t="s">
        <v>327</v>
      </c>
      <c r="B240" s="63">
        <v>78</v>
      </c>
      <c r="C240" s="64">
        <v>44467</v>
      </c>
      <c r="D240" s="65">
        <v>704</v>
      </c>
      <c r="E240" s="77" t="s">
        <v>330</v>
      </c>
    </row>
    <row r="241" spans="1:5">
      <c r="A241" s="62" t="s">
        <v>327</v>
      </c>
      <c r="B241" s="63">
        <v>79</v>
      </c>
      <c r="C241" s="64">
        <v>44467</v>
      </c>
      <c r="D241" s="65">
        <v>2004.03</v>
      </c>
      <c r="E241" s="77" t="s">
        <v>330</v>
      </c>
    </row>
    <row r="242" spans="1:5">
      <c r="A242" s="62" t="s">
        <v>327</v>
      </c>
      <c r="B242" s="63">
        <v>157</v>
      </c>
      <c r="C242" s="64">
        <v>44469</v>
      </c>
      <c r="D242" s="65">
        <v>117.96</v>
      </c>
      <c r="E242" s="77" t="s">
        <v>329</v>
      </c>
    </row>
    <row r="243" spans="1:5">
      <c r="A243" s="69" t="s">
        <v>331</v>
      </c>
      <c r="B243" s="69"/>
      <c r="C243" s="69"/>
      <c r="D243" s="70">
        <f>SUM(D205:D242)</f>
        <v>23148.182999999994</v>
      </c>
      <c r="E243" s="85"/>
    </row>
    <row r="244" spans="1:5">
      <c r="A244" s="69" t="s">
        <v>332</v>
      </c>
      <c r="B244" s="69"/>
      <c r="C244" s="69"/>
      <c r="D244" s="70">
        <f>+D195+D202++D204+D243</f>
        <v>80365.822999999989</v>
      </c>
      <c r="E244" s="73"/>
    </row>
    <row r="245" spans="1:5" hidden="1">
      <c r="A245" s="96"/>
      <c r="B245" s="97"/>
      <c r="C245" s="98"/>
      <c r="D245" s="99"/>
      <c r="E245" s="73"/>
    </row>
    <row r="246" spans="1:5" hidden="1">
      <c r="A246" s="69" t="s">
        <v>333</v>
      </c>
      <c r="B246" s="69"/>
      <c r="C246" s="69"/>
      <c r="D246" s="70">
        <f>SUM(D245:D245)</f>
        <v>0</v>
      </c>
      <c r="E246" s="85"/>
    </row>
    <row r="247" spans="1:5" hidden="1">
      <c r="A247" s="100"/>
      <c r="C247" s="101"/>
      <c r="E247" s="73"/>
    </row>
    <row r="248" spans="1:5" hidden="1">
      <c r="A248" s="69" t="s">
        <v>334</v>
      </c>
      <c r="B248" s="69"/>
      <c r="C248" s="69"/>
      <c r="D248" s="70">
        <f>SUM(D247:D247)</f>
        <v>0</v>
      </c>
      <c r="E248" s="85"/>
    </row>
    <row r="249" spans="1:5" hidden="1">
      <c r="A249" s="96"/>
      <c r="B249" s="97"/>
      <c r="C249" s="98"/>
      <c r="D249" s="99"/>
      <c r="E249" s="73"/>
    </row>
    <row r="250" spans="1:5" hidden="1">
      <c r="A250" s="69" t="s">
        <v>335</v>
      </c>
      <c r="B250" s="69"/>
      <c r="C250" s="69"/>
      <c r="D250" s="70">
        <f>SUM(D249:D249)</f>
        <v>0</v>
      </c>
      <c r="E250" s="85"/>
    </row>
    <row r="251" spans="1:5" hidden="1">
      <c r="A251" s="96"/>
      <c r="B251" s="97"/>
      <c r="C251" s="98"/>
      <c r="D251" s="99"/>
      <c r="E251" s="73"/>
    </row>
    <row r="252" spans="1:5" hidden="1">
      <c r="A252" s="69" t="s">
        <v>336</v>
      </c>
      <c r="B252" s="69"/>
      <c r="C252" s="69"/>
      <c r="D252" s="70">
        <f>SUM(D251:D251)</f>
        <v>0</v>
      </c>
      <c r="E252" s="73"/>
    </row>
    <row r="253" spans="1:5" ht="45">
      <c r="A253" s="62" t="s">
        <v>337</v>
      </c>
      <c r="B253" s="90">
        <v>3666</v>
      </c>
      <c r="C253" s="103">
        <v>44448</v>
      </c>
      <c r="D253" s="91">
        <v>135118</v>
      </c>
      <c r="E253" s="104" t="s">
        <v>338</v>
      </c>
    </row>
    <row r="254" spans="1:5">
      <c r="A254" s="69" t="s">
        <v>339</v>
      </c>
      <c r="B254" s="69"/>
      <c r="C254" s="69"/>
      <c r="D254" s="70">
        <f>SUM(D253:D253)</f>
        <v>135118</v>
      </c>
      <c r="E254" s="85"/>
    </row>
    <row r="255" spans="1:5">
      <c r="A255" s="69" t="s">
        <v>340</v>
      </c>
      <c r="B255" s="69"/>
      <c r="C255" s="69"/>
      <c r="D255" s="70">
        <f>+D254</f>
        <v>135118</v>
      </c>
      <c r="E255" s="85"/>
    </row>
    <row r="256" spans="1:5">
      <c r="A256" s="69" t="s">
        <v>341</v>
      </c>
      <c r="B256" s="69"/>
      <c r="C256" s="69"/>
      <c r="D256" s="70">
        <f>+D188+D244+D255-0.01</f>
        <v>6527202.7569999993</v>
      </c>
      <c r="E256" s="85"/>
    </row>
    <row r="257" spans="1:5">
      <c r="A257" s="105"/>
      <c r="B257" s="105"/>
      <c r="C257" s="105"/>
      <c r="D257" s="54"/>
      <c r="E257" s="106"/>
    </row>
    <row r="258" spans="1:5">
      <c r="E258" s="107"/>
    </row>
    <row r="259" spans="1:5">
      <c r="E259" s="107"/>
    </row>
    <row r="260" spans="1:5">
      <c r="E260" s="107"/>
    </row>
    <row r="261" spans="1:5">
      <c r="E261" s="107"/>
    </row>
    <row r="262" spans="1:5">
      <c r="E262" s="107"/>
    </row>
    <row r="263" spans="1:5">
      <c r="E263" s="107"/>
    </row>
    <row r="264" spans="1:5">
      <c r="E264" s="107"/>
    </row>
    <row r="266" spans="1:5">
      <c r="E266" s="107"/>
    </row>
    <row r="267" spans="1:5">
      <c r="E267" s="107"/>
    </row>
    <row r="268" spans="1:5">
      <c r="E268" s="107"/>
    </row>
    <row r="269" spans="1:5">
      <c r="E269" s="107"/>
    </row>
    <row r="270" spans="1:5">
      <c r="E270" s="107"/>
    </row>
    <row r="271" spans="1:5">
      <c r="E271" s="107"/>
    </row>
    <row r="272" spans="1:5">
      <c r="E272" s="107"/>
    </row>
    <row r="273" spans="5:5">
      <c r="E273" s="107"/>
    </row>
    <row r="274" spans="5:5">
      <c r="E274" s="107"/>
    </row>
    <row r="275" spans="5:5">
      <c r="E275" s="107"/>
    </row>
    <row r="276" spans="5:5">
      <c r="E276" s="107"/>
    </row>
    <row r="277" spans="5:5">
      <c r="E277" s="107"/>
    </row>
    <row r="278" spans="5:5">
      <c r="E278" s="107"/>
    </row>
    <row r="279" spans="5:5">
      <c r="E279" s="107"/>
    </row>
    <row r="280" spans="5:5">
      <c r="E280" s="107"/>
    </row>
    <row r="281" spans="5:5">
      <c r="E281" s="107"/>
    </row>
    <row r="282" spans="5:5">
      <c r="E282" s="107"/>
    </row>
    <row r="283" spans="5:5">
      <c r="E283" s="107"/>
    </row>
    <row r="284" spans="5:5">
      <c r="E284" s="107"/>
    </row>
    <row r="285" spans="5:5">
      <c r="E285" s="107"/>
    </row>
    <row r="286" spans="5:5">
      <c r="E286" s="107"/>
    </row>
    <row r="287" spans="5:5">
      <c r="E287" s="107"/>
    </row>
    <row r="288" spans="5:5">
      <c r="E288" s="107"/>
    </row>
    <row r="289" spans="5:5">
      <c r="E289" s="107"/>
    </row>
    <row r="290" spans="5:5">
      <c r="E290" s="107"/>
    </row>
  </sheetData>
  <mergeCells count="1">
    <mergeCell ref="A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64E1-301B-427F-8383-47940DF2BAFE}">
  <dimension ref="A1:F152"/>
  <sheetViews>
    <sheetView topLeftCell="A121" workbookViewId="0">
      <selection activeCell="D152" sqref="D152"/>
    </sheetView>
  </sheetViews>
  <sheetFormatPr defaultRowHeight="15"/>
  <cols>
    <col min="1" max="1" width="8.140625" bestFit="1" customWidth="1"/>
    <col min="2" max="2" width="10.140625" style="36" bestFit="1" customWidth="1"/>
    <col min="3" max="3" width="13.85546875" customWidth="1"/>
    <col min="4" max="4" width="31.42578125" style="38" bestFit="1" customWidth="1"/>
    <col min="5" max="5" width="107.85546875" bestFit="1" customWidth="1"/>
    <col min="6" max="6" width="10.140625" style="37" bestFit="1" customWidth="1"/>
  </cols>
  <sheetData>
    <row r="1" spans="1:6" ht="16.5">
      <c r="A1" s="1" t="s">
        <v>13</v>
      </c>
      <c r="B1" s="21"/>
      <c r="C1" s="21"/>
      <c r="D1" s="22"/>
    </row>
    <row r="2" spans="1:6" ht="16.5">
      <c r="A2" s="1" t="s">
        <v>9</v>
      </c>
      <c r="B2" s="1"/>
      <c r="C2" s="1"/>
      <c r="D2" s="3"/>
    </row>
    <row r="3" spans="1:6" ht="16.5">
      <c r="A3" s="1" t="s">
        <v>263</v>
      </c>
      <c r="B3" s="21"/>
      <c r="C3" s="21"/>
      <c r="D3" s="22"/>
    </row>
    <row r="4" spans="1:6" ht="16.5">
      <c r="A4" s="1"/>
      <c r="B4" s="21"/>
      <c r="C4" s="21"/>
      <c r="D4" s="22"/>
    </row>
    <row r="5" spans="1:6" ht="16.5">
      <c r="A5" s="1"/>
      <c r="B5" s="21"/>
      <c r="C5" s="1" t="s">
        <v>31</v>
      </c>
      <c r="D5" s="22"/>
    </row>
    <row r="9" spans="1:6" ht="76.5" customHeight="1">
      <c r="A9" s="45" t="s">
        <v>0</v>
      </c>
      <c r="B9" s="46" t="s">
        <v>15</v>
      </c>
      <c r="C9" s="47" t="s">
        <v>16</v>
      </c>
      <c r="D9" s="47" t="s">
        <v>1</v>
      </c>
      <c r="E9" s="47" t="s">
        <v>17</v>
      </c>
      <c r="F9" s="48" t="s">
        <v>18</v>
      </c>
    </row>
    <row r="10" spans="1:6">
      <c r="A10" s="49">
        <v>1</v>
      </c>
      <c r="B10" s="50">
        <v>44440</v>
      </c>
      <c r="C10" s="49">
        <v>143</v>
      </c>
      <c r="D10" s="44" t="s">
        <v>116</v>
      </c>
      <c r="E10" s="49" t="s">
        <v>121</v>
      </c>
      <c r="F10" s="52">
        <v>-6.75</v>
      </c>
    </row>
    <row r="11" spans="1:6">
      <c r="A11" s="49">
        <f>1+A10</f>
        <v>2</v>
      </c>
      <c r="B11" s="50">
        <v>44441</v>
      </c>
      <c r="C11" s="49">
        <v>3485</v>
      </c>
      <c r="D11" s="44" t="s">
        <v>49</v>
      </c>
      <c r="E11" s="49" t="s">
        <v>51</v>
      </c>
      <c r="F11" s="52">
        <v>1891.6</v>
      </c>
    </row>
    <row r="12" spans="1:6">
      <c r="A12" s="49">
        <f t="shared" ref="A12:A75" si="0">1+A11</f>
        <v>3</v>
      </c>
      <c r="B12" s="50">
        <v>44441</v>
      </c>
      <c r="C12" s="49">
        <v>3487</v>
      </c>
      <c r="D12" s="44" t="s">
        <v>116</v>
      </c>
      <c r="E12" s="49" t="s">
        <v>122</v>
      </c>
      <c r="F12" s="52">
        <v>200</v>
      </c>
    </row>
    <row r="13" spans="1:6">
      <c r="A13" s="49">
        <f t="shared" si="0"/>
        <v>4</v>
      </c>
      <c r="B13" s="50">
        <v>44441</v>
      </c>
      <c r="C13" s="49">
        <v>3488</v>
      </c>
      <c r="D13" s="44" t="s">
        <v>116</v>
      </c>
      <c r="E13" s="49" t="s">
        <v>123</v>
      </c>
      <c r="F13" s="52">
        <v>200</v>
      </c>
    </row>
    <row r="14" spans="1:6">
      <c r="A14" s="49">
        <f t="shared" si="0"/>
        <v>5</v>
      </c>
      <c r="B14" s="50">
        <v>44441</v>
      </c>
      <c r="C14" s="49">
        <v>3484</v>
      </c>
      <c r="D14" s="44" t="s">
        <v>49</v>
      </c>
      <c r="E14" s="49" t="s">
        <v>154</v>
      </c>
      <c r="F14" s="52">
        <v>55.76</v>
      </c>
    </row>
    <row r="15" spans="1:6">
      <c r="A15" s="49">
        <f t="shared" si="0"/>
        <v>6</v>
      </c>
      <c r="B15" s="50">
        <v>44442</v>
      </c>
      <c r="C15" s="49">
        <v>52</v>
      </c>
      <c r="D15" s="44" t="s">
        <v>10</v>
      </c>
      <c r="E15" s="49" t="s">
        <v>246</v>
      </c>
      <c r="F15" s="52">
        <v>0.44</v>
      </c>
    </row>
    <row r="16" spans="1:6">
      <c r="A16" s="49">
        <f t="shared" si="0"/>
        <v>7</v>
      </c>
      <c r="B16" s="50">
        <v>44445</v>
      </c>
      <c r="C16" s="49">
        <v>3494</v>
      </c>
      <c r="D16" s="44" t="s">
        <v>57</v>
      </c>
      <c r="E16" s="49" t="s">
        <v>56</v>
      </c>
      <c r="F16" s="52">
        <v>3570</v>
      </c>
    </row>
    <row r="17" spans="1:6">
      <c r="A17" s="49">
        <f t="shared" si="0"/>
        <v>8</v>
      </c>
      <c r="B17" s="50">
        <v>44445</v>
      </c>
      <c r="C17" s="49">
        <v>3495</v>
      </c>
      <c r="D17" s="44" t="s">
        <v>59</v>
      </c>
      <c r="E17" s="49" t="s">
        <v>58</v>
      </c>
      <c r="F17" s="52">
        <v>1523.2</v>
      </c>
    </row>
    <row r="18" spans="1:6">
      <c r="A18" s="49">
        <f t="shared" si="0"/>
        <v>9</v>
      </c>
      <c r="B18" s="50">
        <v>44445</v>
      </c>
      <c r="C18" s="49">
        <v>3496</v>
      </c>
      <c r="D18" s="44" t="s">
        <v>63</v>
      </c>
      <c r="E18" s="49" t="s">
        <v>62</v>
      </c>
      <c r="F18" s="52">
        <v>235.78</v>
      </c>
    </row>
    <row r="19" spans="1:6">
      <c r="A19" s="49">
        <f t="shared" si="0"/>
        <v>10</v>
      </c>
      <c r="B19" s="50">
        <v>44445</v>
      </c>
      <c r="C19" s="49">
        <v>3492</v>
      </c>
      <c r="D19" s="44" t="s">
        <v>80</v>
      </c>
      <c r="E19" s="49" t="s">
        <v>79</v>
      </c>
      <c r="F19" s="52">
        <v>874.33</v>
      </c>
    </row>
    <row r="20" spans="1:6">
      <c r="A20" s="49">
        <f t="shared" si="0"/>
        <v>11</v>
      </c>
      <c r="B20" s="50">
        <v>44445</v>
      </c>
      <c r="C20" s="49">
        <v>3493</v>
      </c>
      <c r="D20" s="44" t="s">
        <v>82</v>
      </c>
      <c r="E20" s="49" t="s">
        <v>81</v>
      </c>
      <c r="F20" s="52">
        <v>731.85</v>
      </c>
    </row>
    <row r="21" spans="1:6">
      <c r="A21" s="49">
        <f t="shared" si="0"/>
        <v>12</v>
      </c>
      <c r="B21" s="50">
        <v>44445</v>
      </c>
      <c r="C21" s="49">
        <v>3508</v>
      </c>
      <c r="D21" s="44" t="s">
        <v>116</v>
      </c>
      <c r="E21" s="49" t="s">
        <v>124</v>
      </c>
      <c r="F21" s="52">
        <v>200</v>
      </c>
    </row>
    <row r="22" spans="1:6">
      <c r="A22" s="49">
        <f t="shared" si="0"/>
        <v>13</v>
      </c>
      <c r="B22" s="50">
        <v>44445</v>
      </c>
      <c r="C22" s="49">
        <v>3509</v>
      </c>
      <c r="D22" s="44" t="s">
        <v>116</v>
      </c>
      <c r="E22" s="49" t="s">
        <v>125</v>
      </c>
      <c r="F22" s="52">
        <v>200</v>
      </c>
    </row>
    <row r="23" spans="1:6">
      <c r="A23" s="49">
        <f t="shared" si="0"/>
        <v>14</v>
      </c>
      <c r="B23" s="50">
        <v>44445</v>
      </c>
      <c r="C23" s="49">
        <v>3510</v>
      </c>
      <c r="D23" s="44" t="s">
        <v>116</v>
      </c>
      <c r="E23" s="49" t="s">
        <v>126</v>
      </c>
      <c r="F23" s="52">
        <v>200</v>
      </c>
    </row>
    <row r="24" spans="1:6">
      <c r="A24" s="49">
        <f t="shared" si="0"/>
        <v>15</v>
      </c>
      <c r="B24" s="50">
        <v>44445</v>
      </c>
      <c r="C24" s="49">
        <v>3511</v>
      </c>
      <c r="D24" s="44" t="s">
        <v>116</v>
      </c>
      <c r="E24" s="49" t="s">
        <v>127</v>
      </c>
      <c r="F24" s="52">
        <v>200</v>
      </c>
    </row>
    <row r="25" spans="1:6">
      <c r="A25" s="49">
        <f t="shared" si="0"/>
        <v>16</v>
      </c>
      <c r="B25" s="50">
        <v>44445</v>
      </c>
      <c r="C25" s="49">
        <v>3497</v>
      </c>
      <c r="D25" s="44" t="s">
        <v>156</v>
      </c>
      <c r="E25" s="49" t="s">
        <v>155</v>
      </c>
      <c r="F25" s="52">
        <v>5</v>
      </c>
    </row>
    <row r="26" spans="1:6">
      <c r="A26" s="49">
        <f t="shared" si="0"/>
        <v>17</v>
      </c>
      <c r="B26" s="50">
        <v>44446</v>
      </c>
      <c r="C26" s="49">
        <v>3514</v>
      </c>
      <c r="D26" s="44" t="s">
        <v>84</v>
      </c>
      <c r="E26" s="49" t="s">
        <v>83</v>
      </c>
      <c r="F26" s="52">
        <v>171.38</v>
      </c>
    </row>
    <row r="27" spans="1:6">
      <c r="A27" s="49">
        <f t="shared" si="0"/>
        <v>18</v>
      </c>
      <c r="B27" s="50">
        <v>44446</v>
      </c>
      <c r="C27" s="49">
        <v>3515</v>
      </c>
      <c r="D27" s="44" t="s">
        <v>86</v>
      </c>
      <c r="E27" s="49" t="s">
        <v>85</v>
      </c>
      <c r="F27" s="52">
        <v>2196.23</v>
      </c>
    </row>
    <row r="28" spans="1:6">
      <c r="A28" s="49">
        <f t="shared" si="0"/>
        <v>19</v>
      </c>
      <c r="B28" s="50">
        <v>44446</v>
      </c>
      <c r="C28" s="49">
        <v>3516</v>
      </c>
      <c r="D28" s="44" t="s">
        <v>143</v>
      </c>
      <c r="E28" s="49" t="s">
        <v>144</v>
      </c>
      <c r="F28" s="52">
        <v>151.61000000000001</v>
      </c>
    </row>
    <row r="29" spans="1:6">
      <c r="A29" s="49">
        <f t="shared" si="0"/>
        <v>20</v>
      </c>
      <c r="B29" s="50">
        <v>44446</v>
      </c>
      <c r="C29" s="49">
        <v>3517</v>
      </c>
      <c r="D29" s="44" t="s">
        <v>146</v>
      </c>
      <c r="E29" s="49" t="s">
        <v>145</v>
      </c>
      <c r="F29" s="52">
        <v>183</v>
      </c>
    </row>
    <row r="30" spans="1:6">
      <c r="A30" s="49">
        <f t="shared" si="0"/>
        <v>21</v>
      </c>
      <c r="B30" s="50">
        <v>44446</v>
      </c>
      <c r="C30" s="49">
        <v>3512</v>
      </c>
      <c r="D30" s="44" t="s">
        <v>116</v>
      </c>
      <c r="E30" s="49" t="s">
        <v>157</v>
      </c>
      <c r="F30" s="52">
        <v>500</v>
      </c>
    </row>
    <row r="31" spans="1:6">
      <c r="A31" s="49">
        <f t="shared" si="0"/>
        <v>22</v>
      </c>
      <c r="B31" s="50">
        <v>44446</v>
      </c>
      <c r="C31" s="49">
        <v>3518</v>
      </c>
      <c r="D31" s="44" t="s">
        <v>159</v>
      </c>
      <c r="E31" s="49" t="s">
        <v>158</v>
      </c>
      <c r="F31" s="52">
        <v>1000</v>
      </c>
    </row>
    <row r="32" spans="1:6">
      <c r="A32" s="49">
        <f t="shared" si="0"/>
        <v>23</v>
      </c>
      <c r="B32" s="50">
        <v>44447</v>
      </c>
      <c r="C32" s="49">
        <v>3523</v>
      </c>
      <c r="D32" s="44" t="s">
        <v>161</v>
      </c>
      <c r="E32" s="49" t="s">
        <v>160</v>
      </c>
      <c r="F32" s="52">
        <v>1500</v>
      </c>
    </row>
    <row r="33" spans="1:6">
      <c r="A33" s="49">
        <f t="shared" si="0"/>
        <v>24</v>
      </c>
      <c r="B33" s="50">
        <v>44447</v>
      </c>
      <c r="C33" s="49">
        <v>3524</v>
      </c>
      <c r="D33" s="44" t="s">
        <v>163</v>
      </c>
      <c r="E33" s="49" t="s">
        <v>162</v>
      </c>
      <c r="F33" s="52">
        <v>135.66</v>
      </c>
    </row>
    <row r="34" spans="1:6">
      <c r="A34" s="49">
        <f t="shared" si="0"/>
        <v>25</v>
      </c>
      <c r="B34" s="50">
        <v>44447</v>
      </c>
      <c r="C34" s="49">
        <v>1328</v>
      </c>
      <c r="D34" s="44" t="s">
        <v>250</v>
      </c>
      <c r="E34" s="49" t="s">
        <v>249</v>
      </c>
      <c r="F34" s="52">
        <v>-537.61</v>
      </c>
    </row>
    <row r="35" spans="1:6">
      <c r="A35" s="49">
        <f t="shared" si="0"/>
        <v>26</v>
      </c>
      <c r="B35" s="50">
        <v>44448</v>
      </c>
      <c r="C35" s="49">
        <v>3584</v>
      </c>
      <c r="D35" s="44" t="s">
        <v>174</v>
      </c>
      <c r="E35" s="49" t="s">
        <v>254</v>
      </c>
      <c r="F35" s="52">
        <v>-39</v>
      </c>
    </row>
    <row r="36" spans="1:6">
      <c r="A36" s="49">
        <f t="shared" si="0"/>
        <v>27</v>
      </c>
      <c r="B36" s="50">
        <v>44448</v>
      </c>
      <c r="C36" s="49">
        <v>1329</v>
      </c>
      <c r="D36" s="44" t="s">
        <v>250</v>
      </c>
      <c r="E36" s="49" t="s">
        <v>255</v>
      </c>
      <c r="F36" s="52">
        <v>-474.65</v>
      </c>
    </row>
    <row r="37" spans="1:6">
      <c r="A37" s="49">
        <f t="shared" si="0"/>
        <v>28</v>
      </c>
      <c r="B37" s="50">
        <v>44448</v>
      </c>
      <c r="C37" s="49">
        <v>1330</v>
      </c>
      <c r="D37" s="44" t="s">
        <v>258</v>
      </c>
      <c r="E37" s="49" t="s">
        <v>257</v>
      </c>
      <c r="F37" s="52">
        <v>-1504.82</v>
      </c>
    </row>
    <row r="38" spans="1:6">
      <c r="A38" s="49">
        <f t="shared" si="0"/>
        <v>29</v>
      </c>
      <c r="B38" s="50">
        <v>44452</v>
      </c>
      <c r="C38" s="49">
        <v>3676</v>
      </c>
      <c r="D38" s="44" t="s">
        <v>146</v>
      </c>
      <c r="E38" s="49" t="s">
        <v>147</v>
      </c>
      <c r="F38" s="52">
        <v>282.2</v>
      </c>
    </row>
    <row r="39" spans="1:6" ht="30">
      <c r="A39" s="49">
        <f t="shared" si="0"/>
        <v>30</v>
      </c>
      <c r="B39" s="50">
        <v>44453</v>
      </c>
      <c r="C39" s="49">
        <v>3680</v>
      </c>
      <c r="D39" s="44" t="s">
        <v>49</v>
      </c>
      <c r="E39" s="51" t="s">
        <v>48</v>
      </c>
      <c r="F39" s="52">
        <v>788.17</v>
      </c>
    </row>
    <row r="40" spans="1:6">
      <c r="A40" s="49">
        <f t="shared" si="0"/>
        <v>31</v>
      </c>
      <c r="B40" s="50">
        <v>44453</v>
      </c>
      <c r="C40" s="49">
        <v>3681</v>
      </c>
      <c r="D40" s="44" t="s">
        <v>65</v>
      </c>
      <c r="E40" s="49" t="s">
        <v>64</v>
      </c>
      <c r="F40" s="52">
        <v>347.58</v>
      </c>
    </row>
    <row r="41" spans="1:6">
      <c r="A41" s="49">
        <f t="shared" si="0"/>
        <v>32</v>
      </c>
      <c r="B41" s="50">
        <v>44453</v>
      </c>
      <c r="C41" s="49">
        <v>3682</v>
      </c>
      <c r="D41" s="44" t="s">
        <v>67</v>
      </c>
      <c r="E41" s="49" t="s">
        <v>66</v>
      </c>
      <c r="F41" s="52">
        <v>546.01</v>
      </c>
    </row>
    <row r="42" spans="1:6">
      <c r="A42" s="49">
        <f t="shared" si="0"/>
        <v>33</v>
      </c>
      <c r="B42" s="50">
        <v>44453</v>
      </c>
      <c r="C42" s="49">
        <v>3683</v>
      </c>
      <c r="D42" s="44" t="s">
        <v>88</v>
      </c>
      <c r="E42" s="49" t="s">
        <v>87</v>
      </c>
      <c r="F42" s="52">
        <v>720.44</v>
      </c>
    </row>
    <row r="43" spans="1:6">
      <c r="A43" s="49">
        <f t="shared" si="0"/>
        <v>34</v>
      </c>
      <c r="B43" s="50">
        <v>44453</v>
      </c>
      <c r="C43" s="49">
        <v>3677</v>
      </c>
      <c r="D43" s="44" t="s">
        <v>165</v>
      </c>
      <c r="E43" s="49" t="s">
        <v>164</v>
      </c>
      <c r="F43" s="52">
        <v>4056.21</v>
      </c>
    </row>
    <row r="44" spans="1:6">
      <c r="A44" s="49">
        <f t="shared" si="0"/>
        <v>35</v>
      </c>
      <c r="B44" s="50">
        <v>44453</v>
      </c>
      <c r="C44" s="49">
        <v>3678</v>
      </c>
      <c r="D44" s="44" t="s">
        <v>167</v>
      </c>
      <c r="E44" s="49" t="s">
        <v>166</v>
      </c>
      <c r="F44" s="52">
        <v>8867.07</v>
      </c>
    </row>
    <row r="45" spans="1:6">
      <c r="A45" s="49">
        <f t="shared" si="0"/>
        <v>36</v>
      </c>
      <c r="B45" s="50">
        <v>44453</v>
      </c>
      <c r="C45" s="49">
        <v>3679</v>
      </c>
      <c r="D45" s="44" t="s">
        <v>116</v>
      </c>
      <c r="E45" s="49" t="s">
        <v>168</v>
      </c>
      <c r="F45" s="52">
        <v>83.3</v>
      </c>
    </row>
    <row r="46" spans="1:6">
      <c r="A46" s="49">
        <f t="shared" si="0"/>
        <v>37</v>
      </c>
      <c r="B46" s="50">
        <v>44453</v>
      </c>
      <c r="C46" s="49">
        <v>3713</v>
      </c>
      <c r="D46" s="44" t="s">
        <v>170</v>
      </c>
      <c r="E46" s="49" t="s">
        <v>169</v>
      </c>
      <c r="F46" s="52">
        <v>285.60000000000002</v>
      </c>
    </row>
    <row r="47" spans="1:6">
      <c r="A47" s="49">
        <f t="shared" si="0"/>
        <v>38</v>
      </c>
      <c r="B47" s="50">
        <v>44453</v>
      </c>
      <c r="C47" s="49">
        <v>3714</v>
      </c>
      <c r="D47" s="44" t="s">
        <v>170</v>
      </c>
      <c r="E47" s="49" t="s">
        <v>171</v>
      </c>
      <c r="F47" s="52">
        <v>83.3</v>
      </c>
    </row>
    <row r="48" spans="1:6">
      <c r="A48" s="49">
        <f t="shared" si="0"/>
        <v>39</v>
      </c>
      <c r="B48" s="50">
        <v>44453</v>
      </c>
      <c r="C48" s="49">
        <v>3715</v>
      </c>
      <c r="D48" s="44" t="s">
        <v>156</v>
      </c>
      <c r="E48" s="49" t="s">
        <v>172</v>
      </c>
      <c r="F48" s="52">
        <v>5</v>
      </c>
    </row>
    <row r="49" spans="1:6">
      <c r="A49" s="49">
        <f t="shared" si="0"/>
        <v>40</v>
      </c>
      <c r="B49" s="50">
        <v>44453</v>
      </c>
      <c r="C49" s="49">
        <v>149</v>
      </c>
      <c r="D49" s="44" t="s">
        <v>116</v>
      </c>
      <c r="E49" s="49" t="s">
        <v>241</v>
      </c>
      <c r="F49" s="52">
        <v>100</v>
      </c>
    </row>
    <row r="50" spans="1:6">
      <c r="A50" s="49">
        <f t="shared" si="0"/>
        <v>41</v>
      </c>
      <c r="B50" s="50">
        <v>44453</v>
      </c>
      <c r="C50" s="49">
        <v>150</v>
      </c>
      <c r="D50" s="44" t="s">
        <v>116</v>
      </c>
      <c r="E50" s="49" t="s">
        <v>242</v>
      </c>
      <c r="F50" s="52">
        <v>100</v>
      </c>
    </row>
    <row r="51" spans="1:6">
      <c r="A51" s="49">
        <f t="shared" si="0"/>
        <v>42</v>
      </c>
      <c r="B51" s="50">
        <v>44454</v>
      </c>
      <c r="C51" s="49">
        <v>3704</v>
      </c>
      <c r="D51" s="44" t="s">
        <v>69</v>
      </c>
      <c r="E51" s="49" t="s">
        <v>68</v>
      </c>
      <c r="F51" s="52">
        <v>12928.9</v>
      </c>
    </row>
    <row r="52" spans="1:6">
      <c r="A52" s="49">
        <f t="shared" si="0"/>
        <v>43</v>
      </c>
      <c r="B52" s="50">
        <v>44454</v>
      </c>
      <c r="C52" s="49">
        <v>3705</v>
      </c>
      <c r="D52" s="44" t="s">
        <v>90</v>
      </c>
      <c r="E52" s="49" t="s">
        <v>89</v>
      </c>
      <c r="F52" s="52">
        <v>2951.2</v>
      </c>
    </row>
    <row r="53" spans="1:6">
      <c r="A53" s="49">
        <f t="shared" si="0"/>
        <v>44</v>
      </c>
      <c r="B53" s="50">
        <v>44454</v>
      </c>
      <c r="C53" s="49">
        <v>3711</v>
      </c>
      <c r="D53" s="44" t="s">
        <v>92</v>
      </c>
      <c r="E53" s="49" t="s">
        <v>91</v>
      </c>
      <c r="F53" s="52">
        <v>748.51</v>
      </c>
    </row>
    <row r="54" spans="1:6">
      <c r="A54" s="49">
        <f t="shared" si="0"/>
        <v>45</v>
      </c>
      <c r="B54" s="50">
        <v>44454</v>
      </c>
      <c r="C54" s="49">
        <v>3709</v>
      </c>
      <c r="D54" s="44" t="s">
        <v>116</v>
      </c>
      <c r="E54" s="49" t="s">
        <v>115</v>
      </c>
      <c r="F54" s="52">
        <v>210</v>
      </c>
    </row>
    <row r="55" spans="1:6">
      <c r="A55" s="49">
        <f t="shared" si="0"/>
        <v>46</v>
      </c>
      <c r="B55" s="50">
        <v>44454</v>
      </c>
      <c r="C55" s="49">
        <v>3710</v>
      </c>
      <c r="D55" s="44" t="s">
        <v>129</v>
      </c>
      <c r="E55" s="49" t="s">
        <v>128</v>
      </c>
      <c r="F55" s="52">
        <v>1796.32</v>
      </c>
    </row>
    <row r="56" spans="1:6">
      <c r="A56" s="49">
        <f t="shared" si="0"/>
        <v>47</v>
      </c>
      <c r="B56" s="50">
        <v>44454</v>
      </c>
      <c r="C56" s="49">
        <v>3763</v>
      </c>
      <c r="D56" s="44" t="s">
        <v>116</v>
      </c>
      <c r="E56" s="49" t="s">
        <v>130</v>
      </c>
      <c r="F56" s="52">
        <v>434.13</v>
      </c>
    </row>
    <row r="57" spans="1:6">
      <c r="A57" s="49">
        <f t="shared" si="0"/>
        <v>48</v>
      </c>
      <c r="B57" s="50">
        <v>44454</v>
      </c>
      <c r="C57" s="49">
        <v>3706</v>
      </c>
      <c r="D57" s="44" t="s">
        <v>140</v>
      </c>
      <c r="E57" s="49" t="s">
        <v>139</v>
      </c>
      <c r="F57" s="52">
        <v>39</v>
      </c>
    </row>
    <row r="58" spans="1:6">
      <c r="A58" s="49">
        <f t="shared" si="0"/>
        <v>49</v>
      </c>
      <c r="B58" s="50">
        <v>44454</v>
      </c>
      <c r="C58" s="49">
        <v>3707</v>
      </c>
      <c r="D58" s="44" t="s">
        <v>142</v>
      </c>
      <c r="E58" s="49" t="s">
        <v>141</v>
      </c>
      <c r="F58" s="52">
        <v>230.32</v>
      </c>
    </row>
    <row r="59" spans="1:6">
      <c r="A59" s="49">
        <f t="shared" si="0"/>
        <v>50</v>
      </c>
      <c r="B59" s="50">
        <v>44454</v>
      </c>
      <c r="C59" s="49">
        <v>3708</v>
      </c>
      <c r="D59" s="44" t="s">
        <v>146</v>
      </c>
      <c r="E59" s="49" t="s">
        <v>148</v>
      </c>
      <c r="F59" s="52">
        <v>1241</v>
      </c>
    </row>
    <row r="60" spans="1:6">
      <c r="A60" s="49">
        <f t="shared" si="0"/>
        <v>51</v>
      </c>
      <c r="B60" s="50">
        <v>44454</v>
      </c>
      <c r="C60" s="49">
        <v>151</v>
      </c>
      <c r="D60" s="44" t="s">
        <v>116</v>
      </c>
      <c r="E60" s="49" t="s">
        <v>243</v>
      </c>
      <c r="F60" s="52">
        <v>500</v>
      </c>
    </row>
    <row r="61" spans="1:6">
      <c r="A61" s="49">
        <f t="shared" si="0"/>
        <v>52</v>
      </c>
      <c r="B61" s="50">
        <v>44454</v>
      </c>
      <c r="C61" s="49">
        <v>5600</v>
      </c>
      <c r="D61" s="44" t="s">
        <v>245</v>
      </c>
      <c r="E61" s="49" t="s">
        <v>244</v>
      </c>
      <c r="F61" s="52">
        <v>-7146.15</v>
      </c>
    </row>
    <row r="62" spans="1:6">
      <c r="A62" s="49">
        <f t="shared" si="0"/>
        <v>53</v>
      </c>
      <c r="B62" s="50">
        <v>44455</v>
      </c>
      <c r="C62" s="49">
        <v>3797</v>
      </c>
      <c r="D62" s="44" t="s">
        <v>116</v>
      </c>
      <c r="E62" s="49" t="s">
        <v>173</v>
      </c>
      <c r="F62" s="52">
        <v>1500</v>
      </c>
    </row>
    <row r="63" spans="1:6">
      <c r="A63" s="49">
        <f t="shared" si="0"/>
        <v>54</v>
      </c>
      <c r="B63" s="50">
        <v>44455</v>
      </c>
      <c r="C63" s="49">
        <v>3798</v>
      </c>
      <c r="D63" s="44" t="s">
        <v>174</v>
      </c>
      <c r="E63" s="49" t="s">
        <v>175</v>
      </c>
      <c r="F63" s="52">
        <v>2889.74</v>
      </c>
    </row>
    <row r="64" spans="1:6">
      <c r="A64" s="49">
        <f t="shared" si="0"/>
        <v>55</v>
      </c>
      <c r="B64" s="50">
        <v>44456</v>
      </c>
      <c r="C64" s="49">
        <v>3791</v>
      </c>
      <c r="D64" s="44" t="s">
        <v>55</v>
      </c>
      <c r="E64" s="49" t="s">
        <v>54</v>
      </c>
      <c r="F64" s="52">
        <v>7134.32</v>
      </c>
    </row>
    <row r="65" spans="1:6">
      <c r="A65" s="49">
        <f t="shared" si="0"/>
        <v>56</v>
      </c>
      <c r="B65" s="50">
        <v>44456</v>
      </c>
      <c r="C65" s="49">
        <v>3785</v>
      </c>
      <c r="D65" s="44" t="s">
        <v>94</v>
      </c>
      <c r="E65" s="49" t="s">
        <v>93</v>
      </c>
      <c r="F65" s="52">
        <v>2899.85</v>
      </c>
    </row>
    <row r="66" spans="1:6">
      <c r="A66" s="49">
        <f t="shared" si="0"/>
        <v>57</v>
      </c>
      <c r="B66" s="50">
        <v>44456</v>
      </c>
      <c r="C66" s="49">
        <v>3786</v>
      </c>
      <c r="D66" s="44" t="s">
        <v>94</v>
      </c>
      <c r="E66" s="49" t="s">
        <v>95</v>
      </c>
      <c r="F66" s="52">
        <v>598.87</v>
      </c>
    </row>
    <row r="67" spans="1:6">
      <c r="A67" s="49">
        <f t="shared" si="0"/>
        <v>58</v>
      </c>
      <c r="B67" s="50">
        <v>44456</v>
      </c>
      <c r="C67" s="49">
        <v>3787</v>
      </c>
      <c r="D67" s="44" t="s">
        <v>97</v>
      </c>
      <c r="E67" s="49" t="s">
        <v>96</v>
      </c>
      <c r="F67" s="52">
        <v>285.60000000000002</v>
      </c>
    </row>
    <row r="68" spans="1:6">
      <c r="A68" s="49">
        <f t="shared" si="0"/>
        <v>59</v>
      </c>
      <c r="B68" s="50">
        <v>44456</v>
      </c>
      <c r="C68" s="49">
        <v>3788</v>
      </c>
      <c r="D68" s="44" t="s">
        <v>59</v>
      </c>
      <c r="E68" s="49" t="s">
        <v>98</v>
      </c>
      <c r="F68" s="52">
        <v>2908.75</v>
      </c>
    </row>
    <row r="69" spans="1:6">
      <c r="A69" s="49">
        <f t="shared" si="0"/>
        <v>60</v>
      </c>
      <c r="B69" s="50">
        <v>44456</v>
      </c>
      <c r="C69" s="49">
        <v>3792</v>
      </c>
      <c r="D69" s="44" t="s">
        <v>118</v>
      </c>
      <c r="E69" s="49" t="s">
        <v>117</v>
      </c>
      <c r="F69" s="52">
        <v>2177.6999999999998</v>
      </c>
    </row>
    <row r="70" spans="1:6">
      <c r="A70" s="49">
        <f t="shared" si="0"/>
        <v>61</v>
      </c>
      <c r="B70" s="50">
        <v>44456</v>
      </c>
      <c r="C70" s="49">
        <v>3790</v>
      </c>
      <c r="D70" s="44" t="s">
        <v>177</v>
      </c>
      <c r="E70" s="49" t="s">
        <v>176</v>
      </c>
      <c r="F70" s="52">
        <v>10695.15</v>
      </c>
    </row>
    <row r="71" spans="1:6" ht="30">
      <c r="A71" s="49">
        <f t="shared" si="0"/>
        <v>62</v>
      </c>
      <c r="B71" s="50">
        <v>44460</v>
      </c>
      <c r="C71" s="49">
        <v>3832</v>
      </c>
      <c r="D71" s="44" t="s">
        <v>49</v>
      </c>
      <c r="E71" s="51" t="s">
        <v>50</v>
      </c>
      <c r="F71" s="52">
        <v>46850.74</v>
      </c>
    </row>
    <row r="72" spans="1:6">
      <c r="A72" s="49">
        <f t="shared" si="0"/>
        <v>63</v>
      </c>
      <c r="B72" s="50">
        <v>44460</v>
      </c>
      <c r="C72" s="49">
        <v>3833</v>
      </c>
      <c r="D72" s="44" t="s">
        <v>179</v>
      </c>
      <c r="E72" s="49" t="s">
        <v>178</v>
      </c>
      <c r="F72" s="52">
        <v>100</v>
      </c>
    </row>
    <row r="73" spans="1:6">
      <c r="A73" s="49">
        <f t="shared" si="0"/>
        <v>64</v>
      </c>
      <c r="B73" s="50">
        <v>44460</v>
      </c>
      <c r="C73" s="49">
        <v>3834</v>
      </c>
      <c r="D73" s="44" t="s">
        <v>181</v>
      </c>
      <c r="E73" s="49" t="s">
        <v>180</v>
      </c>
      <c r="F73" s="52">
        <v>88.06</v>
      </c>
    </row>
    <row r="74" spans="1:6">
      <c r="A74" s="49">
        <f t="shared" si="0"/>
        <v>65</v>
      </c>
      <c r="B74" s="50">
        <v>44461</v>
      </c>
      <c r="C74" s="49">
        <v>3838</v>
      </c>
      <c r="D74" s="44" t="s">
        <v>53</v>
      </c>
      <c r="E74" s="49" t="s">
        <v>52</v>
      </c>
      <c r="F74" s="52">
        <v>133.63</v>
      </c>
    </row>
    <row r="75" spans="1:6">
      <c r="A75" s="49">
        <f t="shared" si="0"/>
        <v>66</v>
      </c>
      <c r="B75" s="50">
        <v>44461</v>
      </c>
      <c r="C75" s="49">
        <v>3839</v>
      </c>
      <c r="D75" s="44" t="s">
        <v>71</v>
      </c>
      <c r="E75" s="49" t="s">
        <v>70</v>
      </c>
      <c r="F75" s="52">
        <v>2100.17</v>
      </c>
    </row>
    <row r="76" spans="1:6">
      <c r="A76" s="49">
        <f t="shared" ref="A76:A139" si="1">1+A75</f>
        <v>67</v>
      </c>
      <c r="B76" s="50">
        <v>44461</v>
      </c>
      <c r="C76" s="49">
        <v>3840</v>
      </c>
      <c r="D76" s="44" t="s">
        <v>71</v>
      </c>
      <c r="E76" s="49" t="s">
        <v>72</v>
      </c>
      <c r="F76" s="52">
        <v>207.81</v>
      </c>
    </row>
    <row r="77" spans="1:6">
      <c r="A77" s="49">
        <f t="shared" si="1"/>
        <v>68</v>
      </c>
      <c r="B77" s="50">
        <v>44461</v>
      </c>
      <c r="C77" s="49">
        <v>3841</v>
      </c>
      <c r="D77" s="44" t="s">
        <v>67</v>
      </c>
      <c r="E77" s="49" t="s">
        <v>73</v>
      </c>
      <c r="F77" s="52">
        <v>552.01</v>
      </c>
    </row>
    <row r="78" spans="1:6">
      <c r="A78" s="49">
        <f t="shared" si="1"/>
        <v>69</v>
      </c>
      <c r="B78" s="50">
        <v>44461</v>
      </c>
      <c r="C78" s="49">
        <v>3842</v>
      </c>
      <c r="D78" s="44" t="s">
        <v>75</v>
      </c>
      <c r="E78" s="49" t="s">
        <v>74</v>
      </c>
      <c r="F78" s="52">
        <v>196.69</v>
      </c>
    </row>
    <row r="79" spans="1:6">
      <c r="A79" s="49">
        <f t="shared" si="1"/>
        <v>70</v>
      </c>
      <c r="B79" s="50">
        <v>44461</v>
      </c>
      <c r="C79" s="49">
        <v>3843</v>
      </c>
      <c r="D79" s="44" t="s">
        <v>100</v>
      </c>
      <c r="E79" s="49" t="s">
        <v>99</v>
      </c>
      <c r="F79" s="52">
        <v>483.6</v>
      </c>
    </row>
    <row r="80" spans="1:6">
      <c r="A80" s="49">
        <f t="shared" si="1"/>
        <v>71</v>
      </c>
      <c r="B80" s="50">
        <v>44461</v>
      </c>
      <c r="C80" s="49">
        <v>3845</v>
      </c>
      <c r="D80" s="44" t="s">
        <v>94</v>
      </c>
      <c r="E80" s="49" t="s">
        <v>101</v>
      </c>
      <c r="F80" s="52">
        <v>1585.2</v>
      </c>
    </row>
    <row r="81" spans="1:6">
      <c r="A81" s="49">
        <f t="shared" si="1"/>
        <v>72</v>
      </c>
      <c r="B81" s="50">
        <v>44461</v>
      </c>
      <c r="C81" s="49">
        <v>3846</v>
      </c>
      <c r="D81" s="44" t="s">
        <v>103</v>
      </c>
      <c r="E81" s="49" t="s">
        <v>102</v>
      </c>
      <c r="F81" s="52">
        <v>99.98</v>
      </c>
    </row>
    <row r="82" spans="1:6">
      <c r="A82" s="49">
        <f t="shared" si="1"/>
        <v>73</v>
      </c>
      <c r="B82" s="50">
        <v>44461</v>
      </c>
      <c r="C82" s="49">
        <v>3846</v>
      </c>
      <c r="D82" s="44" t="s">
        <v>156</v>
      </c>
      <c r="E82" s="49" t="s">
        <v>182</v>
      </c>
      <c r="F82" s="52">
        <v>5</v>
      </c>
    </row>
    <row r="83" spans="1:6">
      <c r="A83" s="49">
        <f t="shared" si="1"/>
        <v>74</v>
      </c>
      <c r="B83" s="50">
        <v>44461</v>
      </c>
      <c r="C83" s="49">
        <v>3847</v>
      </c>
      <c r="D83" s="44" t="s">
        <v>184</v>
      </c>
      <c r="E83" s="49" t="s">
        <v>183</v>
      </c>
      <c r="F83" s="52">
        <v>5</v>
      </c>
    </row>
    <row r="84" spans="1:6">
      <c r="A84" s="49">
        <f t="shared" si="1"/>
        <v>75</v>
      </c>
      <c r="B84" s="50">
        <v>44461</v>
      </c>
      <c r="C84" s="49">
        <v>3848</v>
      </c>
      <c r="D84" s="44" t="s">
        <v>156</v>
      </c>
      <c r="E84" s="49" t="s">
        <v>185</v>
      </c>
      <c r="F84" s="52">
        <v>5</v>
      </c>
    </row>
    <row r="85" spans="1:6">
      <c r="A85" s="49">
        <f t="shared" si="1"/>
        <v>76</v>
      </c>
      <c r="B85" s="50">
        <v>44461</v>
      </c>
      <c r="C85" s="49">
        <v>3849</v>
      </c>
      <c r="D85" s="44" t="s">
        <v>156</v>
      </c>
      <c r="E85" s="49" t="s">
        <v>186</v>
      </c>
      <c r="F85" s="52">
        <v>5</v>
      </c>
    </row>
    <row r="86" spans="1:6">
      <c r="A86" s="49">
        <f t="shared" si="1"/>
        <v>77</v>
      </c>
      <c r="B86" s="50">
        <v>44461</v>
      </c>
      <c r="C86" s="49">
        <v>3850</v>
      </c>
      <c r="D86" s="44" t="s">
        <v>156</v>
      </c>
      <c r="E86" s="49" t="s">
        <v>187</v>
      </c>
      <c r="F86" s="52">
        <v>5</v>
      </c>
    </row>
    <row r="87" spans="1:6">
      <c r="A87" s="49">
        <f t="shared" si="1"/>
        <v>78</v>
      </c>
      <c r="B87" s="50">
        <v>44461</v>
      </c>
      <c r="C87" s="49">
        <v>3851</v>
      </c>
      <c r="D87" s="44" t="s">
        <v>184</v>
      </c>
      <c r="E87" s="49" t="s">
        <v>188</v>
      </c>
      <c r="F87" s="52">
        <v>5</v>
      </c>
    </row>
    <row r="88" spans="1:6">
      <c r="A88" s="49">
        <f t="shared" si="1"/>
        <v>79</v>
      </c>
      <c r="B88" s="50">
        <v>44461</v>
      </c>
      <c r="C88" s="49">
        <v>3852</v>
      </c>
      <c r="D88" s="44" t="s">
        <v>156</v>
      </c>
      <c r="E88" s="49" t="s">
        <v>189</v>
      </c>
      <c r="F88" s="52">
        <v>5</v>
      </c>
    </row>
    <row r="89" spans="1:6">
      <c r="A89" s="49">
        <f t="shared" si="1"/>
        <v>80</v>
      </c>
      <c r="B89" s="50">
        <v>44461</v>
      </c>
      <c r="C89" s="49">
        <v>3853</v>
      </c>
      <c r="D89" s="44" t="s">
        <v>156</v>
      </c>
      <c r="E89" s="49" t="s">
        <v>190</v>
      </c>
      <c r="F89" s="52">
        <v>5</v>
      </c>
    </row>
    <row r="90" spans="1:6">
      <c r="A90" s="49">
        <f t="shared" si="1"/>
        <v>81</v>
      </c>
      <c r="B90" s="50">
        <v>44461</v>
      </c>
      <c r="C90" s="49">
        <v>3854</v>
      </c>
      <c r="D90" s="44" t="s">
        <v>156</v>
      </c>
      <c r="E90" s="49" t="s">
        <v>191</v>
      </c>
      <c r="F90" s="52">
        <v>5</v>
      </c>
    </row>
    <row r="91" spans="1:6">
      <c r="A91" s="49">
        <f t="shared" si="1"/>
        <v>82</v>
      </c>
      <c r="B91" s="50">
        <v>44461</v>
      </c>
      <c r="C91" s="49">
        <v>3855</v>
      </c>
      <c r="D91" s="44" t="s">
        <v>156</v>
      </c>
      <c r="E91" s="49" t="s">
        <v>192</v>
      </c>
      <c r="F91" s="52">
        <v>5</v>
      </c>
    </row>
    <row r="92" spans="1:6">
      <c r="A92" s="49">
        <f t="shared" si="1"/>
        <v>83</v>
      </c>
      <c r="B92" s="50">
        <v>44461</v>
      </c>
      <c r="C92" s="49">
        <v>154</v>
      </c>
      <c r="D92" s="44" t="s">
        <v>116</v>
      </c>
      <c r="E92" s="49" t="s">
        <v>248</v>
      </c>
      <c r="F92" s="52">
        <v>-2.77</v>
      </c>
    </row>
    <row r="93" spans="1:6">
      <c r="A93" s="49">
        <f t="shared" si="1"/>
        <v>84</v>
      </c>
      <c r="B93" s="50">
        <v>44461</v>
      </c>
      <c r="C93" s="49">
        <v>4673</v>
      </c>
      <c r="D93" s="44" t="s">
        <v>252</v>
      </c>
      <c r="E93" s="49" t="s">
        <v>251</v>
      </c>
      <c r="F93" s="52">
        <v>-22.36</v>
      </c>
    </row>
    <row r="94" spans="1:6">
      <c r="A94" s="49">
        <f t="shared" si="1"/>
        <v>85</v>
      </c>
      <c r="B94" s="50">
        <v>44461</v>
      </c>
      <c r="C94" s="49">
        <v>4674</v>
      </c>
      <c r="D94" s="44" t="s">
        <v>252</v>
      </c>
      <c r="E94" s="49" t="s">
        <v>256</v>
      </c>
      <c r="F94" s="52">
        <v>-19.47</v>
      </c>
    </row>
    <row r="95" spans="1:6">
      <c r="A95" s="49">
        <f t="shared" si="1"/>
        <v>86</v>
      </c>
      <c r="B95" s="50">
        <v>44461</v>
      </c>
      <c r="C95" s="49">
        <v>4675</v>
      </c>
      <c r="D95" s="44" t="s">
        <v>260</v>
      </c>
      <c r="E95" s="49" t="s">
        <v>259</v>
      </c>
      <c r="F95" s="52">
        <v>-62.59</v>
      </c>
    </row>
    <row r="96" spans="1:6">
      <c r="A96" s="49">
        <f t="shared" si="1"/>
        <v>87</v>
      </c>
      <c r="B96" s="50">
        <v>44463</v>
      </c>
      <c r="C96" s="49">
        <v>3905</v>
      </c>
      <c r="D96" s="44" t="s">
        <v>105</v>
      </c>
      <c r="E96" s="49" t="s">
        <v>104</v>
      </c>
      <c r="F96" s="52">
        <v>1519.39</v>
      </c>
    </row>
    <row r="97" spans="1:6">
      <c r="A97" s="49">
        <f t="shared" si="1"/>
        <v>88</v>
      </c>
      <c r="B97" s="50">
        <v>44463</v>
      </c>
      <c r="C97" s="49">
        <v>3906</v>
      </c>
      <c r="D97" s="44" t="s">
        <v>80</v>
      </c>
      <c r="E97" s="49" t="s">
        <v>106</v>
      </c>
      <c r="F97" s="52">
        <v>804.65</v>
      </c>
    </row>
    <row r="98" spans="1:6">
      <c r="A98" s="49">
        <f t="shared" si="1"/>
        <v>89</v>
      </c>
      <c r="B98" s="50">
        <v>44463</v>
      </c>
      <c r="C98" s="49">
        <v>3910</v>
      </c>
      <c r="D98" s="44" t="s">
        <v>116</v>
      </c>
      <c r="E98" s="49" t="s">
        <v>131</v>
      </c>
      <c r="F98" s="52">
        <v>1000</v>
      </c>
    </row>
    <row r="99" spans="1:6">
      <c r="A99" s="49">
        <f t="shared" si="1"/>
        <v>90</v>
      </c>
      <c r="B99" s="50">
        <v>44463</v>
      </c>
      <c r="C99" s="49">
        <v>3911</v>
      </c>
      <c r="D99" s="44" t="s">
        <v>116</v>
      </c>
      <c r="E99" s="49" t="s">
        <v>132</v>
      </c>
      <c r="F99" s="52">
        <v>1000</v>
      </c>
    </row>
    <row r="100" spans="1:6">
      <c r="A100" s="49">
        <f t="shared" si="1"/>
        <v>91</v>
      </c>
      <c r="B100" s="50">
        <v>44463</v>
      </c>
      <c r="C100" s="49">
        <v>3901</v>
      </c>
      <c r="D100" s="44" t="s">
        <v>146</v>
      </c>
      <c r="E100" s="49" t="s">
        <v>149</v>
      </c>
      <c r="F100" s="52">
        <v>292</v>
      </c>
    </row>
    <row r="101" spans="1:6">
      <c r="A101" s="49">
        <f t="shared" si="1"/>
        <v>92</v>
      </c>
      <c r="B101" s="50">
        <v>44463</v>
      </c>
      <c r="C101" s="49">
        <v>3902</v>
      </c>
      <c r="D101" s="44" t="s">
        <v>146</v>
      </c>
      <c r="E101" s="49" t="s">
        <v>150</v>
      </c>
      <c r="F101" s="52">
        <v>292</v>
      </c>
    </row>
    <row r="102" spans="1:6">
      <c r="A102" s="49">
        <f t="shared" si="1"/>
        <v>93</v>
      </c>
      <c r="B102" s="50">
        <v>44463</v>
      </c>
      <c r="C102" s="49">
        <v>3903</v>
      </c>
      <c r="D102" s="44" t="s">
        <v>146</v>
      </c>
      <c r="E102" s="49" t="s">
        <v>151</v>
      </c>
      <c r="F102" s="52">
        <v>292</v>
      </c>
    </row>
    <row r="103" spans="1:6">
      <c r="A103" s="49">
        <f t="shared" si="1"/>
        <v>94</v>
      </c>
      <c r="B103" s="50">
        <v>44463</v>
      </c>
      <c r="C103" s="49">
        <v>3895</v>
      </c>
      <c r="D103" s="44" t="s">
        <v>156</v>
      </c>
      <c r="E103" s="49" t="s">
        <v>193</v>
      </c>
      <c r="F103" s="52">
        <v>5</v>
      </c>
    </row>
    <row r="104" spans="1:6">
      <c r="A104" s="49">
        <f t="shared" si="1"/>
        <v>95</v>
      </c>
      <c r="B104" s="50">
        <v>44463</v>
      </c>
      <c r="C104" s="49">
        <v>3904</v>
      </c>
      <c r="D104" s="44" t="s">
        <v>146</v>
      </c>
      <c r="E104" s="49" t="s">
        <v>194</v>
      </c>
      <c r="F104" s="52">
        <v>150</v>
      </c>
    </row>
    <row r="105" spans="1:6">
      <c r="A105" s="49">
        <f t="shared" si="1"/>
        <v>96</v>
      </c>
      <c r="B105" s="50">
        <v>44467</v>
      </c>
      <c r="C105" s="49">
        <v>80</v>
      </c>
      <c r="D105" s="44" t="s">
        <v>77</v>
      </c>
      <c r="E105" s="49" t="s">
        <v>76</v>
      </c>
      <c r="F105" s="52">
        <v>42624.1</v>
      </c>
    </row>
    <row r="106" spans="1:6">
      <c r="A106" s="49">
        <f t="shared" si="1"/>
        <v>97</v>
      </c>
      <c r="B106" s="50">
        <v>44467</v>
      </c>
      <c r="C106" s="49">
        <v>64</v>
      </c>
      <c r="D106" s="44" t="s">
        <v>174</v>
      </c>
      <c r="E106" s="49" t="s">
        <v>195</v>
      </c>
      <c r="F106" s="52">
        <v>1727.08</v>
      </c>
    </row>
    <row r="107" spans="1:6">
      <c r="A107" s="49">
        <f t="shared" si="1"/>
        <v>98</v>
      </c>
      <c r="B107" s="50">
        <v>44468</v>
      </c>
      <c r="C107" s="49">
        <v>100</v>
      </c>
      <c r="D107" s="44" t="s">
        <v>61</v>
      </c>
      <c r="E107" s="49" t="s">
        <v>60</v>
      </c>
      <c r="F107" s="52">
        <v>11558.47</v>
      </c>
    </row>
    <row r="108" spans="1:6">
      <c r="A108" s="49">
        <f t="shared" si="1"/>
        <v>99</v>
      </c>
      <c r="B108" s="50">
        <v>44468</v>
      </c>
      <c r="C108" s="49">
        <v>104</v>
      </c>
      <c r="D108" s="44" t="s">
        <v>67</v>
      </c>
      <c r="E108" s="49" t="s">
        <v>78</v>
      </c>
      <c r="F108" s="52">
        <v>221.05</v>
      </c>
    </row>
    <row r="109" spans="1:6">
      <c r="A109" s="49">
        <f t="shared" si="1"/>
        <v>100</v>
      </c>
      <c r="B109" s="50">
        <v>44468</v>
      </c>
      <c r="C109" s="49">
        <v>90</v>
      </c>
      <c r="D109" s="44" t="s">
        <v>107</v>
      </c>
      <c r="E109" s="49" t="s">
        <v>108</v>
      </c>
      <c r="F109" s="52">
        <v>31155.39</v>
      </c>
    </row>
    <row r="110" spans="1:6">
      <c r="A110" s="49">
        <f t="shared" si="1"/>
        <v>101</v>
      </c>
      <c r="B110" s="50">
        <v>44468</v>
      </c>
      <c r="C110" s="49">
        <v>101</v>
      </c>
      <c r="D110" s="44" t="s">
        <v>110</v>
      </c>
      <c r="E110" s="49" t="s">
        <v>109</v>
      </c>
      <c r="F110" s="52">
        <v>759.44</v>
      </c>
    </row>
    <row r="111" spans="1:6">
      <c r="A111" s="49">
        <f t="shared" si="1"/>
        <v>102</v>
      </c>
      <c r="B111" s="50">
        <v>44468</v>
      </c>
      <c r="C111" s="49">
        <v>102</v>
      </c>
      <c r="D111" s="44" t="s">
        <v>112</v>
      </c>
      <c r="E111" s="49" t="s">
        <v>111</v>
      </c>
      <c r="F111" s="52">
        <v>303.62</v>
      </c>
    </row>
    <row r="112" spans="1:6">
      <c r="A112" s="49">
        <f t="shared" si="1"/>
        <v>103</v>
      </c>
      <c r="B112" s="50">
        <v>44468</v>
      </c>
      <c r="C112" s="49">
        <v>101</v>
      </c>
      <c r="D112" s="44" t="s">
        <v>120</v>
      </c>
      <c r="E112" s="49" t="s">
        <v>119</v>
      </c>
      <c r="F112" s="52">
        <v>1279.9000000000001</v>
      </c>
    </row>
    <row r="113" spans="1:6">
      <c r="A113" s="49">
        <f t="shared" si="1"/>
        <v>104</v>
      </c>
      <c r="B113" s="50">
        <v>44468</v>
      </c>
      <c r="C113" s="49">
        <v>89</v>
      </c>
      <c r="D113" s="44" t="s">
        <v>129</v>
      </c>
      <c r="E113" s="49" t="s">
        <v>133</v>
      </c>
      <c r="F113" s="52">
        <v>1584.39</v>
      </c>
    </row>
    <row r="114" spans="1:6">
      <c r="A114" s="49">
        <f t="shared" si="1"/>
        <v>105</v>
      </c>
      <c r="B114" s="50">
        <v>44468</v>
      </c>
      <c r="C114" s="49">
        <v>103</v>
      </c>
      <c r="D114" s="44" t="s">
        <v>153</v>
      </c>
      <c r="E114" s="49" t="s">
        <v>152</v>
      </c>
      <c r="F114" s="52">
        <v>657.62</v>
      </c>
    </row>
    <row r="115" spans="1:6">
      <c r="A115" s="49">
        <f t="shared" si="1"/>
        <v>106</v>
      </c>
      <c r="B115" s="50">
        <v>44468</v>
      </c>
      <c r="C115" s="49">
        <v>83</v>
      </c>
      <c r="D115" s="44" t="s">
        <v>197</v>
      </c>
      <c r="E115" s="49" t="s">
        <v>196</v>
      </c>
      <c r="F115" s="52">
        <v>40.46</v>
      </c>
    </row>
    <row r="116" spans="1:6">
      <c r="A116" s="49">
        <f t="shared" si="1"/>
        <v>107</v>
      </c>
      <c r="B116" s="50">
        <v>44468</v>
      </c>
      <c r="C116" s="49">
        <v>84</v>
      </c>
      <c r="D116" s="44" t="s">
        <v>199</v>
      </c>
      <c r="E116" s="49" t="s">
        <v>198</v>
      </c>
      <c r="F116" s="52">
        <v>6266.96</v>
      </c>
    </row>
    <row r="117" spans="1:6">
      <c r="A117" s="49">
        <f t="shared" si="1"/>
        <v>108</v>
      </c>
      <c r="B117" s="50">
        <v>44468</v>
      </c>
      <c r="C117" s="49">
        <v>85</v>
      </c>
      <c r="D117" s="44" t="s">
        <v>201</v>
      </c>
      <c r="E117" s="49" t="s">
        <v>200</v>
      </c>
      <c r="F117" s="52">
        <v>3294.27</v>
      </c>
    </row>
    <row r="118" spans="1:6">
      <c r="A118" s="49">
        <f t="shared" si="1"/>
        <v>109</v>
      </c>
      <c r="B118" s="50">
        <v>44468</v>
      </c>
      <c r="C118" s="49">
        <v>86</v>
      </c>
      <c r="D118" s="44" t="s">
        <v>167</v>
      </c>
      <c r="E118" s="49" t="s">
        <v>202</v>
      </c>
      <c r="F118" s="52">
        <v>9173.76</v>
      </c>
    </row>
    <row r="119" spans="1:6">
      <c r="A119" s="49">
        <f t="shared" si="1"/>
        <v>110</v>
      </c>
      <c r="B119" s="50">
        <v>44468</v>
      </c>
      <c r="C119" s="49">
        <v>87</v>
      </c>
      <c r="D119" s="44" t="s">
        <v>204</v>
      </c>
      <c r="E119" s="49" t="s">
        <v>203</v>
      </c>
      <c r="F119" s="52">
        <v>8650.26</v>
      </c>
    </row>
    <row r="120" spans="1:6">
      <c r="A120" s="49">
        <f t="shared" si="1"/>
        <v>111</v>
      </c>
      <c r="B120" s="50">
        <v>44468</v>
      </c>
      <c r="C120" s="49">
        <v>88</v>
      </c>
      <c r="D120" s="44" t="s">
        <v>204</v>
      </c>
      <c r="E120" s="49" t="s">
        <v>205</v>
      </c>
      <c r="F120" s="52">
        <v>448.2</v>
      </c>
    </row>
    <row r="121" spans="1:6">
      <c r="A121" s="49">
        <f t="shared" si="1"/>
        <v>112</v>
      </c>
      <c r="B121" s="50">
        <v>44468</v>
      </c>
      <c r="C121" s="49">
        <v>92</v>
      </c>
      <c r="D121" s="44" t="s">
        <v>207</v>
      </c>
      <c r="E121" s="49" t="s">
        <v>206</v>
      </c>
      <c r="F121" s="52">
        <v>1378.21</v>
      </c>
    </row>
    <row r="122" spans="1:6">
      <c r="A122" s="49">
        <f t="shared" si="1"/>
        <v>113</v>
      </c>
      <c r="B122" s="50">
        <v>44468</v>
      </c>
      <c r="C122" s="49">
        <v>93</v>
      </c>
      <c r="D122" s="44" t="s">
        <v>209</v>
      </c>
      <c r="E122" s="49" t="s">
        <v>208</v>
      </c>
      <c r="F122" s="52">
        <v>470.61</v>
      </c>
    </row>
    <row r="123" spans="1:6">
      <c r="A123" s="49">
        <f t="shared" si="1"/>
        <v>114</v>
      </c>
      <c r="B123" s="50">
        <v>44468</v>
      </c>
      <c r="C123" s="49">
        <v>94</v>
      </c>
      <c r="D123" s="44" t="s">
        <v>211</v>
      </c>
      <c r="E123" s="49" t="s">
        <v>210</v>
      </c>
      <c r="F123" s="52">
        <v>21031.78</v>
      </c>
    </row>
    <row r="124" spans="1:6">
      <c r="A124" s="49">
        <f t="shared" si="1"/>
        <v>115</v>
      </c>
      <c r="B124" s="50">
        <v>44468</v>
      </c>
      <c r="C124" s="49">
        <v>95</v>
      </c>
      <c r="D124" s="44" t="s">
        <v>213</v>
      </c>
      <c r="E124" s="49" t="s">
        <v>212</v>
      </c>
      <c r="F124" s="52">
        <v>12235.86</v>
      </c>
    </row>
    <row r="125" spans="1:6">
      <c r="A125" s="49">
        <f t="shared" si="1"/>
        <v>116</v>
      </c>
      <c r="B125" s="50">
        <v>44468</v>
      </c>
      <c r="C125" s="49">
        <v>96</v>
      </c>
      <c r="D125" s="44" t="s">
        <v>215</v>
      </c>
      <c r="E125" s="49" t="s">
        <v>214</v>
      </c>
      <c r="F125" s="52">
        <v>17984.02</v>
      </c>
    </row>
    <row r="126" spans="1:6">
      <c r="A126" s="49">
        <f t="shared" si="1"/>
        <v>117</v>
      </c>
      <c r="B126" s="50">
        <v>44468</v>
      </c>
      <c r="C126" s="49">
        <v>97</v>
      </c>
      <c r="D126" s="44" t="s">
        <v>217</v>
      </c>
      <c r="E126" s="49" t="s">
        <v>216</v>
      </c>
      <c r="F126" s="52">
        <v>8370.1299999999992</v>
      </c>
    </row>
    <row r="127" spans="1:6">
      <c r="A127" s="49">
        <f t="shared" si="1"/>
        <v>118</v>
      </c>
      <c r="B127" s="50">
        <v>44468</v>
      </c>
      <c r="C127" s="49">
        <v>98</v>
      </c>
      <c r="D127" s="44" t="s">
        <v>219</v>
      </c>
      <c r="E127" s="49" t="s">
        <v>218</v>
      </c>
      <c r="F127" s="52">
        <v>4739.72</v>
      </c>
    </row>
    <row r="128" spans="1:6">
      <c r="A128" s="49">
        <f t="shared" si="1"/>
        <v>119</v>
      </c>
      <c r="B128" s="50">
        <v>44468</v>
      </c>
      <c r="C128" s="49">
        <v>99</v>
      </c>
      <c r="D128" s="44" t="s">
        <v>221</v>
      </c>
      <c r="E128" s="49" t="s">
        <v>220</v>
      </c>
      <c r="F128" s="52">
        <v>35150.080000000002</v>
      </c>
    </row>
    <row r="129" spans="1:6">
      <c r="A129" s="49">
        <f t="shared" si="1"/>
        <v>120</v>
      </c>
      <c r="B129" s="50">
        <v>44469</v>
      </c>
      <c r="C129" s="49">
        <v>117</v>
      </c>
      <c r="D129" s="44" t="s">
        <v>114</v>
      </c>
      <c r="E129" s="49" t="s">
        <v>113</v>
      </c>
      <c r="F129" s="52">
        <v>1302.3399999999999</v>
      </c>
    </row>
    <row r="130" spans="1:6">
      <c r="A130" s="49">
        <f t="shared" si="1"/>
        <v>121</v>
      </c>
      <c r="B130" s="50">
        <v>44469</v>
      </c>
      <c r="C130" s="49">
        <v>118</v>
      </c>
      <c r="D130" s="44" t="s">
        <v>116</v>
      </c>
      <c r="E130" s="49" t="s">
        <v>134</v>
      </c>
      <c r="F130" s="52">
        <v>51.42</v>
      </c>
    </row>
    <row r="131" spans="1:6">
      <c r="A131" s="49">
        <f t="shared" si="1"/>
        <v>122</v>
      </c>
      <c r="B131" s="50">
        <v>44469</v>
      </c>
      <c r="C131" s="49">
        <v>119</v>
      </c>
      <c r="D131" s="44" t="s">
        <v>116</v>
      </c>
      <c r="E131" s="49" t="s">
        <v>135</v>
      </c>
      <c r="F131" s="52">
        <v>54</v>
      </c>
    </row>
    <row r="132" spans="1:6">
      <c r="A132" s="49">
        <f t="shared" si="1"/>
        <v>123</v>
      </c>
      <c r="B132" s="50">
        <v>44469</v>
      </c>
      <c r="C132" s="49">
        <v>120</v>
      </c>
      <c r="D132" s="44" t="s">
        <v>116</v>
      </c>
      <c r="E132" s="49" t="s">
        <v>136</v>
      </c>
      <c r="F132" s="52">
        <v>46</v>
      </c>
    </row>
    <row r="133" spans="1:6">
      <c r="A133" s="49">
        <f t="shared" si="1"/>
        <v>124</v>
      </c>
      <c r="B133" s="50">
        <v>44469</v>
      </c>
      <c r="C133" s="49">
        <v>121</v>
      </c>
      <c r="D133" s="44" t="s">
        <v>116</v>
      </c>
      <c r="E133" s="49" t="s">
        <v>137</v>
      </c>
      <c r="F133" s="52">
        <v>107.64</v>
      </c>
    </row>
    <row r="134" spans="1:6">
      <c r="A134" s="49">
        <f t="shared" si="1"/>
        <v>125</v>
      </c>
      <c r="B134" s="50">
        <v>44469</v>
      </c>
      <c r="C134" s="49">
        <v>122</v>
      </c>
      <c r="D134" s="44" t="s">
        <v>116</v>
      </c>
      <c r="E134" s="49" t="s">
        <v>138</v>
      </c>
      <c r="F134" s="52">
        <v>153</v>
      </c>
    </row>
    <row r="135" spans="1:6">
      <c r="A135" s="49">
        <f t="shared" si="1"/>
        <v>126</v>
      </c>
      <c r="B135" s="50">
        <v>44469</v>
      </c>
      <c r="C135" s="49">
        <v>107</v>
      </c>
      <c r="D135" s="44" t="s">
        <v>223</v>
      </c>
      <c r="E135" s="49" t="s">
        <v>222</v>
      </c>
      <c r="F135" s="52">
        <v>2261</v>
      </c>
    </row>
    <row r="136" spans="1:6">
      <c r="A136" s="49">
        <f t="shared" si="1"/>
        <v>127</v>
      </c>
      <c r="B136" s="50">
        <v>44469</v>
      </c>
      <c r="C136" s="49">
        <v>108</v>
      </c>
      <c r="D136" s="44" t="s">
        <v>225</v>
      </c>
      <c r="E136" s="49" t="s">
        <v>224</v>
      </c>
      <c r="F136" s="52">
        <v>2505.7199999999998</v>
      </c>
    </row>
    <row r="137" spans="1:6">
      <c r="A137" s="49">
        <f t="shared" si="1"/>
        <v>128</v>
      </c>
      <c r="B137" s="50">
        <v>44469</v>
      </c>
      <c r="C137" s="49">
        <v>109</v>
      </c>
      <c r="D137" s="44" t="s">
        <v>225</v>
      </c>
      <c r="E137" s="49" t="s">
        <v>226</v>
      </c>
      <c r="F137" s="52">
        <v>219.27</v>
      </c>
    </row>
    <row r="138" spans="1:6">
      <c r="A138" s="49">
        <f t="shared" si="1"/>
        <v>129</v>
      </c>
      <c r="B138" s="50">
        <v>44469</v>
      </c>
      <c r="C138" s="49">
        <v>110</v>
      </c>
      <c r="D138" s="44" t="s">
        <v>225</v>
      </c>
      <c r="E138" s="49" t="s">
        <v>227</v>
      </c>
      <c r="F138" s="52">
        <v>117.84</v>
      </c>
    </row>
    <row r="139" spans="1:6">
      <c r="A139" s="49">
        <f t="shared" si="1"/>
        <v>130</v>
      </c>
      <c r="B139" s="50">
        <v>44469</v>
      </c>
      <c r="C139" s="49">
        <v>111</v>
      </c>
      <c r="D139" s="44" t="s">
        <v>225</v>
      </c>
      <c r="E139" s="49" t="s">
        <v>228</v>
      </c>
      <c r="F139" s="52">
        <v>1384.04</v>
      </c>
    </row>
    <row r="140" spans="1:6">
      <c r="A140" s="49">
        <f t="shared" ref="A140:A151" si="2">1+A139</f>
        <v>131</v>
      </c>
      <c r="B140" s="50">
        <v>44469</v>
      </c>
      <c r="C140" s="49">
        <v>112</v>
      </c>
      <c r="D140" s="44" t="s">
        <v>225</v>
      </c>
      <c r="E140" s="49" t="s">
        <v>229</v>
      </c>
      <c r="F140" s="52">
        <v>542.4</v>
      </c>
    </row>
    <row r="141" spans="1:6">
      <c r="A141" s="49">
        <f t="shared" si="2"/>
        <v>132</v>
      </c>
      <c r="B141" s="50">
        <v>44469</v>
      </c>
      <c r="C141" s="49">
        <v>113</v>
      </c>
      <c r="D141" s="44" t="s">
        <v>231</v>
      </c>
      <c r="E141" s="49" t="s">
        <v>230</v>
      </c>
      <c r="F141" s="52">
        <v>17188.89</v>
      </c>
    </row>
    <row r="142" spans="1:6">
      <c r="A142" s="49">
        <f t="shared" si="2"/>
        <v>133</v>
      </c>
      <c r="B142" s="50">
        <v>44469</v>
      </c>
      <c r="C142" s="49">
        <v>114</v>
      </c>
      <c r="D142" s="44" t="s">
        <v>233</v>
      </c>
      <c r="E142" s="49" t="s">
        <v>232</v>
      </c>
      <c r="F142" s="52">
        <v>13048.35</v>
      </c>
    </row>
    <row r="143" spans="1:6">
      <c r="A143" s="49">
        <f t="shared" si="2"/>
        <v>134</v>
      </c>
      <c r="B143" s="50">
        <v>44469</v>
      </c>
      <c r="C143" s="49">
        <v>115</v>
      </c>
      <c r="D143" s="44" t="s">
        <v>234</v>
      </c>
      <c r="E143" s="49" t="s">
        <v>235</v>
      </c>
      <c r="F143" s="52">
        <v>10967.22</v>
      </c>
    </row>
    <row r="144" spans="1:6">
      <c r="A144" s="49">
        <f t="shared" si="2"/>
        <v>135</v>
      </c>
      <c r="B144" s="50">
        <v>44469</v>
      </c>
      <c r="C144" s="49">
        <v>116</v>
      </c>
      <c r="D144" s="44" t="s">
        <v>225</v>
      </c>
      <c r="E144" s="49" t="s">
        <v>236</v>
      </c>
      <c r="F144" s="52">
        <v>49.87</v>
      </c>
    </row>
    <row r="145" spans="1:6">
      <c r="A145" s="49">
        <f t="shared" si="2"/>
        <v>136</v>
      </c>
      <c r="B145" s="50">
        <v>44469</v>
      </c>
      <c r="C145" s="49">
        <v>128</v>
      </c>
      <c r="D145" s="44" t="s">
        <v>156</v>
      </c>
      <c r="E145" s="49" t="s">
        <v>237</v>
      </c>
      <c r="F145" s="52">
        <v>5</v>
      </c>
    </row>
    <row r="146" spans="1:6">
      <c r="A146" s="49">
        <f t="shared" si="2"/>
        <v>137</v>
      </c>
      <c r="B146" s="50">
        <v>44469</v>
      </c>
      <c r="C146" s="49">
        <v>129</v>
      </c>
      <c r="D146" s="44" t="s">
        <v>156</v>
      </c>
      <c r="E146" s="49" t="s">
        <v>238</v>
      </c>
      <c r="F146" s="52">
        <v>5</v>
      </c>
    </row>
    <row r="147" spans="1:6">
      <c r="A147" s="49">
        <f t="shared" si="2"/>
        <v>138</v>
      </c>
      <c r="B147" s="50">
        <v>44469</v>
      </c>
      <c r="C147" s="49">
        <v>5195</v>
      </c>
      <c r="D147" s="44" t="s">
        <v>240</v>
      </c>
      <c r="E147" s="49" t="s">
        <v>239</v>
      </c>
      <c r="F147" s="52">
        <v>-6.03</v>
      </c>
    </row>
    <row r="148" spans="1:6">
      <c r="A148" s="49">
        <f t="shared" si="2"/>
        <v>139</v>
      </c>
      <c r="B148" s="50">
        <v>44469</v>
      </c>
      <c r="C148" s="49">
        <v>159</v>
      </c>
      <c r="D148" s="44" t="s">
        <v>116</v>
      </c>
      <c r="E148" s="49" t="s">
        <v>247</v>
      </c>
      <c r="F148" s="52">
        <v>500</v>
      </c>
    </row>
    <row r="149" spans="1:6">
      <c r="A149" s="49">
        <f t="shared" si="2"/>
        <v>140</v>
      </c>
      <c r="B149" s="50">
        <v>44469</v>
      </c>
      <c r="C149" s="49">
        <v>5194</v>
      </c>
      <c r="D149" s="44" t="s">
        <v>240</v>
      </c>
      <c r="E149" s="49" t="s">
        <v>253</v>
      </c>
      <c r="F149" s="52">
        <v>-1490.34</v>
      </c>
    </row>
    <row r="150" spans="1:6">
      <c r="A150" s="49">
        <f t="shared" si="2"/>
        <v>141</v>
      </c>
      <c r="B150" s="50">
        <v>44469</v>
      </c>
      <c r="C150" s="49">
        <v>5193</v>
      </c>
      <c r="D150" s="44" t="s">
        <v>240</v>
      </c>
      <c r="E150" s="49" t="s">
        <v>261</v>
      </c>
      <c r="F150" s="52">
        <v>-811.67</v>
      </c>
    </row>
    <row r="151" spans="1:6">
      <c r="A151" s="49">
        <f t="shared" si="2"/>
        <v>142</v>
      </c>
      <c r="B151" s="50">
        <v>44469</v>
      </c>
      <c r="C151" s="49">
        <v>5192</v>
      </c>
      <c r="D151" s="44" t="s">
        <v>240</v>
      </c>
      <c r="E151" s="49" t="s">
        <v>262</v>
      </c>
      <c r="F151" s="52">
        <v>-4548.3</v>
      </c>
    </row>
    <row r="152" spans="1:6">
      <c r="D152" s="53" t="s">
        <v>8</v>
      </c>
      <c r="F152" s="39">
        <f>SUM(F10:F151)</f>
        <v>397104.87999999989</v>
      </c>
    </row>
  </sheetData>
  <sortState ref="A10:F151">
    <sortCondition ref="B10:B1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0F6B-D930-44E3-A4D1-1CA782F4F9CC}">
  <dimension ref="A1:F8"/>
  <sheetViews>
    <sheetView workbookViewId="0">
      <selection activeCell="A7" sqref="A7:XFD7"/>
    </sheetView>
  </sheetViews>
  <sheetFormatPr defaultRowHeight="15"/>
  <cols>
    <col min="1" max="1" width="7.140625" customWidth="1"/>
    <col min="2" max="2" width="13.28515625" customWidth="1"/>
    <col min="3" max="3" width="15.5703125" customWidth="1"/>
    <col min="4" max="4" width="23.7109375" customWidth="1"/>
    <col min="5" max="5" width="39" customWidth="1"/>
    <col min="6" max="6" width="11.42578125" customWidth="1"/>
  </cols>
  <sheetData>
    <row r="1" spans="1:6" ht="16.5">
      <c r="A1" s="2"/>
      <c r="B1" s="2"/>
      <c r="C1" s="2"/>
      <c r="D1" s="2"/>
      <c r="E1" s="108"/>
      <c r="F1" s="109"/>
    </row>
    <row r="2" spans="1:6" ht="16.5">
      <c r="A2" s="110" t="s">
        <v>342</v>
      </c>
      <c r="B2" s="110"/>
      <c r="C2" s="110"/>
      <c r="D2" s="110"/>
      <c r="E2" s="108"/>
      <c r="F2" s="109"/>
    </row>
    <row r="3" spans="1:6" ht="16.5">
      <c r="A3" s="110" t="s">
        <v>343</v>
      </c>
      <c r="B3" s="110"/>
      <c r="C3" s="110"/>
      <c r="D3" s="110"/>
      <c r="E3" s="108"/>
      <c r="F3" s="109"/>
    </row>
    <row r="4" spans="1:6" ht="16.5">
      <c r="A4" s="110" t="s">
        <v>344</v>
      </c>
      <c r="B4" s="110"/>
      <c r="C4" s="110"/>
      <c r="D4" s="110"/>
      <c r="E4" s="108"/>
      <c r="F4" s="109"/>
    </row>
    <row r="5" spans="1:6" ht="17.25" thickBot="1">
      <c r="A5" s="111"/>
      <c r="B5" s="111"/>
      <c r="C5" s="111"/>
      <c r="D5" s="110" t="s">
        <v>351</v>
      </c>
      <c r="E5" s="110"/>
      <c r="F5" s="112"/>
    </row>
    <row r="6" spans="1:6" ht="66.75" thickBot="1">
      <c r="A6" s="113" t="s">
        <v>345</v>
      </c>
      <c r="B6" s="114" t="s">
        <v>346</v>
      </c>
      <c r="C6" s="115" t="s">
        <v>347</v>
      </c>
      <c r="D6" s="116" t="s">
        <v>1</v>
      </c>
      <c r="E6" s="117" t="s">
        <v>348</v>
      </c>
      <c r="F6" s="118" t="s">
        <v>349</v>
      </c>
    </row>
    <row r="7" spans="1:6" ht="63" customHeight="1" thickBot="1">
      <c r="A7" s="119">
        <v>1</v>
      </c>
      <c r="B7" s="120">
        <v>44462</v>
      </c>
      <c r="C7" s="121">
        <v>3828</v>
      </c>
      <c r="D7" s="122" t="s">
        <v>350</v>
      </c>
      <c r="E7" s="122" t="s">
        <v>352</v>
      </c>
      <c r="F7" s="123">
        <v>30310</v>
      </c>
    </row>
    <row r="8" spans="1:6" ht="17.25" thickBot="1">
      <c r="A8" s="124"/>
      <c r="B8" s="125"/>
      <c r="C8" s="126" t="s">
        <v>353</v>
      </c>
      <c r="D8" s="127"/>
      <c r="E8" s="127"/>
      <c r="F8" s="123">
        <v>27807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3E656-B125-44FF-A09E-365D97EF17E3}">
  <dimension ref="A1:AH26"/>
  <sheetViews>
    <sheetView topLeftCell="A17" workbookViewId="0">
      <selection activeCell="F23" sqref="F23"/>
    </sheetView>
  </sheetViews>
  <sheetFormatPr defaultRowHeight="16.5"/>
  <cols>
    <col min="1" max="1" width="4.85546875" style="2" customWidth="1"/>
    <col min="2" max="2" width="9.5703125" style="205" customWidth="1"/>
    <col min="3" max="3" width="11.7109375" style="2" customWidth="1"/>
    <col min="4" max="4" width="10.140625" style="2" customWidth="1"/>
    <col min="5" max="5" width="11" style="2" customWidth="1"/>
    <col min="6" max="6" width="18.28515625" style="2" bestFit="1" customWidth="1"/>
    <col min="7" max="7" width="67.7109375" style="2" customWidth="1"/>
    <col min="8" max="8" width="9.140625" style="2"/>
    <col min="9" max="9" width="11.85546875" style="2" bestFit="1" customWidth="1"/>
    <col min="10" max="258" width="9.140625" style="2"/>
    <col min="259" max="259" width="11.7109375" style="2" customWidth="1"/>
    <col min="260" max="260" width="10.140625" style="2" customWidth="1"/>
    <col min="261" max="261" width="9.140625" style="2"/>
    <col min="262" max="262" width="14.5703125" style="2" customWidth="1"/>
    <col min="263" max="263" width="73.140625" style="2" customWidth="1"/>
    <col min="264" max="514" width="9.140625" style="2"/>
    <col min="515" max="515" width="11.7109375" style="2" customWidth="1"/>
    <col min="516" max="516" width="10.140625" style="2" customWidth="1"/>
    <col min="517" max="517" width="9.140625" style="2"/>
    <col min="518" max="518" width="14.5703125" style="2" customWidth="1"/>
    <col min="519" max="519" width="73.140625" style="2" customWidth="1"/>
    <col min="520" max="770" width="9.140625" style="2"/>
    <col min="771" max="771" width="11.7109375" style="2" customWidth="1"/>
    <col min="772" max="772" width="10.140625" style="2" customWidth="1"/>
    <col min="773" max="773" width="9.140625" style="2"/>
    <col min="774" max="774" width="14.5703125" style="2" customWidth="1"/>
    <col min="775" max="775" width="73.140625" style="2" customWidth="1"/>
    <col min="776" max="1026" width="9.140625" style="2"/>
    <col min="1027" max="1027" width="11.7109375" style="2" customWidth="1"/>
    <col min="1028" max="1028" width="10.140625" style="2" customWidth="1"/>
    <col min="1029" max="1029" width="9.140625" style="2"/>
    <col min="1030" max="1030" width="14.5703125" style="2" customWidth="1"/>
    <col min="1031" max="1031" width="73.140625" style="2" customWidth="1"/>
    <col min="1032" max="1282" width="9.140625" style="2"/>
    <col min="1283" max="1283" width="11.7109375" style="2" customWidth="1"/>
    <col min="1284" max="1284" width="10.140625" style="2" customWidth="1"/>
    <col min="1285" max="1285" width="9.140625" style="2"/>
    <col min="1286" max="1286" width="14.5703125" style="2" customWidth="1"/>
    <col min="1287" max="1287" width="73.140625" style="2" customWidth="1"/>
    <col min="1288" max="1538" width="9.140625" style="2"/>
    <col min="1539" max="1539" width="11.7109375" style="2" customWidth="1"/>
    <col min="1540" max="1540" width="10.140625" style="2" customWidth="1"/>
    <col min="1541" max="1541" width="9.140625" style="2"/>
    <col min="1542" max="1542" width="14.5703125" style="2" customWidth="1"/>
    <col min="1543" max="1543" width="73.140625" style="2" customWidth="1"/>
    <col min="1544" max="1794" width="9.140625" style="2"/>
    <col min="1795" max="1795" width="11.7109375" style="2" customWidth="1"/>
    <col min="1796" max="1796" width="10.140625" style="2" customWidth="1"/>
    <col min="1797" max="1797" width="9.140625" style="2"/>
    <col min="1798" max="1798" width="14.5703125" style="2" customWidth="1"/>
    <col min="1799" max="1799" width="73.140625" style="2" customWidth="1"/>
    <col min="1800" max="2050" width="9.140625" style="2"/>
    <col min="2051" max="2051" width="11.7109375" style="2" customWidth="1"/>
    <col min="2052" max="2052" width="10.140625" style="2" customWidth="1"/>
    <col min="2053" max="2053" width="9.140625" style="2"/>
    <col min="2054" max="2054" width="14.5703125" style="2" customWidth="1"/>
    <col min="2055" max="2055" width="73.140625" style="2" customWidth="1"/>
    <col min="2056" max="2306" width="9.140625" style="2"/>
    <col min="2307" max="2307" width="11.7109375" style="2" customWidth="1"/>
    <col min="2308" max="2308" width="10.140625" style="2" customWidth="1"/>
    <col min="2309" max="2309" width="9.140625" style="2"/>
    <col min="2310" max="2310" width="14.5703125" style="2" customWidth="1"/>
    <col min="2311" max="2311" width="73.140625" style="2" customWidth="1"/>
    <col min="2312" max="2562" width="9.140625" style="2"/>
    <col min="2563" max="2563" width="11.7109375" style="2" customWidth="1"/>
    <col min="2564" max="2564" width="10.140625" style="2" customWidth="1"/>
    <col min="2565" max="2565" width="9.140625" style="2"/>
    <col min="2566" max="2566" width="14.5703125" style="2" customWidth="1"/>
    <col min="2567" max="2567" width="73.140625" style="2" customWidth="1"/>
    <col min="2568" max="2818" width="9.140625" style="2"/>
    <col min="2819" max="2819" width="11.7109375" style="2" customWidth="1"/>
    <col min="2820" max="2820" width="10.140625" style="2" customWidth="1"/>
    <col min="2821" max="2821" width="9.140625" style="2"/>
    <col min="2822" max="2822" width="14.5703125" style="2" customWidth="1"/>
    <col min="2823" max="2823" width="73.140625" style="2" customWidth="1"/>
    <col min="2824" max="3074" width="9.140625" style="2"/>
    <col min="3075" max="3075" width="11.7109375" style="2" customWidth="1"/>
    <col min="3076" max="3076" width="10.140625" style="2" customWidth="1"/>
    <col min="3077" max="3077" width="9.140625" style="2"/>
    <col min="3078" max="3078" width="14.5703125" style="2" customWidth="1"/>
    <col min="3079" max="3079" width="73.140625" style="2" customWidth="1"/>
    <col min="3080" max="3330" width="9.140625" style="2"/>
    <col min="3331" max="3331" width="11.7109375" style="2" customWidth="1"/>
    <col min="3332" max="3332" width="10.140625" style="2" customWidth="1"/>
    <col min="3333" max="3333" width="9.140625" style="2"/>
    <col min="3334" max="3334" width="14.5703125" style="2" customWidth="1"/>
    <col min="3335" max="3335" width="73.140625" style="2" customWidth="1"/>
    <col min="3336" max="3586" width="9.140625" style="2"/>
    <col min="3587" max="3587" width="11.7109375" style="2" customWidth="1"/>
    <col min="3588" max="3588" width="10.140625" style="2" customWidth="1"/>
    <col min="3589" max="3589" width="9.140625" style="2"/>
    <col min="3590" max="3590" width="14.5703125" style="2" customWidth="1"/>
    <col min="3591" max="3591" width="73.140625" style="2" customWidth="1"/>
    <col min="3592" max="3842" width="9.140625" style="2"/>
    <col min="3843" max="3843" width="11.7109375" style="2" customWidth="1"/>
    <col min="3844" max="3844" width="10.140625" style="2" customWidth="1"/>
    <col min="3845" max="3845" width="9.140625" style="2"/>
    <col min="3846" max="3846" width="14.5703125" style="2" customWidth="1"/>
    <col min="3847" max="3847" width="73.140625" style="2" customWidth="1"/>
    <col min="3848" max="4098" width="9.140625" style="2"/>
    <col min="4099" max="4099" width="11.7109375" style="2" customWidth="1"/>
    <col min="4100" max="4100" width="10.140625" style="2" customWidth="1"/>
    <col min="4101" max="4101" width="9.140625" style="2"/>
    <col min="4102" max="4102" width="14.5703125" style="2" customWidth="1"/>
    <col min="4103" max="4103" width="73.140625" style="2" customWidth="1"/>
    <col min="4104" max="4354" width="9.140625" style="2"/>
    <col min="4355" max="4355" width="11.7109375" style="2" customWidth="1"/>
    <col min="4356" max="4356" width="10.140625" style="2" customWidth="1"/>
    <col min="4357" max="4357" width="9.140625" style="2"/>
    <col min="4358" max="4358" width="14.5703125" style="2" customWidth="1"/>
    <col min="4359" max="4359" width="73.140625" style="2" customWidth="1"/>
    <col min="4360" max="4610" width="9.140625" style="2"/>
    <col min="4611" max="4611" width="11.7109375" style="2" customWidth="1"/>
    <col min="4612" max="4612" width="10.140625" style="2" customWidth="1"/>
    <col min="4613" max="4613" width="9.140625" style="2"/>
    <col min="4614" max="4614" width="14.5703125" style="2" customWidth="1"/>
    <col min="4615" max="4615" width="73.140625" style="2" customWidth="1"/>
    <col min="4616" max="4866" width="9.140625" style="2"/>
    <col min="4867" max="4867" width="11.7109375" style="2" customWidth="1"/>
    <col min="4868" max="4868" width="10.140625" style="2" customWidth="1"/>
    <col min="4869" max="4869" width="9.140625" style="2"/>
    <col min="4870" max="4870" width="14.5703125" style="2" customWidth="1"/>
    <col min="4871" max="4871" width="73.140625" style="2" customWidth="1"/>
    <col min="4872" max="5122" width="9.140625" style="2"/>
    <col min="5123" max="5123" width="11.7109375" style="2" customWidth="1"/>
    <col min="5124" max="5124" width="10.140625" style="2" customWidth="1"/>
    <col min="5125" max="5125" width="9.140625" style="2"/>
    <col min="5126" max="5126" width="14.5703125" style="2" customWidth="1"/>
    <col min="5127" max="5127" width="73.140625" style="2" customWidth="1"/>
    <col min="5128" max="5378" width="9.140625" style="2"/>
    <col min="5379" max="5379" width="11.7109375" style="2" customWidth="1"/>
    <col min="5380" max="5380" width="10.140625" style="2" customWidth="1"/>
    <col min="5381" max="5381" width="9.140625" style="2"/>
    <col min="5382" max="5382" width="14.5703125" style="2" customWidth="1"/>
    <col min="5383" max="5383" width="73.140625" style="2" customWidth="1"/>
    <col min="5384" max="5634" width="9.140625" style="2"/>
    <col min="5635" max="5635" width="11.7109375" style="2" customWidth="1"/>
    <col min="5636" max="5636" width="10.140625" style="2" customWidth="1"/>
    <col min="5637" max="5637" width="9.140625" style="2"/>
    <col min="5638" max="5638" width="14.5703125" style="2" customWidth="1"/>
    <col min="5639" max="5639" width="73.140625" style="2" customWidth="1"/>
    <col min="5640" max="5890" width="9.140625" style="2"/>
    <col min="5891" max="5891" width="11.7109375" style="2" customWidth="1"/>
    <col min="5892" max="5892" width="10.140625" style="2" customWidth="1"/>
    <col min="5893" max="5893" width="9.140625" style="2"/>
    <col min="5894" max="5894" width="14.5703125" style="2" customWidth="1"/>
    <col min="5895" max="5895" width="73.140625" style="2" customWidth="1"/>
    <col min="5896" max="6146" width="9.140625" style="2"/>
    <col min="6147" max="6147" width="11.7109375" style="2" customWidth="1"/>
    <col min="6148" max="6148" width="10.140625" style="2" customWidth="1"/>
    <col min="6149" max="6149" width="9.140625" style="2"/>
    <col min="6150" max="6150" width="14.5703125" style="2" customWidth="1"/>
    <col min="6151" max="6151" width="73.140625" style="2" customWidth="1"/>
    <col min="6152" max="6402" width="9.140625" style="2"/>
    <col min="6403" max="6403" width="11.7109375" style="2" customWidth="1"/>
    <col min="6404" max="6404" width="10.140625" style="2" customWidth="1"/>
    <col min="6405" max="6405" width="9.140625" style="2"/>
    <col min="6406" max="6406" width="14.5703125" style="2" customWidth="1"/>
    <col min="6407" max="6407" width="73.140625" style="2" customWidth="1"/>
    <col min="6408" max="6658" width="9.140625" style="2"/>
    <col min="6659" max="6659" width="11.7109375" style="2" customWidth="1"/>
    <col min="6660" max="6660" width="10.140625" style="2" customWidth="1"/>
    <col min="6661" max="6661" width="9.140625" style="2"/>
    <col min="6662" max="6662" width="14.5703125" style="2" customWidth="1"/>
    <col min="6663" max="6663" width="73.140625" style="2" customWidth="1"/>
    <col min="6664" max="6914" width="9.140625" style="2"/>
    <col min="6915" max="6915" width="11.7109375" style="2" customWidth="1"/>
    <col min="6916" max="6916" width="10.140625" style="2" customWidth="1"/>
    <col min="6917" max="6917" width="9.140625" style="2"/>
    <col min="6918" max="6918" width="14.5703125" style="2" customWidth="1"/>
    <col min="6919" max="6919" width="73.140625" style="2" customWidth="1"/>
    <col min="6920" max="7170" width="9.140625" style="2"/>
    <col min="7171" max="7171" width="11.7109375" style="2" customWidth="1"/>
    <col min="7172" max="7172" width="10.140625" style="2" customWidth="1"/>
    <col min="7173" max="7173" width="9.140625" style="2"/>
    <col min="7174" max="7174" width="14.5703125" style="2" customWidth="1"/>
    <col min="7175" max="7175" width="73.140625" style="2" customWidth="1"/>
    <col min="7176" max="7426" width="9.140625" style="2"/>
    <col min="7427" max="7427" width="11.7109375" style="2" customWidth="1"/>
    <col min="7428" max="7428" width="10.140625" style="2" customWidth="1"/>
    <col min="7429" max="7429" width="9.140625" style="2"/>
    <col min="7430" max="7430" width="14.5703125" style="2" customWidth="1"/>
    <col min="7431" max="7431" width="73.140625" style="2" customWidth="1"/>
    <col min="7432" max="7682" width="9.140625" style="2"/>
    <col min="7683" max="7683" width="11.7109375" style="2" customWidth="1"/>
    <col min="7684" max="7684" width="10.140625" style="2" customWidth="1"/>
    <col min="7685" max="7685" width="9.140625" style="2"/>
    <col min="7686" max="7686" width="14.5703125" style="2" customWidth="1"/>
    <col min="7687" max="7687" width="73.140625" style="2" customWidth="1"/>
    <col min="7688" max="7938" width="9.140625" style="2"/>
    <col min="7939" max="7939" width="11.7109375" style="2" customWidth="1"/>
    <col min="7940" max="7940" width="10.140625" style="2" customWidth="1"/>
    <col min="7941" max="7941" width="9.140625" style="2"/>
    <col min="7942" max="7942" width="14.5703125" style="2" customWidth="1"/>
    <col min="7943" max="7943" width="73.140625" style="2" customWidth="1"/>
    <col min="7944" max="8194" width="9.140625" style="2"/>
    <col min="8195" max="8195" width="11.7109375" style="2" customWidth="1"/>
    <col min="8196" max="8196" width="10.140625" style="2" customWidth="1"/>
    <col min="8197" max="8197" width="9.140625" style="2"/>
    <col min="8198" max="8198" width="14.5703125" style="2" customWidth="1"/>
    <col min="8199" max="8199" width="73.140625" style="2" customWidth="1"/>
    <col min="8200" max="8450" width="9.140625" style="2"/>
    <col min="8451" max="8451" width="11.7109375" style="2" customWidth="1"/>
    <col min="8452" max="8452" width="10.140625" style="2" customWidth="1"/>
    <col min="8453" max="8453" width="9.140625" style="2"/>
    <col min="8454" max="8454" width="14.5703125" style="2" customWidth="1"/>
    <col min="8455" max="8455" width="73.140625" style="2" customWidth="1"/>
    <col min="8456" max="8706" width="9.140625" style="2"/>
    <col min="8707" max="8707" width="11.7109375" style="2" customWidth="1"/>
    <col min="8708" max="8708" width="10.140625" style="2" customWidth="1"/>
    <col min="8709" max="8709" width="9.140625" style="2"/>
    <col min="8710" max="8710" width="14.5703125" style="2" customWidth="1"/>
    <col min="8711" max="8711" width="73.140625" style="2" customWidth="1"/>
    <col min="8712" max="8962" width="9.140625" style="2"/>
    <col min="8963" max="8963" width="11.7109375" style="2" customWidth="1"/>
    <col min="8964" max="8964" width="10.140625" style="2" customWidth="1"/>
    <col min="8965" max="8965" width="9.140625" style="2"/>
    <col min="8966" max="8966" width="14.5703125" style="2" customWidth="1"/>
    <col min="8967" max="8967" width="73.140625" style="2" customWidth="1"/>
    <col min="8968" max="9218" width="9.140625" style="2"/>
    <col min="9219" max="9219" width="11.7109375" style="2" customWidth="1"/>
    <col min="9220" max="9220" width="10.140625" style="2" customWidth="1"/>
    <col min="9221" max="9221" width="9.140625" style="2"/>
    <col min="9222" max="9222" width="14.5703125" style="2" customWidth="1"/>
    <col min="9223" max="9223" width="73.140625" style="2" customWidth="1"/>
    <col min="9224" max="9474" width="9.140625" style="2"/>
    <col min="9475" max="9475" width="11.7109375" style="2" customWidth="1"/>
    <col min="9476" max="9476" width="10.140625" style="2" customWidth="1"/>
    <col min="9477" max="9477" width="9.140625" style="2"/>
    <col min="9478" max="9478" width="14.5703125" style="2" customWidth="1"/>
    <col min="9479" max="9479" width="73.140625" style="2" customWidth="1"/>
    <col min="9480" max="9730" width="9.140625" style="2"/>
    <col min="9731" max="9731" width="11.7109375" style="2" customWidth="1"/>
    <col min="9732" max="9732" width="10.140625" style="2" customWidth="1"/>
    <col min="9733" max="9733" width="9.140625" style="2"/>
    <col min="9734" max="9734" width="14.5703125" style="2" customWidth="1"/>
    <col min="9735" max="9735" width="73.140625" style="2" customWidth="1"/>
    <col min="9736" max="9986" width="9.140625" style="2"/>
    <col min="9987" max="9987" width="11.7109375" style="2" customWidth="1"/>
    <col min="9988" max="9988" width="10.140625" style="2" customWidth="1"/>
    <col min="9989" max="9989" width="9.140625" style="2"/>
    <col min="9990" max="9990" width="14.5703125" style="2" customWidth="1"/>
    <col min="9991" max="9991" width="73.140625" style="2" customWidth="1"/>
    <col min="9992" max="10242" width="9.140625" style="2"/>
    <col min="10243" max="10243" width="11.7109375" style="2" customWidth="1"/>
    <col min="10244" max="10244" width="10.140625" style="2" customWidth="1"/>
    <col min="10245" max="10245" width="9.140625" style="2"/>
    <col min="10246" max="10246" width="14.5703125" style="2" customWidth="1"/>
    <col min="10247" max="10247" width="73.140625" style="2" customWidth="1"/>
    <col min="10248" max="10498" width="9.140625" style="2"/>
    <col min="10499" max="10499" width="11.7109375" style="2" customWidth="1"/>
    <col min="10500" max="10500" width="10.140625" style="2" customWidth="1"/>
    <col min="10501" max="10501" width="9.140625" style="2"/>
    <col min="10502" max="10502" width="14.5703125" style="2" customWidth="1"/>
    <col min="10503" max="10503" width="73.140625" style="2" customWidth="1"/>
    <col min="10504" max="10754" width="9.140625" style="2"/>
    <col min="10755" max="10755" width="11.7109375" style="2" customWidth="1"/>
    <col min="10756" max="10756" width="10.140625" style="2" customWidth="1"/>
    <col min="10757" max="10757" width="9.140625" style="2"/>
    <col min="10758" max="10758" width="14.5703125" style="2" customWidth="1"/>
    <col min="10759" max="10759" width="73.140625" style="2" customWidth="1"/>
    <col min="10760" max="11010" width="9.140625" style="2"/>
    <col min="11011" max="11011" width="11.7109375" style="2" customWidth="1"/>
    <col min="11012" max="11012" width="10.140625" style="2" customWidth="1"/>
    <col min="11013" max="11013" width="9.140625" style="2"/>
    <col min="11014" max="11014" width="14.5703125" style="2" customWidth="1"/>
    <col min="11015" max="11015" width="73.140625" style="2" customWidth="1"/>
    <col min="11016" max="11266" width="9.140625" style="2"/>
    <col min="11267" max="11267" width="11.7109375" style="2" customWidth="1"/>
    <col min="11268" max="11268" width="10.140625" style="2" customWidth="1"/>
    <col min="11269" max="11269" width="9.140625" style="2"/>
    <col min="11270" max="11270" width="14.5703125" style="2" customWidth="1"/>
    <col min="11271" max="11271" width="73.140625" style="2" customWidth="1"/>
    <col min="11272" max="11522" width="9.140625" style="2"/>
    <col min="11523" max="11523" width="11.7109375" style="2" customWidth="1"/>
    <col min="11524" max="11524" width="10.140625" style="2" customWidth="1"/>
    <col min="11525" max="11525" width="9.140625" style="2"/>
    <col min="11526" max="11526" width="14.5703125" style="2" customWidth="1"/>
    <col min="11527" max="11527" width="73.140625" style="2" customWidth="1"/>
    <col min="11528" max="11778" width="9.140625" style="2"/>
    <col min="11779" max="11779" width="11.7109375" style="2" customWidth="1"/>
    <col min="11780" max="11780" width="10.140625" style="2" customWidth="1"/>
    <col min="11781" max="11781" width="9.140625" style="2"/>
    <col min="11782" max="11782" width="14.5703125" style="2" customWidth="1"/>
    <col min="11783" max="11783" width="73.140625" style="2" customWidth="1"/>
    <col min="11784" max="12034" width="9.140625" style="2"/>
    <col min="12035" max="12035" width="11.7109375" style="2" customWidth="1"/>
    <col min="12036" max="12036" width="10.140625" style="2" customWidth="1"/>
    <col min="12037" max="12037" width="9.140625" style="2"/>
    <col min="12038" max="12038" width="14.5703125" style="2" customWidth="1"/>
    <col min="12039" max="12039" width="73.140625" style="2" customWidth="1"/>
    <col min="12040" max="12290" width="9.140625" style="2"/>
    <col min="12291" max="12291" width="11.7109375" style="2" customWidth="1"/>
    <col min="12292" max="12292" width="10.140625" style="2" customWidth="1"/>
    <col min="12293" max="12293" width="9.140625" style="2"/>
    <col min="12294" max="12294" width="14.5703125" style="2" customWidth="1"/>
    <col min="12295" max="12295" width="73.140625" style="2" customWidth="1"/>
    <col min="12296" max="12546" width="9.140625" style="2"/>
    <col min="12547" max="12547" width="11.7109375" style="2" customWidth="1"/>
    <col min="12548" max="12548" width="10.140625" style="2" customWidth="1"/>
    <col min="12549" max="12549" width="9.140625" style="2"/>
    <col min="12550" max="12550" width="14.5703125" style="2" customWidth="1"/>
    <col min="12551" max="12551" width="73.140625" style="2" customWidth="1"/>
    <col min="12552" max="12802" width="9.140625" style="2"/>
    <col min="12803" max="12803" width="11.7109375" style="2" customWidth="1"/>
    <col min="12804" max="12804" width="10.140625" style="2" customWidth="1"/>
    <col min="12805" max="12805" width="9.140625" style="2"/>
    <col min="12806" max="12806" width="14.5703125" style="2" customWidth="1"/>
    <col min="12807" max="12807" width="73.140625" style="2" customWidth="1"/>
    <col min="12808" max="13058" width="9.140625" style="2"/>
    <col min="13059" max="13059" width="11.7109375" style="2" customWidth="1"/>
    <col min="13060" max="13060" width="10.140625" style="2" customWidth="1"/>
    <col min="13061" max="13061" width="9.140625" style="2"/>
    <col min="13062" max="13062" width="14.5703125" style="2" customWidth="1"/>
    <col min="13063" max="13063" width="73.140625" style="2" customWidth="1"/>
    <col min="13064" max="13314" width="9.140625" style="2"/>
    <col min="13315" max="13315" width="11.7109375" style="2" customWidth="1"/>
    <col min="13316" max="13316" width="10.140625" style="2" customWidth="1"/>
    <col min="13317" max="13317" width="9.140625" style="2"/>
    <col min="13318" max="13318" width="14.5703125" style="2" customWidth="1"/>
    <col min="13319" max="13319" width="73.140625" style="2" customWidth="1"/>
    <col min="13320" max="13570" width="9.140625" style="2"/>
    <col min="13571" max="13571" width="11.7109375" style="2" customWidth="1"/>
    <col min="13572" max="13572" width="10.140625" style="2" customWidth="1"/>
    <col min="13573" max="13573" width="9.140625" style="2"/>
    <col min="13574" max="13574" width="14.5703125" style="2" customWidth="1"/>
    <col min="13575" max="13575" width="73.140625" style="2" customWidth="1"/>
    <col min="13576" max="13826" width="9.140625" style="2"/>
    <col min="13827" max="13827" width="11.7109375" style="2" customWidth="1"/>
    <col min="13828" max="13828" width="10.140625" style="2" customWidth="1"/>
    <col min="13829" max="13829" width="9.140625" style="2"/>
    <col min="13830" max="13830" width="14.5703125" style="2" customWidth="1"/>
    <col min="13831" max="13831" width="73.140625" style="2" customWidth="1"/>
    <col min="13832" max="14082" width="9.140625" style="2"/>
    <col min="14083" max="14083" width="11.7109375" style="2" customWidth="1"/>
    <col min="14084" max="14084" width="10.140625" style="2" customWidth="1"/>
    <col min="14085" max="14085" width="9.140625" style="2"/>
    <col min="14086" max="14086" width="14.5703125" style="2" customWidth="1"/>
    <col min="14087" max="14087" width="73.140625" style="2" customWidth="1"/>
    <col min="14088" max="14338" width="9.140625" style="2"/>
    <col min="14339" max="14339" width="11.7109375" style="2" customWidth="1"/>
    <col min="14340" max="14340" width="10.140625" style="2" customWidth="1"/>
    <col min="14341" max="14341" width="9.140625" style="2"/>
    <col min="14342" max="14342" width="14.5703125" style="2" customWidth="1"/>
    <col min="14343" max="14343" width="73.140625" style="2" customWidth="1"/>
    <col min="14344" max="14594" width="9.140625" style="2"/>
    <col min="14595" max="14595" width="11.7109375" style="2" customWidth="1"/>
    <col min="14596" max="14596" width="10.140625" style="2" customWidth="1"/>
    <col min="14597" max="14597" width="9.140625" style="2"/>
    <col min="14598" max="14598" width="14.5703125" style="2" customWidth="1"/>
    <col min="14599" max="14599" width="73.140625" style="2" customWidth="1"/>
    <col min="14600" max="14850" width="9.140625" style="2"/>
    <col min="14851" max="14851" width="11.7109375" style="2" customWidth="1"/>
    <col min="14852" max="14852" width="10.140625" style="2" customWidth="1"/>
    <col min="14853" max="14853" width="9.140625" style="2"/>
    <col min="14854" max="14854" width="14.5703125" style="2" customWidth="1"/>
    <col min="14855" max="14855" width="73.140625" style="2" customWidth="1"/>
    <col min="14856" max="15106" width="9.140625" style="2"/>
    <col min="15107" max="15107" width="11.7109375" style="2" customWidth="1"/>
    <col min="15108" max="15108" width="10.140625" style="2" customWidth="1"/>
    <col min="15109" max="15109" width="9.140625" style="2"/>
    <col min="15110" max="15110" width="14.5703125" style="2" customWidth="1"/>
    <col min="15111" max="15111" width="73.140625" style="2" customWidth="1"/>
    <col min="15112" max="15362" width="9.140625" style="2"/>
    <col min="15363" max="15363" width="11.7109375" style="2" customWidth="1"/>
    <col min="15364" max="15364" width="10.140625" style="2" customWidth="1"/>
    <col min="15365" max="15365" width="9.140625" style="2"/>
    <col min="15366" max="15366" width="14.5703125" style="2" customWidth="1"/>
    <col min="15367" max="15367" width="73.140625" style="2" customWidth="1"/>
    <col min="15368" max="15618" width="9.140625" style="2"/>
    <col min="15619" max="15619" width="11.7109375" style="2" customWidth="1"/>
    <col min="15620" max="15620" width="10.140625" style="2" customWidth="1"/>
    <col min="15621" max="15621" width="9.140625" style="2"/>
    <col min="15622" max="15622" width="14.5703125" style="2" customWidth="1"/>
    <col min="15623" max="15623" width="73.140625" style="2" customWidth="1"/>
    <col min="15624" max="15874" width="9.140625" style="2"/>
    <col min="15875" max="15875" width="11.7109375" style="2" customWidth="1"/>
    <col min="15876" max="15876" width="10.140625" style="2" customWidth="1"/>
    <col min="15877" max="15877" width="9.140625" style="2"/>
    <col min="15878" max="15878" width="14.5703125" style="2" customWidth="1"/>
    <col min="15879" max="15879" width="73.140625" style="2" customWidth="1"/>
    <col min="15880" max="16130" width="9.140625" style="2"/>
    <col min="16131" max="16131" width="11.7109375" style="2" customWidth="1"/>
    <col min="16132" max="16132" width="10.140625" style="2" customWidth="1"/>
    <col min="16133" max="16133" width="9.140625" style="2"/>
    <col min="16134" max="16134" width="14.5703125" style="2" customWidth="1"/>
    <col min="16135" max="16135" width="73.140625" style="2" customWidth="1"/>
    <col min="16136" max="16384" width="9.140625" style="2"/>
  </cols>
  <sheetData>
    <row r="1" spans="1:34">
      <c r="A1" s="1" t="s">
        <v>264</v>
      </c>
      <c r="B1" s="134"/>
      <c r="C1" s="1"/>
      <c r="D1" s="1"/>
      <c r="E1" s="135"/>
      <c r="F1" s="136"/>
      <c r="G1" s="135"/>
    </row>
    <row r="2" spans="1:34">
      <c r="A2" s="137"/>
      <c r="B2" s="138"/>
      <c r="C2" s="137"/>
      <c r="D2" s="137"/>
      <c r="E2" s="137"/>
      <c r="F2" s="137"/>
      <c r="G2" s="137"/>
    </row>
    <row r="3" spans="1:34">
      <c r="A3" s="137"/>
      <c r="B3" s="138"/>
      <c r="C3" s="243" t="s">
        <v>376</v>
      </c>
      <c r="D3" s="243"/>
      <c r="E3" s="243"/>
      <c r="F3" s="243"/>
      <c r="G3" s="243"/>
    </row>
    <row r="4" spans="1:34">
      <c r="A4" s="137"/>
      <c r="B4" s="138"/>
      <c r="C4" s="243" t="s">
        <v>377</v>
      </c>
      <c r="D4" s="243"/>
      <c r="E4" s="243"/>
      <c r="F4" s="243"/>
      <c r="G4" s="243"/>
    </row>
    <row r="5" spans="1:34">
      <c r="A5" s="139" t="s">
        <v>266</v>
      </c>
      <c r="B5" s="140"/>
      <c r="C5" s="140"/>
      <c r="D5" s="140"/>
      <c r="E5" s="139"/>
      <c r="F5" s="141"/>
      <c r="G5" s="142"/>
    </row>
    <row r="6" spans="1:34">
      <c r="A6" s="244" t="s">
        <v>378</v>
      </c>
      <c r="B6" s="244" t="s">
        <v>268</v>
      </c>
      <c r="C6" s="244" t="s">
        <v>269</v>
      </c>
      <c r="D6" s="245" t="s">
        <v>267</v>
      </c>
      <c r="E6" s="245"/>
      <c r="F6" s="246" t="s">
        <v>270</v>
      </c>
      <c r="G6" s="244" t="s">
        <v>271</v>
      </c>
    </row>
    <row r="7" spans="1:34">
      <c r="A7" s="244"/>
      <c r="B7" s="244"/>
      <c r="C7" s="244"/>
      <c r="D7" s="143" t="s">
        <v>379</v>
      </c>
      <c r="E7" s="143" t="s">
        <v>380</v>
      </c>
      <c r="F7" s="246"/>
      <c r="G7" s="244"/>
    </row>
    <row r="8" spans="1:34" s="6" customFormat="1" ht="66">
      <c r="A8" s="144">
        <v>1</v>
      </c>
      <c r="B8" s="144">
        <v>3500</v>
      </c>
      <c r="C8" s="145">
        <v>44442</v>
      </c>
      <c r="D8" s="144" t="s">
        <v>381</v>
      </c>
      <c r="E8" s="144" t="s">
        <v>382</v>
      </c>
      <c r="F8" s="146">
        <v>700000</v>
      </c>
      <c r="G8" s="17" t="s">
        <v>383</v>
      </c>
      <c r="H8" s="147"/>
      <c r="I8" s="148"/>
      <c r="J8" s="148"/>
      <c r="K8" s="148"/>
      <c r="L8" s="148"/>
      <c r="M8" s="148"/>
      <c r="N8" s="148"/>
      <c r="O8" s="148"/>
      <c r="P8" s="148"/>
      <c r="Q8" s="148"/>
      <c r="R8" s="148"/>
      <c r="S8" s="148"/>
      <c r="T8" s="148"/>
      <c r="U8" s="148"/>
      <c r="V8" s="148"/>
      <c r="W8" s="148"/>
      <c r="X8" s="148"/>
      <c r="Y8" s="148"/>
      <c r="Z8" s="148"/>
      <c r="AA8" s="148"/>
      <c r="AB8" s="148"/>
      <c r="AC8" s="148"/>
      <c r="AD8" s="148"/>
      <c r="AE8" s="148"/>
      <c r="AF8" s="148"/>
    </row>
    <row r="9" spans="1:34" s="156" customFormat="1">
      <c r="A9" s="149"/>
      <c r="B9" s="150"/>
      <c r="C9" s="151"/>
      <c r="D9" s="150"/>
      <c r="E9" s="149"/>
      <c r="F9" s="152">
        <f>SUM(F8:F8)</f>
        <v>700000</v>
      </c>
      <c r="G9" s="153"/>
      <c r="H9" s="154"/>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4" s="6" customFormat="1" ht="66">
      <c r="A10" s="144">
        <v>2</v>
      </c>
      <c r="B10" s="157">
        <v>3498</v>
      </c>
      <c r="C10" s="145">
        <v>44442</v>
      </c>
      <c r="D10" s="144" t="s">
        <v>384</v>
      </c>
      <c r="E10" s="144" t="s">
        <v>382</v>
      </c>
      <c r="F10" s="158">
        <v>104745464</v>
      </c>
      <c r="G10" s="17" t="s">
        <v>385</v>
      </c>
      <c r="H10" s="147"/>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row>
    <row r="11" spans="1:34" s="6" customFormat="1" ht="66">
      <c r="A11" s="144">
        <v>3</v>
      </c>
      <c r="B11" s="157">
        <v>3899</v>
      </c>
      <c r="C11" s="145">
        <v>44463</v>
      </c>
      <c r="D11" s="144" t="s">
        <v>384</v>
      </c>
      <c r="E11" s="144" t="s">
        <v>382</v>
      </c>
      <c r="F11" s="158">
        <v>16588131</v>
      </c>
      <c r="G11" s="17" t="s">
        <v>386</v>
      </c>
      <c r="H11" s="159"/>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row>
    <row r="12" spans="1:34" s="156" customFormat="1">
      <c r="A12" s="149"/>
      <c r="B12" s="161"/>
      <c r="C12" s="162"/>
      <c r="D12" s="149"/>
      <c r="E12" s="149"/>
      <c r="F12" s="163">
        <f>SUM(F10:F11)</f>
        <v>121333595</v>
      </c>
      <c r="G12" s="164"/>
      <c r="H12" s="165"/>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row>
    <row r="13" spans="1:34" s="173" customFormat="1" ht="78.75">
      <c r="A13" s="167">
        <v>4</v>
      </c>
      <c r="B13" s="168">
        <v>3898</v>
      </c>
      <c r="C13" s="169">
        <v>44463</v>
      </c>
      <c r="D13" s="168" t="s">
        <v>387</v>
      </c>
      <c r="E13" s="168" t="s">
        <v>388</v>
      </c>
      <c r="F13" s="170">
        <v>346126</v>
      </c>
      <c r="G13" s="171" t="s">
        <v>389</v>
      </c>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row>
    <row r="14" spans="1:34" s="183" customFormat="1" ht="18">
      <c r="A14" s="174"/>
      <c r="B14" s="175"/>
      <c r="C14" s="176"/>
      <c r="D14" s="177"/>
      <c r="E14" s="178"/>
      <c r="F14" s="179">
        <f>SUM(F13:F13)</f>
        <v>346126</v>
      </c>
      <c r="G14" s="180"/>
      <c r="H14" s="181"/>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row>
    <row r="15" spans="1:34" s="190" customFormat="1" ht="72">
      <c r="A15" s="184">
        <v>8</v>
      </c>
      <c r="B15" s="167">
        <v>3513</v>
      </c>
      <c r="C15" s="185">
        <v>44445</v>
      </c>
      <c r="D15" s="167" t="s">
        <v>390</v>
      </c>
      <c r="E15" s="167" t="s">
        <v>382</v>
      </c>
      <c r="F15" s="186">
        <v>961354</v>
      </c>
      <c r="G15" s="187" t="s">
        <v>391</v>
      </c>
      <c r="H15" s="188"/>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row>
    <row r="16" spans="1:34" s="190" customFormat="1" ht="66">
      <c r="A16" s="157">
        <v>9</v>
      </c>
      <c r="B16" s="168" t="s">
        <v>392</v>
      </c>
      <c r="C16" s="185">
        <v>44448</v>
      </c>
      <c r="D16" s="168" t="s">
        <v>390</v>
      </c>
      <c r="E16" s="168" t="s">
        <v>393</v>
      </c>
      <c r="F16" s="158">
        <v>7743</v>
      </c>
      <c r="G16" s="17" t="s">
        <v>394</v>
      </c>
      <c r="H16" s="188"/>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row>
    <row r="17" spans="1:33" s="190" customFormat="1" ht="82.5">
      <c r="A17" s="157">
        <v>10</v>
      </c>
      <c r="B17" s="167">
        <v>3900</v>
      </c>
      <c r="C17" s="185">
        <v>44463</v>
      </c>
      <c r="D17" s="167" t="s">
        <v>390</v>
      </c>
      <c r="E17" s="167" t="s">
        <v>382</v>
      </c>
      <c r="F17" s="186">
        <v>8131</v>
      </c>
      <c r="G17" s="17" t="s">
        <v>395</v>
      </c>
      <c r="H17" s="188"/>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row>
    <row r="18" spans="1:33" s="183" customFormat="1" ht="18">
      <c r="A18" s="149"/>
      <c r="B18" s="191"/>
      <c r="C18" s="192"/>
      <c r="D18" s="149"/>
      <c r="E18" s="149"/>
      <c r="F18" s="193">
        <f>SUM(F15:F17)</f>
        <v>977228</v>
      </c>
      <c r="G18" s="164"/>
      <c r="H18" s="194"/>
    </row>
    <row r="19" spans="1:33" s="183" customFormat="1" ht="82.5">
      <c r="A19" s="157">
        <v>11</v>
      </c>
      <c r="B19" s="195">
        <v>3907</v>
      </c>
      <c r="C19" s="145">
        <v>44463</v>
      </c>
      <c r="D19" s="195" t="s">
        <v>396</v>
      </c>
      <c r="E19" s="195" t="s">
        <v>382</v>
      </c>
      <c r="F19" s="158">
        <v>41652</v>
      </c>
      <c r="G19" s="196" t="s">
        <v>397</v>
      </c>
      <c r="H19" s="194"/>
    </row>
    <row r="20" spans="1:33" s="183" customFormat="1" ht="18">
      <c r="A20" s="149"/>
      <c r="B20" s="191"/>
      <c r="C20" s="192"/>
      <c r="D20" s="149"/>
      <c r="E20" s="149"/>
      <c r="F20" s="193">
        <f>SUM(F19)</f>
        <v>41652</v>
      </c>
      <c r="G20" s="164"/>
      <c r="H20" s="194"/>
    </row>
    <row r="21" spans="1:33" s="55" customFormat="1" ht="132">
      <c r="A21" s="144">
        <v>12</v>
      </c>
      <c r="B21" s="144">
        <v>3908</v>
      </c>
      <c r="C21" s="197">
        <v>44463</v>
      </c>
      <c r="D21" s="144" t="s">
        <v>398</v>
      </c>
      <c r="E21" s="144" t="s">
        <v>382</v>
      </c>
      <c r="F21" s="158">
        <v>78443</v>
      </c>
      <c r="G21" s="198" t="s">
        <v>399</v>
      </c>
      <c r="H21" s="199"/>
    </row>
    <row r="22" spans="1:33" s="204" customFormat="1">
      <c r="A22" s="200"/>
      <c r="B22" s="201"/>
      <c r="C22" s="202"/>
      <c r="D22" s="200"/>
      <c r="E22" s="200"/>
      <c r="F22" s="29">
        <f>SUM(F21)</f>
        <v>78443</v>
      </c>
      <c r="G22" s="203"/>
    </row>
    <row r="23" spans="1:33" ht="17.25">
      <c r="B23" s="210" t="s">
        <v>400</v>
      </c>
      <c r="F23" s="209">
        <f>F22+F20+F18+F14+F12+F9</f>
        <v>123477044</v>
      </c>
    </row>
    <row r="25" spans="1:33">
      <c r="G25" s="207"/>
    </row>
    <row r="26" spans="1:33" ht="18">
      <c r="B26" s="206"/>
      <c r="G26" s="208"/>
    </row>
  </sheetData>
  <mergeCells count="8">
    <mergeCell ref="C3:G3"/>
    <mergeCell ref="C4:G4"/>
    <mergeCell ref="A6:A7"/>
    <mergeCell ref="B6:B7"/>
    <mergeCell ref="C6:C7"/>
    <mergeCell ref="D6:E6"/>
    <mergeCell ref="F6:F7"/>
    <mergeCell ref="G6:G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1"/>
  <sheetViews>
    <sheetView workbookViewId="0">
      <selection sqref="A1:D5"/>
    </sheetView>
  </sheetViews>
  <sheetFormatPr defaultRowHeight="16.5"/>
  <cols>
    <col min="1" max="1" width="10.5703125" style="2" customWidth="1"/>
    <col min="2" max="2" width="14" style="2" customWidth="1"/>
    <col min="3" max="3" width="19.85546875" style="2" customWidth="1"/>
    <col min="4" max="4" width="31.140625" style="35" customWidth="1"/>
    <col min="5" max="5" width="81.42578125" style="35" customWidth="1"/>
    <col min="6" max="6" width="18.5703125" style="2" customWidth="1"/>
    <col min="7" max="257" width="9.140625" style="2"/>
    <col min="258" max="258" width="15.140625" style="2" customWidth="1"/>
    <col min="259" max="259" width="9.140625" style="2"/>
    <col min="260" max="260" width="11.140625" style="2" customWidth="1"/>
    <col min="261" max="261" width="11.7109375" style="2" bestFit="1" customWidth="1"/>
    <col min="262" max="262" width="115.7109375" style="2" customWidth="1"/>
    <col min="263" max="513" width="9.140625" style="2"/>
    <col min="514" max="514" width="15.140625" style="2" customWidth="1"/>
    <col min="515" max="515" width="9.140625" style="2"/>
    <col min="516" max="516" width="11.140625" style="2" customWidth="1"/>
    <col min="517" max="517" width="11.7109375" style="2" bestFit="1" customWidth="1"/>
    <col min="518" max="518" width="115.7109375" style="2" customWidth="1"/>
    <col min="519" max="769" width="9.140625" style="2"/>
    <col min="770" max="770" width="15.140625" style="2" customWidth="1"/>
    <col min="771" max="771" width="9.140625" style="2"/>
    <col min="772" max="772" width="11.140625" style="2" customWidth="1"/>
    <col min="773" max="773" width="11.7109375" style="2" bestFit="1" customWidth="1"/>
    <col min="774" max="774" width="115.7109375" style="2" customWidth="1"/>
    <col min="775" max="1025" width="9.140625" style="2"/>
    <col min="1026" max="1026" width="15.140625" style="2" customWidth="1"/>
    <col min="1027" max="1027" width="9.140625" style="2"/>
    <col min="1028" max="1028" width="11.140625" style="2" customWidth="1"/>
    <col min="1029" max="1029" width="11.7109375" style="2" bestFit="1" customWidth="1"/>
    <col min="1030" max="1030" width="115.7109375" style="2" customWidth="1"/>
    <col min="1031" max="1281" width="9.140625" style="2"/>
    <col min="1282" max="1282" width="15.140625" style="2" customWidth="1"/>
    <col min="1283" max="1283" width="9.140625" style="2"/>
    <col min="1284" max="1284" width="11.140625" style="2" customWidth="1"/>
    <col min="1285" max="1285" width="11.7109375" style="2" bestFit="1" customWidth="1"/>
    <col min="1286" max="1286" width="115.7109375" style="2" customWidth="1"/>
    <col min="1287" max="1537" width="9.140625" style="2"/>
    <col min="1538" max="1538" width="15.140625" style="2" customWidth="1"/>
    <col min="1539" max="1539" width="9.140625" style="2"/>
    <col min="1540" max="1540" width="11.140625" style="2" customWidth="1"/>
    <col min="1541" max="1541" width="11.7109375" style="2" bestFit="1" customWidth="1"/>
    <col min="1542" max="1542" width="115.7109375" style="2" customWidth="1"/>
    <col min="1543" max="1793" width="9.140625" style="2"/>
    <col min="1794" max="1794" width="15.140625" style="2" customWidth="1"/>
    <col min="1795" max="1795" width="9.140625" style="2"/>
    <col min="1796" max="1796" width="11.140625" style="2" customWidth="1"/>
    <col min="1797" max="1797" width="11.7109375" style="2" bestFit="1" customWidth="1"/>
    <col min="1798" max="1798" width="115.7109375" style="2" customWidth="1"/>
    <col min="1799" max="2049" width="9.140625" style="2"/>
    <col min="2050" max="2050" width="15.140625" style="2" customWidth="1"/>
    <col min="2051" max="2051" width="9.140625" style="2"/>
    <col min="2052" max="2052" width="11.140625" style="2" customWidth="1"/>
    <col min="2053" max="2053" width="11.7109375" style="2" bestFit="1" customWidth="1"/>
    <col min="2054" max="2054" width="115.7109375" style="2" customWidth="1"/>
    <col min="2055" max="2305" width="9.140625" style="2"/>
    <col min="2306" max="2306" width="15.140625" style="2" customWidth="1"/>
    <col min="2307" max="2307" width="9.140625" style="2"/>
    <col min="2308" max="2308" width="11.140625" style="2" customWidth="1"/>
    <col min="2309" max="2309" width="11.7109375" style="2" bestFit="1" customWidth="1"/>
    <col min="2310" max="2310" width="115.7109375" style="2" customWidth="1"/>
    <col min="2311" max="2561" width="9.140625" style="2"/>
    <col min="2562" max="2562" width="15.140625" style="2" customWidth="1"/>
    <col min="2563" max="2563" width="9.140625" style="2"/>
    <col min="2564" max="2564" width="11.140625" style="2" customWidth="1"/>
    <col min="2565" max="2565" width="11.7109375" style="2" bestFit="1" customWidth="1"/>
    <col min="2566" max="2566" width="115.7109375" style="2" customWidth="1"/>
    <col min="2567" max="2817" width="9.140625" style="2"/>
    <col min="2818" max="2818" width="15.140625" style="2" customWidth="1"/>
    <col min="2819" max="2819" width="9.140625" style="2"/>
    <col min="2820" max="2820" width="11.140625" style="2" customWidth="1"/>
    <col min="2821" max="2821" width="11.7109375" style="2" bestFit="1" customWidth="1"/>
    <col min="2822" max="2822" width="115.7109375" style="2" customWidth="1"/>
    <col min="2823" max="3073" width="9.140625" style="2"/>
    <col min="3074" max="3074" width="15.140625" style="2" customWidth="1"/>
    <col min="3075" max="3075" width="9.140625" style="2"/>
    <col min="3076" max="3076" width="11.140625" style="2" customWidth="1"/>
    <col min="3077" max="3077" width="11.7109375" style="2" bestFit="1" customWidth="1"/>
    <col min="3078" max="3078" width="115.7109375" style="2" customWidth="1"/>
    <col min="3079" max="3329" width="9.140625" style="2"/>
    <col min="3330" max="3330" width="15.140625" style="2" customWidth="1"/>
    <col min="3331" max="3331" width="9.140625" style="2"/>
    <col min="3332" max="3332" width="11.140625" style="2" customWidth="1"/>
    <col min="3333" max="3333" width="11.7109375" style="2" bestFit="1" customWidth="1"/>
    <col min="3334" max="3334" width="115.7109375" style="2" customWidth="1"/>
    <col min="3335" max="3585" width="9.140625" style="2"/>
    <col min="3586" max="3586" width="15.140625" style="2" customWidth="1"/>
    <col min="3587" max="3587" width="9.140625" style="2"/>
    <col min="3588" max="3588" width="11.140625" style="2" customWidth="1"/>
    <col min="3589" max="3589" width="11.7109375" style="2" bestFit="1" customWidth="1"/>
    <col min="3590" max="3590" width="115.7109375" style="2" customWidth="1"/>
    <col min="3591" max="3841" width="9.140625" style="2"/>
    <col min="3842" max="3842" width="15.140625" style="2" customWidth="1"/>
    <col min="3843" max="3843" width="9.140625" style="2"/>
    <col min="3844" max="3844" width="11.140625" style="2" customWidth="1"/>
    <col min="3845" max="3845" width="11.7109375" style="2" bestFit="1" customWidth="1"/>
    <col min="3846" max="3846" width="115.7109375" style="2" customWidth="1"/>
    <col min="3847" max="4097" width="9.140625" style="2"/>
    <col min="4098" max="4098" width="15.140625" style="2" customWidth="1"/>
    <col min="4099" max="4099" width="9.140625" style="2"/>
    <col min="4100" max="4100" width="11.140625" style="2" customWidth="1"/>
    <col min="4101" max="4101" width="11.7109375" style="2" bestFit="1" customWidth="1"/>
    <col min="4102" max="4102" width="115.7109375" style="2" customWidth="1"/>
    <col min="4103" max="4353" width="9.140625" style="2"/>
    <col min="4354" max="4354" width="15.140625" style="2" customWidth="1"/>
    <col min="4355" max="4355" width="9.140625" style="2"/>
    <col min="4356" max="4356" width="11.140625" style="2" customWidth="1"/>
    <col min="4357" max="4357" width="11.7109375" style="2" bestFit="1" customWidth="1"/>
    <col min="4358" max="4358" width="115.7109375" style="2" customWidth="1"/>
    <col min="4359" max="4609" width="9.140625" style="2"/>
    <col min="4610" max="4610" width="15.140625" style="2" customWidth="1"/>
    <col min="4611" max="4611" width="9.140625" style="2"/>
    <col min="4612" max="4612" width="11.140625" style="2" customWidth="1"/>
    <col min="4613" max="4613" width="11.7109375" style="2" bestFit="1" customWidth="1"/>
    <col min="4614" max="4614" width="115.7109375" style="2" customWidth="1"/>
    <col min="4615" max="4865" width="9.140625" style="2"/>
    <col min="4866" max="4866" width="15.140625" style="2" customWidth="1"/>
    <col min="4867" max="4867" width="9.140625" style="2"/>
    <col min="4868" max="4868" width="11.140625" style="2" customWidth="1"/>
    <col min="4869" max="4869" width="11.7109375" style="2" bestFit="1" customWidth="1"/>
    <col min="4870" max="4870" width="115.7109375" style="2" customWidth="1"/>
    <col min="4871" max="5121" width="9.140625" style="2"/>
    <col min="5122" max="5122" width="15.140625" style="2" customWidth="1"/>
    <col min="5123" max="5123" width="9.140625" style="2"/>
    <col min="5124" max="5124" width="11.140625" style="2" customWidth="1"/>
    <col min="5125" max="5125" width="11.7109375" style="2" bestFit="1" customWidth="1"/>
    <col min="5126" max="5126" width="115.7109375" style="2" customWidth="1"/>
    <col min="5127" max="5377" width="9.140625" style="2"/>
    <col min="5378" max="5378" width="15.140625" style="2" customWidth="1"/>
    <col min="5379" max="5379" width="9.140625" style="2"/>
    <col min="5380" max="5380" width="11.140625" style="2" customWidth="1"/>
    <col min="5381" max="5381" width="11.7109375" style="2" bestFit="1" customWidth="1"/>
    <col min="5382" max="5382" width="115.7109375" style="2" customWidth="1"/>
    <col min="5383" max="5633" width="9.140625" style="2"/>
    <col min="5634" max="5634" width="15.140625" style="2" customWidth="1"/>
    <col min="5635" max="5635" width="9.140625" style="2"/>
    <col min="5636" max="5636" width="11.140625" style="2" customWidth="1"/>
    <col min="5637" max="5637" width="11.7109375" style="2" bestFit="1" customWidth="1"/>
    <col min="5638" max="5638" width="115.7109375" style="2" customWidth="1"/>
    <col min="5639" max="5889" width="9.140625" style="2"/>
    <col min="5890" max="5890" width="15.140625" style="2" customWidth="1"/>
    <col min="5891" max="5891" width="9.140625" style="2"/>
    <col min="5892" max="5892" width="11.140625" style="2" customWidth="1"/>
    <col min="5893" max="5893" width="11.7109375" style="2" bestFit="1" customWidth="1"/>
    <col min="5894" max="5894" width="115.7109375" style="2" customWidth="1"/>
    <col min="5895" max="6145" width="9.140625" style="2"/>
    <col min="6146" max="6146" width="15.140625" style="2" customWidth="1"/>
    <col min="6147" max="6147" width="9.140625" style="2"/>
    <col min="6148" max="6148" width="11.140625" style="2" customWidth="1"/>
    <col min="6149" max="6149" width="11.7109375" style="2" bestFit="1" customWidth="1"/>
    <col min="6150" max="6150" width="115.7109375" style="2" customWidth="1"/>
    <col min="6151" max="6401" width="9.140625" style="2"/>
    <col min="6402" max="6402" width="15.140625" style="2" customWidth="1"/>
    <col min="6403" max="6403" width="9.140625" style="2"/>
    <col min="6404" max="6404" width="11.140625" style="2" customWidth="1"/>
    <col min="6405" max="6405" width="11.7109375" style="2" bestFit="1" customWidth="1"/>
    <col min="6406" max="6406" width="115.7109375" style="2" customWidth="1"/>
    <col min="6407" max="6657" width="9.140625" style="2"/>
    <col min="6658" max="6658" width="15.140625" style="2" customWidth="1"/>
    <col min="6659" max="6659" width="9.140625" style="2"/>
    <col min="6660" max="6660" width="11.140625" style="2" customWidth="1"/>
    <col min="6661" max="6661" width="11.7109375" style="2" bestFit="1" customWidth="1"/>
    <col min="6662" max="6662" width="115.7109375" style="2" customWidth="1"/>
    <col min="6663" max="6913" width="9.140625" style="2"/>
    <col min="6914" max="6914" width="15.140625" style="2" customWidth="1"/>
    <col min="6915" max="6915" width="9.140625" style="2"/>
    <col min="6916" max="6916" width="11.140625" style="2" customWidth="1"/>
    <col min="6917" max="6917" width="11.7109375" style="2" bestFit="1" customWidth="1"/>
    <col min="6918" max="6918" width="115.7109375" style="2" customWidth="1"/>
    <col min="6919" max="7169" width="9.140625" style="2"/>
    <col min="7170" max="7170" width="15.140625" style="2" customWidth="1"/>
    <col min="7171" max="7171" width="9.140625" style="2"/>
    <col min="7172" max="7172" width="11.140625" style="2" customWidth="1"/>
    <col min="7173" max="7173" width="11.7109375" style="2" bestFit="1" customWidth="1"/>
    <col min="7174" max="7174" width="115.7109375" style="2" customWidth="1"/>
    <col min="7175" max="7425" width="9.140625" style="2"/>
    <col min="7426" max="7426" width="15.140625" style="2" customWidth="1"/>
    <col min="7427" max="7427" width="9.140625" style="2"/>
    <col min="7428" max="7428" width="11.140625" style="2" customWidth="1"/>
    <col min="7429" max="7429" width="11.7109375" style="2" bestFit="1" customWidth="1"/>
    <col min="7430" max="7430" width="115.7109375" style="2" customWidth="1"/>
    <col min="7431" max="7681" width="9.140625" style="2"/>
    <col min="7682" max="7682" width="15.140625" style="2" customWidth="1"/>
    <col min="7683" max="7683" width="9.140625" style="2"/>
    <col min="7684" max="7684" width="11.140625" style="2" customWidth="1"/>
    <col min="7685" max="7685" width="11.7109375" style="2" bestFit="1" customWidth="1"/>
    <col min="7686" max="7686" width="115.7109375" style="2" customWidth="1"/>
    <col min="7687" max="7937" width="9.140625" style="2"/>
    <col min="7938" max="7938" width="15.140625" style="2" customWidth="1"/>
    <col min="7939" max="7939" width="9.140625" style="2"/>
    <col min="7940" max="7940" width="11.140625" style="2" customWidth="1"/>
    <col min="7941" max="7941" width="11.7109375" style="2" bestFit="1" customWidth="1"/>
    <col min="7942" max="7942" width="115.7109375" style="2" customWidth="1"/>
    <col min="7943" max="8193" width="9.140625" style="2"/>
    <col min="8194" max="8194" width="15.140625" style="2" customWidth="1"/>
    <col min="8195" max="8195" width="9.140625" style="2"/>
    <col min="8196" max="8196" width="11.140625" style="2" customWidth="1"/>
    <col min="8197" max="8197" width="11.7109375" style="2" bestFit="1" customWidth="1"/>
    <col min="8198" max="8198" width="115.7109375" style="2" customWidth="1"/>
    <col min="8199" max="8449" width="9.140625" style="2"/>
    <col min="8450" max="8450" width="15.140625" style="2" customWidth="1"/>
    <col min="8451" max="8451" width="9.140625" style="2"/>
    <col min="8452" max="8452" width="11.140625" style="2" customWidth="1"/>
    <col min="8453" max="8453" width="11.7109375" style="2" bestFit="1" customWidth="1"/>
    <col min="8454" max="8454" width="115.7109375" style="2" customWidth="1"/>
    <col min="8455" max="8705" width="9.140625" style="2"/>
    <col min="8706" max="8706" width="15.140625" style="2" customWidth="1"/>
    <col min="8707" max="8707" width="9.140625" style="2"/>
    <col min="8708" max="8708" width="11.140625" style="2" customWidth="1"/>
    <col min="8709" max="8709" width="11.7109375" style="2" bestFit="1" customWidth="1"/>
    <col min="8710" max="8710" width="115.7109375" style="2" customWidth="1"/>
    <col min="8711" max="8961" width="9.140625" style="2"/>
    <col min="8962" max="8962" width="15.140625" style="2" customWidth="1"/>
    <col min="8963" max="8963" width="9.140625" style="2"/>
    <col min="8964" max="8964" width="11.140625" style="2" customWidth="1"/>
    <col min="8965" max="8965" width="11.7109375" style="2" bestFit="1" customWidth="1"/>
    <col min="8966" max="8966" width="115.7109375" style="2" customWidth="1"/>
    <col min="8967" max="9217" width="9.140625" style="2"/>
    <col min="9218" max="9218" width="15.140625" style="2" customWidth="1"/>
    <col min="9219" max="9219" width="9.140625" style="2"/>
    <col min="9220" max="9220" width="11.140625" style="2" customWidth="1"/>
    <col min="9221" max="9221" width="11.7109375" style="2" bestFit="1" customWidth="1"/>
    <col min="9222" max="9222" width="115.7109375" style="2" customWidth="1"/>
    <col min="9223" max="9473" width="9.140625" style="2"/>
    <col min="9474" max="9474" width="15.140625" style="2" customWidth="1"/>
    <col min="9475" max="9475" width="9.140625" style="2"/>
    <col min="9476" max="9476" width="11.140625" style="2" customWidth="1"/>
    <col min="9477" max="9477" width="11.7109375" style="2" bestFit="1" customWidth="1"/>
    <col min="9478" max="9478" width="115.7109375" style="2" customWidth="1"/>
    <col min="9479" max="9729" width="9.140625" style="2"/>
    <col min="9730" max="9730" width="15.140625" style="2" customWidth="1"/>
    <col min="9731" max="9731" width="9.140625" style="2"/>
    <col min="9732" max="9732" width="11.140625" style="2" customWidth="1"/>
    <col min="9733" max="9733" width="11.7109375" style="2" bestFit="1" customWidth="1"/>
    <col min="9734" max="9734" width="115.7109375" style="2" customWidth="1"/>
    <col min="9735" max="9985" width="9.140625" style="2"/>
    <col min="9986" max="9986" width="15.140625" style="2" customWidth="1"/>
    <col min="9987" max="9987" width="9.140625" style="2"/>
    <col min="9988" max="9988" width="11.140625" style="2" customWidth="1"/>
    <col min="9989" max="9989" width="11.7109375" style="2" bestFit="1" customWidth="1"/>
    <col min="9990" max="9990" width="115.7109375" style="2" customWidth="1"/>
    <col min="9991" max="10241" width="9.140625" style="2"/>
    <col min="10242" max="10242" width="15.140625" style="2" customWidth="1"/>
    <col min="10243" max="10243" width="9.140625" style="2"/>
    <col min="10244" max="10244" width="11.140625" style="2" customWidth="1"/>
    <col min="10245" max="10245" width="11.7109375" style="2" bestFit="1" customWidth="1"/>
    <col min="10246" max="10246" width="115.7109375" style="2" customWidth="1"/>
    <col min="10247" max="10497" width="9.140625" style="2"/>
    <col min="10498" max="10498" width="15.140625" style="2" customWidth="1"/>
    <col min="10499" max="10499" width="9.140625" style="2"/>
    <col min="10500" max="10500" width="11.140625" style="2" customWidth="1"/>
    <col min="10501" max="10501" width="11.7109375" style="2" bestFit="1" customWidth="1"/>
    <col min="10502" max="10502" width="115.7109375" style="2" customWidth="1"/>
    <col min="10503" max="10753" width="9.140625" style="2"/>
    <col min="10754" max="10754" width="15.140625" style="2" customWidth="1"/>
    <col min="10755" max="10755" width="9.140625" style="2"/>
    <col min="10756" max="10756" width="11.140625" style="2" customWidth="1"/>
    <col min="10757" max="10757" width="11.7109375" style="2" bestFit="1" customWidth="1"/>
    <col min="10758" max="10758" width="115.7109375" style="2" customWidth="1"/>
    <col min="10759" max="11009" width="9.140625" style="2"/>
    <col min="11010" max="11010" width="15.140625" style="2" customWidth="1"/>
    <col min="11011" max="11011" width="9.140625" style="2"/>
    <col min="11012" max="11012" width="11.140625" style="2" customWidth="1"/>
    <col min="11013" max="11013" width="11.7109375" style="2" bestFit="1" customWidth="1"/>
    <col min="11014" max="11014" width="115.7109375" style="2" customWidth="1"/>
    <col min="11015" max="11265" width="9.140625" style="2"/>
    <col min="11266" max="11266" width="15.140625" style="2" customWidth="1"/>
    <col min="11267" max="11267" width="9.140625" style="2"/>
    <col min="11268" max="11268" width="11.140625" style="2" customWidth="1"/>
    <col min="11269" max="11269" width="11.7109375" style="2" bestFit="1" customWidth="1"/>
    <col min="11270" max="11270" width="115.7109375" style="2" customWidth="1"/>
    <col min="11271" max="11521" width="9.140625" style="2"/>
    <col min="11522" max="11522" width="15.140625" style="2" customWidth="1"/>
    <col min="11523" max="11523" width="9.140625" style="2"/>
    <col min="11524" max="11524" width="11.140625" style="2" customWidth="1"/>
    <col min="11525" max="11525" width="11.7109375" style="2" bestFit="1" customWidth="1"/>
    <col min="11526" max="11526" width="115.7109375" style="2" customWidth="1"/>
    <col min="11527" max="11777" width="9.140625" style="2"/>
    <col min="11778" max="11778" width="15.140625" style="2" customWidth="1"/>
    <col min="11779" max="11779" width="9.140625" style="2"/>
    <col min="11780" max="11780" width="11.140625" style="2" customWidth="1"/>
    <col min="11781" max="11781" width="11.7109375" style="2" bestFit="1" customWidth="1"/>
    <col min="11782" max="11782" width="115.7109375" style="2" customWidth="1"/>
    <col min="11783" max="12033" width="9.140625" style="2"/>
    <col min="12034" max="12034" width="15.140625" style="2" customWidth="1"/>
    <col min="12035" max="12035" width="9.140625" style="2"/>
    <col min="12036" max="12036" width="11.140625" style="2" customWidth="1"/>
    <col min="12037" max="12037" width="11.7109375" style="2" bestFit="1" customWidth="1"/>
    <col min="12038" max="12038" width="115.7109375" style="2" customWidth="1"/>
    <col min="12039" max="12289" width="9.140625" style="2"/>
    <col min="12290" max="12290" width="15.140625" style="2" customWidth="1"/>
    <col min="12291" max="12291" width="9.140625" style="2"/>
    <col min="12292" max="12292" width="11.140625" style="2" customWidth="1"/>
    <col min="12293" max="12293" width="11.7109375" style="2" bestFit="1" customWidth="1"/>
    <col min="12294" max="12294" width="115.7109375" style="2" customWidth="1"/>
    <col min="12295" max="12545" width="9.140625" style="2"/>
    <col min="12546" max="12546" width="15.140625" style="2" customWidth="1"/>
    <col min="12547" max="12547" width="9.140625" style="2"/>
    <col min="12548" max="12548" width="11.140625" style="2" customWidth="1"/>
    <col min="12549" max="12549" width="11.7109375" style="2" bestFit="1" customWidth="1"/>
    <col min="12550" max="12550" width="115.7109375" style="2" customWidth="1"/>
    <col min="12551" max="12801" width="9.140625" style="2"/>
    <col min="12802" max="12802" width="15.140625" style="2" customWidth="1"/>
    <col min="12803" max="12803" width="9.140625" style="2"/>
    <col min="12804" max="12804" width="11.140625" style="2" customWidth="1"/>
    <col min="12805" max="12805" width="11.7109375" style="2" bestFit="1" customWidth="1"/>
    <col min="12806" max="12806" width="115.7109375" style="2" customWidth="1"/>
    <col min="12807" max="13057" width="9.140625" style="2"/>
    <col min="13058" max="13058" width="15.140625" style="2" customWidth="1"/>
    <col min="13059" max="13059" width="9.140625" style="2"/>
    <col min="13060" max="13060" width="11.140625" style="2" customWidth="1"/>
    <col min="13061" max="13061" width="11.7109375" style="2" bestFit="1" customWidth="1"/>
    <col min="13062" max="13062" width="115.7109375" style="2" customWidth="1"/>
    <col min="13063" max="13313" width="9.140625" style="2"/>
    <col min="13314" max="13314" width="15.140625" style="2" customWidth="1"/>
    <col min="13315" max="13315" width="9.140625" style="2"/>
    <col min="13316" max="13316" width="11.140625" style="2" customWidth="1"/>
    <col min="13317" max="13317" width="11.7109375" style="2" bestFit="1" customWidth="1"/>
    <col min="13318" max="13318" width="115.7109375" style="2" customWidth="1"/>
    <col min="13319" max="13569" width="9.140625" style="2"/>
    <col min="13570" max="13570" width="15.140625" style="2" customWidth="1"/>
    <col min="13571" max="13571" width="9.140625" style="2"/>
    <col min="13572" max="13572" width="11.140625" style="2" customWidth="1"/>
    <col min="13573" max="13573" width="11.7109375" style="2" bestFit="1" customWidth="1"/>
    <col min="13574" max="13574" width="115.7109375" style="2" customWidth="1"/>
    <col min="13575" max="13825" width="9.140625" style="2"/>
    <col min="13826" max="13826" width="15.140625" style="2" customWidth="1"/>
    <col min="13827" max="13827" width="9.140625" style="2"/>
    <col min="13828" max="13828" width="11.140625" style="2" customWidth="1"/>
    <col min="13829" max="13829" width="11.7109375" style="2" bestFit="1" customWidth="1"/>
    <col min="13830" max="13830" width="115.7109375" style="2" customWidth="1"/>
    <col min="13831" max="14081" width="9.140625" style="2"/>
    <col min="14082" max="14082" width="15.140625" style="2" customWidth="1"/>
    <col min="14083" max="14083" width="9.140625" style="2"/>
    <col min="14084" max="14084" width="11.140625" style="2" customWidth="1"/>
    <col min="14085" max="14085" width="11.7109375" style="2" bestFit="1" customWidth="1"/>
    <col min="14086" max="14086" width="115.7109375" style="2" customWidth="1"/>
    <col min="14087" max="14337" width="9.140625" style="2"/>
    <col min="14338" max="14338" width="15.140625" style="2" customWidth="1"/>
    <col min="14339" max="14339" width="9.140625" style="2"/>
    <col min="14340" max="14340" width="11.140625" style="2" customWidth="1"/>
    <col min="14341" max="14341" width="11.7109375" style="2" bestFit="1" customWidth="1"/>
    <col min="14342" max="14342" width="115.7109375" style="2" customWidth="1"/>
    <col min="14343" max="14593" width="9.140625" style="2"/>
    <col min="14594" max="14594" width="15.140625" style="2" customWidth="1"/>
    <col min="14595" max="14595" width="9.140625" style="2"/>
    <col min="14596" max="14596" width="11.140625" style="2" customWidth="1"/>
    <col min="14597" max="14597" width="11.7109375" style="2" bestFit="1" customWidth="1"/>
    <col min="14598" max="14598" width="115.7109375" style="2" customWidth="1"/>
    <col min="14599" max="14849" width="9.140625" style="2"/>
    <col min="14850" max="14850" width="15.140625" style="2" customWidth="1"/>
    <col min="14851" max="14851" width="9.140625" style="2"/>
    <col min="14852" max="14852" width="11.140625" style="2" customWidth="1"/>
    <col min="14853" max="14853" width="11.7109375" style="2" bestFit="1" customWidth="1"/>
    <col min="14854" max="14854" width="115.7109375" style="2" customWidth="1"/>
    <col min="14855" max="15105" width="9.140625" style="2"/>
    <col min="15106" max="15106" width="15.140625" style="2" customWidth="1"/>
    <col min="15107" max="15107" width="9.140625" style="2"/>
    <col min="15108" max="15108" width="11.140625" style="2" customWidth="1"/>
    <col min="15109" max="15109" width="11.7109375" style="2" bestFit="1" customWidth="1"/>
    <col min="15110" max="15110" width="115.7109375" style="2" customWidth="1"/>
    <col min="15111" max="15361" width="9.140625" style="2"/>
    <col min="15362" max="15362" width="15.140625" style="2" customWidth="1"/>
    <col min="15363" max="15363" width="9.140625" style="2"/>
    <col min="15364" max="15364" width="11.140625" style="2" customWidth="1"/>
    <col min="15365" max="15365" width="11.7109375" style="2" bestFit="1" customWidth="1"/>
    <col min="15366" max="15366" width="115.7109375" style="2" customWidth="1"/>
    <col min="15367" max="15617" width="9.140625" style="2"/>
    <col min="15618" max="15618" width="15.140625" style="2" customWidth="1"/>
    <col min="15619" max="15619" width="9.140625" style="2"/>
    <col min="15620" max="15620" width="11.140625" style="2" customWidth="1"/>
    <col min="15621" max="15621" width="11.7109375" style="2" bestFit="1" customWidth="1"/>
    <col min="15622" max="15622" width="115.7109375" style="2" customWidth="1"/>
    <col min="15623" max="15873" width="9.140625" style="2"/>
    <col min="15874" max="15874" width="15.140625" style="2" customWidth="1"/>
    <col min="15875" max="15875" width="9.140625" style="2"/>
    <col min="15876" max="15876" width="11.140625" style="2" customWidth="1"/>
    <col min="15877" max="15877" width="11.7109375" style="2" bestFit="1" customWidth="1"/>
    <col min="15878" max="15878" width="115.7109375" style="2" customWidth="1"/>
    <col min="15879" max="16129" width="9.140625" style="2"/>
    <col min="16130" max="16130" width="15.140625" style="2" customWidth="1"/>
    <col min="16131" max="16131" width="9.140625" style="2"/>
    <col min="16132" max="16132" width="11.140625" style="2" customWidth="1"/>
    <col min="16133" max="16133" width="11.7109375" style="2" bestFit="1" customWidth="1"/>
    <col min="16134" max="16134" width="115.7109375" style="2" customWidth="1"/>
    <col min="16135" max="16384" width="9.140625" style="2"/>
  </cols>
  <sheetData>
    <row r="1" spans="1:33" s="23" customFormat="1">
      <c r="A1" s="1" t="s">
        <v>13</v>
      </c>
      <c r="B1" s="21"/>
      <c r="C1" s="21"/>
      <c r="D1" s="22"/>
      <c r="E1" s="22"/>
      <c r="F1" s="21"/>
      <c r="G1" s="21"/>
      <c r="H1" s="21"/>
      <c r="I1" s="21"/>
      <c r="J1" s="21"/>
      <c r="K1" s="21"/>
      <c r="L1" s="21"/>
      <c r="M1" s="21"/>
      <c r="N1" s="21"/>
      <c r="O1" s="21"/>
      <c r="P1" s="21"/>
      <c r="Q1" s="21"/>
      <c r="R1" s="21"/>
      <c r="S1" s="21"/>
      <c r="T1" s="21"/>
      <c r="U1" s="21"/>
      <c r="V1" s="21"/>
      <c r="W1" s="21"/>
      <c r="X1" s="21"/>
      <c r="Y1" s="21"/>
      <c r="Z1" s="21"/>
      <c r="AA1" s="21"/>
      <c r="AB1" s="21"/>
      <c r="AC1" s="21"/>
    </row>
    <row r="2" spans="1:33" s="23" customFormat="1">
      <c r="A2" s="1" t="s">
        <v>9</v>
      </c>
      <c r="B2" s="1"/>
      <c r="C2" s="1"/>
      <c r="D2" s="3"/>
      <c r="E2" s="24"/>
      <c r="F2" s="21"/>
      <c r="G2" s="21"/>
      <c r="H2" s="21"/>
      <c r="I2" s="21"/>
      <c r="J2" s="21"/>
      <c r="K2" s="21"/>
      <c r="L2" s="21"/>
      <c r="M2" s="21"/>
      <c r="N2" s="21"/>
      <c r="O2" s="21"/>
      <c r="P2" s="21"/>
      <c r="Q2" s="21"/>
      <c r="R2" s="21"/>
      <c r="S2" s="21"/>
      <c r="T2" s="21"/>
      <c r="U2" s="21"/>
      <c r="V2" s="21"/>
      <c r="W2" s="21"/>
      <c r="X2" s="21"/>
      <c r="Y2" s="21"/>
      <c r="Z2" s="21"/>
      <c r="AA2" s="21"/>
      <c r="AB2" s="21"/>
      <c r="AC2" s="21"/>
    </row>
    <row r="3" spans="1:33" s="23" customFormat="1">
      <c r="A3" s="1" t="s">
        <v>14</v>
      </c>
      <c r="B3" s="21"/>
      <c r="C3" s="21"/>
      <c r="D3" s="22"/>
      <c r="E3" s="22"/>
      <c r="F3" s="21"/>
      <c r="G3" s="21"/>
      <c r="H3" s="21"/>
      <c r="I3" s="21"/>
      <c r="J3" s="21"/>
      <c r="K3" s="21"/>
      <c r="L3" s="21"/>
      <c r="M3" s="21"/>
      <c r="N3" s="21"/>
      <c r="O3" s="21"/>
      <c r="P3" s="21"/>
      <c r="Q3" s="21"/>
      <c r="R3" s="21"/>
      <c r="S3" s="21"/>
      <c r="T3" s="21"/>
      <c r="U3" s="21"/>
      <c r="V3" s="21"/>
      <c r="W3" s="21"/>
      <c r="X3" s="21"/>
      <c r="Y3" s="21"/>
      <c r="Z3" s="21"/>
      <c r="AA3" s="21"/>
      <c r="AB3" s="21"/>
      <c r="AC3" s="21"/>
    </row>
    <row r="4" spans="1:33" s="23" customFormat="1">
      <c r="A4" s="1"/>
      <c r="B4" s="21"/>
      <c r="C4" s="21"/>
      <c r="D4" s="22"/>
      <c r="E4" s="22"/>
      <c r="F4" s="21"/>
      <c r="G4" s="21"/>
      <c r="H4" s="21"/>
      <c r="I4" s="21"/>
      <c r="J4" s="21"/>
      <c r="K4" s="21"/>
      <c r="L4" s="21"/>
      <c r="M4" s="21"/>
      <c r="N4" s="21"/>
      <c r="O4" s="21"/>
      <c r="P4" s="21"/>
      <c r="Q4" s="21"/>
      <c r="R4" s="21"/>
      <c r="S4" s="21"/>
      <c r="T4" s="21"/>
      <c r="U4" s="21"/>
      <c r="V4" s="21"/>
      <c r="W4" s="21"/>
      <c r="X4" s="21"/>
      <c r="Y4" s="21"/>
      <c r="Z4" s="21"/>
      <c r="AA4" s="21"/>
      <c r="AB4" s="21"/>
      <c r="AC4" s="21"/>
    </row>
    <row r="5" spans="1:33" s="23" customFormat="1">
      <c r="A5" s="1"/>
      <c r="B5" s="21"/>
      <c r="C5" s="1" t="s">
        <v>31</v>
      </c>
      <c r="D5" s="22"/>
      <c r="E5" s="22"/>
      <c r="F5" s="21"/>
      <c r="G5" s="21"/>
      <c r="H5" s="21"/>
      <c r="I5" s="21"/>
      <c r="J5" s="21"/>
      <c r="K5" s="21"/>
      <c r="L5" s="21"/>
      <c r="M5" s="21"/>
      <c r="N5" s="21"/>
      <c r="O5" s="21"/>
      <c r="P5" s="21"/>
      <c r="Q5" s="21"/>
      <c r="R5" s="21"/>
      <c r="S5" s="21"/>
      <c r="T5" s="21"/>
      <c r="U5" s="21"/>
      <c r="V5" s="21"/>
      <c r="W5" s="21"/>
      <c r="X5" s="21"/>
      <c r="Y5" s="21"/>
      <c r="Z5" s="21"/>
      <c r="AA5" s="21"/>
      <c r="AB5" s="21"/>
      <c r="AC5" s="21"/>
    </row>
    <row r="6" spans="1:33" s="23" customFormat="1">
      <c r="A6" s="1"/>
      <c r="B6" s="21"/>
      <c r="C6" s="21"/>
      <c r="D6" s="22"/>
      <c r="E6" s="22"/>
      <c r="F6" s="21"/>
      <c r="G6" s="21"/>
      <c r="H6" s="21"/>
      <c r="I6" s="21"/>
      <c r="J6" s="21"/>
      <c r="K6" s="21"/>
      <c r="L6" s="21"/>
      <c r="M6" s="21"/>
      <c r="N6" s="21"/>
      <c r="O6" s="21"/>
      <c r="P6" s="21"/>
      <c r="Q6" s="21"/>
      <c r="R6" s="21"/>
      <c r="S6" s="21"/>
      <c r="T6" s="21"/>
      <c r="U6" s="21"/>
      <c r="V6" s="21"/>
      <c r="W6" s="21"/>
      <c r="X6" s="21"/>
      <c r="Y6" s="21"/>
      <c r="Z6" s="21"/>
      <c r="AA6" s="21"/>
      <c r="AB6" s="21"/>
      <c r="AC6" s="21"/>
    </row>
    <row r="7" spans="1:33">
      <c r="A7" s="23"/>
      <c r="B7" s="23"/>
      <c r="C7" s="23"/>
      <c r="D7" s="25"/>
      <c r="E7" s="25"/>
      <c r="F7" s="23"/>
      <c r="G7" s="23"/>
      <c r="H7" s="23"/>
      <c r="I7" s="23"/>
      <c r="K7" s="23"/>
      <c r="L7" s="23"/>
      <c r="M7" s="23"/>
      <c r="N7" s="23"/>
      <c r="O7" s="23"/>
      <c r="P7" s="23"/>
      <c r="Q7" s="23"/>
      <c r="R7" s="23"/>
      <c r="S7" s="23"/>
      <c r="T7" s="23"/>
      <c r="U7" s="23"/>
      <c r="V7" s="23"/>
      <c r="W7" s="23"/>
      <c r="X7" s="23"/>
      <c r="Y7" s="23"/>
      <c r="Z7" s="23"/>
      <c r="AA7" s="23"/>
      <c r="AB7" s="23"/>
      <c r="AC7" s="23"/>
      <c r="AD7" s="23"/>
      <c r="AE7" s="23"/>
      <c r="AF7" s="23"/>
      <c r="AG7" s="23"/>
    </row>
    <row r="8" spans="1:33" s="30" customFormat="1" ht="49.5">
      <c r="A8" s="26" t="s">
        <v>0</v>
      </c>
      <c r="B8" s="26" t="s">
        <v>15</v>
      </c>
      <c r="C8" s="27" t="s">
        <v>16</v>
      </c>
      <c r="D8" s="27" t="s">
        <v>1</v>
      </c>
      <c r="E8" s="28" t="s">
        <v>17</v>
      </c>
      <c r="F8" s="29" t="s">
        <v>18</v>
      </c>
    </row>
    <row r="9" spans="1:33" s="30" customFormat="1" ht="100.5" customHeight="1">
      <c r="A9" s="31">
        <v>1</v>
      </c>
      <c r="B9" s="15" t="s">
        <v>23</v>
      </c>
      <c r="C9" s="31">
        <v>66</v>
      </c>
      <c r="D9" s="31" t="s">
        <v>24</v>
      </c>
      <c r="E9" s="32" t="s">
        <v>22</v>
      </c>
      <c r="F9" s="33">
        <v>30242.6</v>
      </c>
    </row>
    <row r="10" spans="1:33" s="30" customFormat="1" ht="101.25" customHeight="1">
      <c r="A10" s="31">
        <v>2</v>
      </c>
      <c r="B10" s="15" t="s">
        <v>23</v>
      </c>
      <c r="C10" s="31">
        <v>69</v>
      </c>
      <c r="D10" s="31" t="s">
        <v>26</v>
      </c>
      <c r="E10" s="32" t="s">
        <v>25</v>
      </c>
      <c r="F10" s="33">
        <v>935.4</v>
      </c>
    </row>
    <row r="11" spans="1:33" s="30" customFormat="1" ht="39.75" customHeight="1">
      <c r="A11" s="31">
        <v>3</v>
      </c>
      <c r="B11" s="15" t="s">
        <v>23</v>
      </c>
      <c r="C11" s="31">
        <v>67</v>
      </c>
      <c r="D11" s="31" t="s">
        <v>27</v>
      </c>
      <c r="E11" s="32" t="s">
        <v>28</v>
      </c>
      <c r="F11" s="33">
        <v>347718</v>
      </c>
    </row>
    <row r="12" spans="1:33" s="30" customFormat="1" ht="52.5" customHeight="1">
      <c r="A12" s="31">
        <v>4</v>
      </c>
      <c r="B12" s="15" t="s">
        <v>23</v>
      </c>
      <c r="C12" s="31">
        <v>68</v>
      </c>
      <c r="D12" s="31" t="s">
        <v>26</v>
      </c>
      <c r="E12" s="32" t="s">
        <v>29</v>
      </c>
      <c r="F12" s="33">
        <v>9282</v>
      </c>
    </row>
    <row r="13" spans="1:33">
      <c r="A13" s="247" t="s">
        <v>8</v>
      </c>
      <c r="B13" s="248"/>
      <c r="C13" s="4"/>
      <c r="D13" s="4"/>
      <c r="E13" s="20"/>
      <c r="F13" s="34">
        <f>SUM(F9:F12)</f>
        <v>388178</v>
      </c>
    </row>
    <row r="21" spans="4:4">
      <c r="D21" s="35" t="s">
        <v>21</v>
      </c>
    </row>
  </sheetData>
  <mergeCells count="1">
    <mergeCell ref="A13:B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AB14-52BD-48C1-A289-C15B25F7BE47}">
  <dimension ref="A1:E71"/>
  <sheetViews>
    <sheetView topLeftCell="A55" workbookViewId="0">
      <selection activeCell="A71" sqref="A71:XFD71"/>
    </sheetView>
  </sheetViews>
  <sheetFormatPr defaultRowHeight="15"/>
  <cols>
    <col min="1" max="2" width="10.5703125" customWidth="1"/>
    <col min="3" max="3" width="73.5703125" customWidth="1"/>
    <col min="4" max="4" width="20.140625" customWidth="1"/>
    <col min="5" max="5" width="11.28515625" style="37" bestFit="1" customWidth="1"/>
    <col min="255" max="255" width="10.5703125" customWidth="1"/>
    <col min="511" max="511" width="10.5703125" customWidth="1"/>
    <col min="767" max="767" width="10.5703125" customWidth="1"/>
    <col min="1023" max="1023" width="10.5703125" customWidth="1"/>
    <col min="1279" max="1279" width="10.5703125" customWidth="1"/>
    <col min="1535" max="1535" width="10.5703125" customWidth="1"/>
    <col min="1791" max="1791" width="10.5703125" customWidth="1"/>
    <col min="2047" max="2047" width="10.5703125" customWidth="1"/>
    <col min="2303" max="2303" width="10.5703125" customWidth="1"/>
    <col min="2559" max="2559" width="10.5703125" customWidth="1"/>
    <col min="2815" max="2815" width="10.5703125" customWidth="1"/>
    <col min="3071" max="3071" width="10.5703125" customWidth="1"/>
    <col min="3327" max="3327" width="10.5703125" customWidth="1"/>
    <col min="3583" max="3583" width="10.5703125" customWidth="1"/>
    <col min="3839" max="3839" width="10.5703125" customWidth="1"/>
    <col min="4095" max="4095" width="10.5703125" customWidth="1"/>
    <col min="4351" max="4351" width="10.5703125" customWidth="1"/>
    <col min="4607" max="4607" width="10.5703125" customWidth="1"/>
    <col min="4863" max="4863" width="10.5703125" customWidth="1"/>
    <col min="5119" max="5119" width="10.5703125" customWidth="1"/>
    <col min="5375" max="5375" width="10.5703125" customWidth="1"/>
    <col min="5631" max="5631" width="10.5703125" customWidth="1"/>
    <col min="5887" max="5887" width="10.5703125" customWidth="1"/>
    <col min="6143" max="6143" width="10.5703125" customWidth="1"/>
    <col min="6399" max="6399" width="10.5703125" customWidth="1"/>
    <col min="6655" max="6655" width="10.5703125" customWidth="1"/>
    <col min="6911" max="6911" width="10.5703125" customWidth="1"/>
    <col min="7167" max="7167" width="10.5703125" customWidth="1"/>
    <col min="7423" max="7423" width="10.5703125" customWidth="1"/>
    <col min="7679" max="7679" width="10.5703125" customWidth="1"/>
    <col min="7935" max="7935" width="10.5703125" customWidth="1"/>
    <col min="8191" max="8191" width="10.5703125" customWidth="1"/>
    <col min="8447" max="8447" width="10.5703125" customWidth="1"/>
    <col min="8703" max="8703" width="10.5703125" customWidth="1"/>
    <col min="8959" max="8959" width="10.5703125" customWidth="1"/>
    <col min="9215" max="9215" width="10.5703125" customWidth="1"/>
    <col min="9471" max="9471" width="10.5703125" customWidth="1"/>
    <col min="9727" max="9727" width="10.5703125" customWidth="1"/>
    <col min="9983" max="9983" width="10.5703125" customWidth="1"/>
    <col min="10239" max="10239" width="10.5703125" customWidth="1"/>
    <col min="10495" max="10495" width="10.5703125" customWidth="1"/>
    <col min="10751" max="10751" width="10.5703125" customWidth="1"/>
    <col min="11007" max="11007" width="10.5703125" customWidth="1"/>
    <col min="11263" max="11263" width="10.5703125" customWidth="1"/>
    <col min="11519" max="11519" width="10.5703125" customWidth="1"/>
    <col min="11775" max="11775" width="10.5703125" customWidth="1"/>
    <col min="12031" max="12031" width="10.5703125" customWidth="1"/>
    <col min="12287" max="12287" width="10.5703125" customWidth="1"/>
    <col min="12543" max="12543" width="10.5703125" customWidth="1"/>
    <col min="12799" max="12799" width="10.5703125" customWidth="1"/>
    <col min="13055" max="13055" width="10.5703125" customWidth="1"/>
    <col min="13311" max="13311" width="10.5703125" customWidth="1"/>
    <col min="13567" max="13567" width="10.5703125" customWidth="1"/>
    <col min="13823" max="13823" width="10.5703125" customWidth="1"/>
    <col min="14079" max="14079" width="10.5703125" customWidth="1"/>
    <col min="14335" max="14335" width="10.5703125" customWidth="1"/>
    <col min="14591" max="14591" width="10.5703125" customWidth="1"/>
    <col min="14847" max="14847" width="10.5703125" customWidth="1"/>
    <col min="15103" max="15103" width="10.5703125" customWidth="1"/>
    <col min="15359" max="15359" width="10.5703125" customWidth="1"/>
    <col min="15615" max="15615" width="10.5703125" customWidth="1"/>
    <col min="15871" max="15871" width="10.5703125" customWidth="1"/>
    <col min="16127" max="16127" width="10.5703125" customWidth="1"/>
  </cols>
  <sheetData>
    <row r="1" spans="1:5" s="55" customFormat="1" ht="18">
      <c r="A1" s="211" t="s">
        <v>2</v>
      </c>
      <c r="B1" s="212"/>
      <c r="C1" s="213"/>
      <c r="D1" s="12"/>
      <c r="E1" s="9"/>
    </row>
    <row r="2" spans="1:5" s="55" customFormat="1" ht="18">
      <c r="A2" s="211" t="s">
        <v>401</v>
      </c>
      <c r="B2" s="212"/>
      <c r="C2" s="213"/>
      <c r="D2" s="12"/>
      <c r="E2" s="9"/>
    </row>
    <row r="3" spans="1:5" s="55" customFormat="1" ht="18">
      <c r="A3" s="211" t="s">
        <v>402</v>
      </c>
      <c r="B3" s="212"/>
      <c r="C3" s="213"/>
      <c r="D3" s="12"/>
      <c r="E3" s="9"/>
    </row>
    <row r="4" spans="1:5" s="55" customFormat="1" ht="18">
      <c r="A4" s="211"/>
      <c r="B4" s="212"/>
      <c r="C4" s="213"/>
      <c r="D4" s="12"/>
      <c r="E4" s="9"/>
    </row>
    <row r="5" spans="1:5" s="55" customFormat="1" ht="18">
      <c r="A5" s="211"/>
      <c r="B5" s="214"/>
      <c r="C5" s="215"/>
      <c r="D5" s="216"/>
      <c r="E5" s="217"/>
    </row>
    <row r="6" spans="1:5" s="55" customFormat="1" ht="16.5">
      <c r="A6" s="11"/>
      <c r="B6" s="218"/>
      <c r="C6" s="19" t="s">
        <v>403</v>
      </c>
      <c r="D6" s="216"/>
      <c r="E6" s="217"/>
    </row>
    <row r="7" spans="1:5" ht="7.5" customHeight="1"/>
    <row r="8" spans="1:5" ht="33">
      <c r="A8" s="219" t="s">
        <v>4</v>
      </c>
      <c r="B8" s="220" t="s">
        <v>3</v>
      </c>
      <c r="C8" s="221" t="s">
        <v>5</v>
      </c>
      <c r="D8" s="219" t="s">
        <v>6</v>
      </c>
      <c r="E8" s="222" t="s">
        <v>7</v>
      </c>
    </row>
    <row r="9" spans="1:5" ht="45">
      <c r="A9" s="40">
        <v>3525</v>
      </c>
      <c r="B9" s="41">
        <v>44459</v>
      </c>
      <c r="C9" s="42" t="s">
        <v>404</v>
      </c>
      <c r="D9" s="42" t="s">
        <v>20</v>
      </c>
      <c r="E9" s="43">
        <v>1390</v>
      </c>
    </row>
    <row r="10" spans="1:5" ht="45">
      <c r="A10" s="40">
        <v>3526</v>
      </c>
      <c r="B10" s="41">
        <v>44459</v>
      </c>
      <c r="C10" s="42" t="s">
        <v>404</v>
      </c>
      <c r="D10" s="42" t="s">
        <v>20</v>
      </c>
      <c r="E10" s="43">
        <v>1427</v>
      </c>
    </row>
    <row r="11" spans="1:5" ht="45">
      <c r="A11" s="40">
        <v>3527</v>
      </c>
      <c r="B11" s="41">
        <v>44459</v>
      </c>
      <c r="C11" s="42" t="s">
        <v>404</v>
      </c>
      <c r="D11" s="42" t="s">
        <v>20</v>
      </c>
      <c r="E11" s="43">
        <v>1390</v>
      </c>
    </row>
    <row r="12" spans="1:5" ht="45">
      <c r="A12" s="40">
        <v>3528</v>
      </c>
      <c r="B12" s="41">
        <v>44459</v>
      </c>
      <c r="C12" s="42" t="s">
        <v>405</v>
      </c>
      <c r="D12" s="42" t="s">
        <v>20</v>
      </c>
      <c r="E12" s="43">
        <v>246</v>
      </c>
    </row>
    <row r="13" spans="1:5" ht="45">
      <c r="A13" s="40">
        <v>3529</v>
      </c>
      <c r="B13" s="41">
        <v>44459</v>
      </c>
      <c r="C13" s="42" t="s">
        <v>405</v>
      </c>
      <c r="D13" s="42" t="s">
        <v>20</v>
      </c>
      <c r="E13" s="43">
        <v>251</v>
      </c>
    </row>
    <row r="14" spans="1:5" ht="45">
      <c r="A14" s="40">
        <v>3530</v>
      </c>
      <c r="B14" s="41">
        <v>44459</v>
      </c>
      <c r="C14" s="42" t="s">
        <v>405</v>
      </c>
      <c r="D14" s="42" t="s">
        <v>20</v>
      </c>
      <c r="E14" s="43">
        <v>246</v>
      </c>
    </row>
    <row r="15" spans="1:5" ht="45">
      <c r="A15" s="40">
        <v>3531</v>
      </c>
      <c r="B15" s="41">
        <v>44459</v>
      </c>
      <c r="C15" s="42" t="s">
        <v>404</v>
      </c>
      <c r="D15" s="42" t="s">
        <v>20</v>
      </c>
      <c r="E15" s="43">
        <v>35349</v>
      </c>
    </row>
    <row r="16" spans="1:5" ht="45">
      <c r="A16" s="40">
        <v>3532</v>
      </c>
      <c r="B16" s="41">
        <v>44459</v>
      </c>
      <c r="C16" s="42" t="s">
        <v>405</v>
      </c>
      <c r="D16" s="42" t="s">
        <v>20</v>
      </c>
      <c r="E16" s="43">
        <v>6236</v>
      </c>
    </row>
    <row r="17" spans="1:5" ht="45">
      <c r="A17" s="40">
        <v>3533</v>
      </c>
      <c r="B17" s="41">
        <v>44459</v>
      </c>
      <c r="C17" s="42" t="s">
        <v>404</v>
      </c>
      <c r="D17" s="42" t="s">
        <v>20</v>
      </c>
      <c r="E17" s="43">
        <v>1390</v>
      </c>
    </row>
    <row r="18" spans="1:5" ht="45">
      <c r="A18" s="40">
        <v>3534</v>
      </c>
      <c r="B18" s="41">
        <v>44459</v>
      </c>
      <c r="C18" s="42" t="s">
        <v>405</v>
      </c>
      <c r="D18" s="42" t="s">
        <v>20</v>
      </c>
      <c r="E18" s="43">
        <v>246</v>
      </c>
    </row>
    <row r="19" spans="1:5" ht="60">
      <c r="A19" s="40">
        <v>3535</v>
      </c>
      <c r="B19" s="41">
        <v>44459</v>
      </c>
      <c r="C19" s="42" t="s">
        <v>406</v>
      </c>
      <c r="D19" s="42" t="s">
        <v>19</v>
      </c>
      <c r="E19" s="43">
        <v>15330</v>
      </c>
    </row>
    <row r="20" spans="1:5" ht="60">
      <c r="A20" s="40">
        <v>3536</v>
      </c>
      <c r="B20" s="41">
        <v>44459</v>
      </c>
      <c r="C20" s="42" t="s">
        <v>407</v>
      </c>
      <c r="D20" s="51" t="s">
        <v>408</v>
      </c>
      <c r="E20" s="43">
        <v>2173</v>
      </c>
    </row>
    <row r="21" spans="1:5" ht="60">
      <c r="A21" s="40">
        <v>3537</v>
      </c>
      <c r="B21" s="41">
        <v>44459</v>
      </c>
      <c r="C21" s="42" t="s">
        <v>409</v>
      </c>
      <c r="D21" s="42" t="s">
        <v>19</v>
      </c>
      <c r="E21" s="43">
        <v>7000</v>
      </c>
    </row>
    <row r="22" spans="1:5" ht="60">
      <c r="A22" s="40">
        <v>3538</v>
      </c>
      <c r="B22" s="41">
        <v>44459</v>
      </c>
      <c r="C22" s="42" t="s">
        <v>410</v>
      </c>
      <c r="D22" s="51" t="s">
        <v>408</v>
      </c>
      <c r="E22" s="43">
        <v>4551</v>
      </c>
    </row>
    <row r="23" spans="1:5" ht="60">
      <c r="A23" s="40">
        <v>3539</v>
      </c>
      <c r="B23" s="41">
        <v>44459</v>
      </c>
      <c r="C23" s="42" t="s">
        <v>411</v>
      </c>
      <c r="D23" s="42" t="s">
        <v>19</v>
      </c>
      <c r="E23" s="43">
        <v>1574.25</v>
      </c>
    </row>
    <row r="24" spans="1:5" ht="60">
      <c r="A24" s="40">
        <v>3540</v>
      </c>
      <c r="B24" s="41">
        <v>44459</v>
      </c>
      <c r="C24" s="42" t="s">
        <v>412</v>
      </c>
      <c r="D24" s="42" t="s">
        <v>19</v>
      </c>
      <c r="E24" s="43">
        <v>2705</v>
      </c>
    </row>
    <row r="25" spans="1:5" ht="60">
      <c r="A25" s="40">
        <v>3541</v>
      </c>
      <c r="B25" s="41">
        <v>44459</v>
      </c>
      <c r="C25" s="42" t="s">
        <v>413</v>
      </c>
      <c r="D25" s="51" t="s">
        <v>408</v>
      </c>
      <c r="E25" s="43">
        <v>384</v>
      </c>
    </row>
    <row r="26" spans="1:5" ht="60">
      <c r="A26" s="40">
        <v>3542</v>
      </c>
      <c r="B26" s="41">
        <v>44459</v>
      </c>
      <c r="C26" s="42" t="s">
        <v>414</v>
      </c>
      <c r="D26" s="42" t="s">
        <v>19</v>
      </c>
      <c r="E26" s="43">
        <v>1235</v>
      </c>
    </row>
    <row r="27" spans="1:5" ht="60">
      <c r="A27" s="40">
        <v>3543</v>
      </c>
      <c r="B27" s="41">
        <v>44459</v>
      </c>
      <c r="C27" s="42" t="s">
        <v>415</v>
      </c>
      <c r="D27" s="51" t="s">
        <v>408</v>
      </c>
      <c r="E27" s="43">
        <v>803</v>
      </c>
    </row>
    <row r="28" spans="1:5" ht="60">
      <c r="A28" s="40">
        <v>3544</v>
      </c>
      <c r="B28" s="41">
        <v>44459</v>
      </c>
      <c r="C28" s="42" t="s">
        <v>416</v>
      </c>
      <c r="D28" s="42" t="s">
        <v>19</v>
      </c>
      <c r="E28" s="43">
        <v>278.75</v>
      </c>
    </row>
    <row r="29" spans="1:5" ht="60">
      <c r="A29" s="40">
        <v>3545</v>
      </c>
      <c r="B29" s="41">
        <v>44459</v>
      </c>
      <c r="C29" s="42" t="s">
        <v>417</v>
      </c>
      <c r="D29" s="42" t="s">
        <v>20</v>
      </c>
      <c r="E29" s="43">
        <v>453</v>
      </c>
    </row>
    <row r="30" spans="1:5" ht="60">
      <c r="A30" s="40">
        <v>3546</v>
      </c>
      <c r="B30" s="41">
        <v>44459</v>
      </c>
      <c r="C30" s="42" t="s">
        <v>418</v>
      </c>
      <c r="D30" s="42" t="s">
        <v>20</v>
      </c>
      <c r="E30" s="43">
        <v>80</v>
      </c>
    </row>
    <row r="31" spans="1:5" ht="60">
      <c r="A31" s="40">
        <v>3547</v>
      </c>
      <c r="B31" s="41">
        <v>44459</v>
      </c>
      <c r="C31" s="42" t="s">
        <v>419</v>
      </c>
      <c r="D31" s="42" t="s">
        <v>20</v>
      </c>
      <c r="E31" s="43">
        <v>1147</v>
      </c>
    </row>
    <row r="32" spans="1:5" ht="60">
      <c r="A32" s="40">
        <v>3548</v>
      </c>
      <c r="B32" s="41">
        <v>44459</v>
      </c>
      <c r="C32" s="42" t="s">
        <v>418</v>
      </c>
      <c r="D32" s="42" t="s">
        <v>20</v>
      </c>
      <c r="E32" s="43">
        <v>202</v>
      </c>
    </row>
    <row r="33" spans="1:5" ht="60">
      <c r="A33" s="40">
        <v>3549</v>
      </c>
      <c r="B33" s="41">
        <v>44459</v>
      </c>
      <c r="C33" s="42" t="s">
        <v>418</v>
      </c>
      <c r="D33" s="42" t="s">
        <v>20</v>
      </c>
      <c r="E33" s="43">
        <v>184</v>
      </c>
    </row>
    <row r="34" spans="1:5" ht="60">
      <c r="A34" s="40">
        <v>3550</v>
      </c>
      <c r="B34" s="41">
        <v>44459</v>
      </c>
      <c r="C34" s="42" t="s">
        <v>419</v>
      </c>
      <c r="D34" s="42" t="s">
        <v>20</v>
      </c>
      <c r="E34" s="43">
        <v>1044</v>
      </c>
    </row>
    <row r="35" spans="1:5" ht="60">
      <c r="A35" s="40">
        <v>3551</v>
      </c>
      <c r="B35" s="41">
        <v>44459</v>
      </c>
      <c r="C35" s="42" t="s">
        <v>419</v>
      </c>
      <c r="D35" s="42" t="s">
        <v>20</v>
      </c>
      <c r="E35" s="43">
        <v>1147</v>
      </c>
    </row>
    <row r="36" spans="1:5" ht="60">
      <c r="A36" s="40">
        <v>3552</v>
      </c>
      <c r="B36" s="41">
        <v>44459</v>
      </c>
      <c r="C36" s="42" t="s">
        <v>420</v>
      </c>
      <c r="D36" s="42" t="s">
        <v>20</v>
      </c>
      <c r="E36" s="43">
        <v>202</v>
      </c>
    </row>
    <row r="37" spans="1:5" ht="60">
      <c r="A37" s="40">
        <v>3553</v>
      </c>
      <c r="B37" s="41">
        <v>44459</v>
      </c>
      <c r="C37" s="42" t="s">
        <v>421</v>
      </c>
      <c r="D37" s="42" t="s">
        <v>19</v>
      </c>
      <c r="E37" s="43">
        <v>1426</v>
      </c>
    </row>
    <row r="38" spans="1:5" ht="60">
      <c r="A38" s="40">
        <v>3554</v>
      </c>
      <c r="B38" s="41">
        <v>44459</v>
      </c>
      <c r="C38" s="42" t="s">
        <v>422</v>
      </c>
      <c r="D38" s="51" t="s">
        <v>408</v>
      </c>
      <c r="E38" s="43">
        <v>194</v>
      </c>
    </row>
    <row r="39" spans="1:5" ht="60">
      <c r="A39" s="40">
        <v>3555</v>
      </c>
      <c r="B39" s="41">
        <v>44459</v>
      </c>
      <c r="C39" s="42" t="s">
        <v>423</v>
      </c>
      <c r="D39" s="42" t="s">
        <v>19</v>
      </c>
      <c r="E39" s="43">
        <v>648</v>
      </c>
    </row>
    <row r="40" spans="1:5" ht="60">
      <c r="A40" s="40">
        <v>3556</v>
      </c>
      <c r="B40" s="41">
        <v>44459</v>
      </c>
      <c r="C40" s="42" t="s">
        <v>424</v>
      </c>
      <c r="D40" s="51" t="s">
        <v>408</v>
      </c>
      <c r="E40" s="43">
        <v>422</v>
      </c>
    </row>
    <row r="41" spans="1:5" ht="75">
      <c r="A41" s="40">
        <v>3557</v>
      </c>
      <c r="B41" s="41">
        <v>44459</v>
      </c>
      <c r="C41" s="42" t="s">
        <v>425</v>
      </c>
      <c r="D41" s="42" t="s">
        <v>19</v>
      </c>
      <c r="E41" s="43">
        <v>146.44999999999999</v>
      </c>
    </row>
    <row r="42" spans="1:5" ht="60">
      <c r="A42" s="40">
        <v>3558</v>
      </c>
      <c r="B42" s="41">
        <v>44459</v>
      </c>
      <c r="C42" s="42" t="s">
        <v>426</v>
      </c>
      <c r="D42" s="42" t="s">
        <v>19</v>
      </c>
      <c r="E42" s="43">
        <v>253</v>
      </c>
    </row>
    <row r="43" spans="1:5" ht="60">
      <c r="A43" s="40">
        <v>3559</v>
      </c>
      <c r="B43" s="41">
        <v>44459</v>
      </c>
      <c r="C43" s="42" t="s">
        <v>427</v>
      </c>
      <c r="D43" s="51" t="s">
        <v>408</v>
      </c>
      <c r="E43" s="43">
        <v>34</v>
      </c>
    </row>
    <row r="44" spans="1:5" ht="60">
      <c r="A44" s="40">
        <v>3560</v>
      </c>
      <c r="B44" s="41">
        <v>44459</v>
      </c>
      <c r="C44" s="42" t="s">
        <v>428</v>
      </c>
      <c r="D44" s="42" t="s">
        <v>19</v>
      </c>
      <c r="E44" s="43">
        <v>115</v>
      </c>
    </row>
    <row r="45" spans="1:5" ht="60">
      <c r="A45" s="40">
        <v>3561</v>
      </c>
      <c r="B45" s="41">
        <v>44459</v>
      </c>
      <c r="C45" s="42" t="s">
        <v>429</v>
      </c>
      <c r="D45" s="51" t="s">
        <v>408</v>
      </c>
      <c r="E45" s="43">
        <v>74</v>
      </c>
    </row>
    <row r="46" spans="1:5" ht="75">
      <c r="A46" s="40">
        <v>3562</v>
      </c>
      <c r="B46" s="41">
        <v>44459</v>
      </c>
      <c r="C46" s="42" t="s">
        <v>430</v>
      </c>
      <c r="D46" s="42" t="s">
        <v>19</v>
      </c>
      <c r="E46" s="43">
        <v>25.55</v>
      </c>
    </row>
    <row r="47" spans="1:5" ht="30">
      <c r="A47" s="40">
        <v>3835</v>
      </c>
      <c r="B47" s="41">
        <v>44463</v>
      </c>
      <c r="C47" s="42" t="s">
        <v>431</v>
      </c>
      <c r="D47" s="42" t="s">
        <v>432</v>
      </c>
      <c r="E47" s="43">
        <v>5.0999999999999996</v>
      </c>
    </row>
    <row r="48" spans="1:5" ht="30">
      <c r="A48" s="40">
        <v>3836</v>
      </c>
      <c r="B48" s="41">
        <v>44463</v>
      </c>
      <c r="C48" s="42" t="s">
        <v>433</v>
      </c>
      <c r="D48" s="42" t="s">
        <v>432</v>
      </c>
      <c r="E48" s="43">
        <v>0.9</v>
      </c>
    </row>
    <row r="49" spans="1:5" ht="45">
      <c r="A49" s="40">
        <v>82</v>
      </c>
      <c r="B49" s="41">
        <v>44468</v>
      </c>
      <c r="C49" s="42" t="s">
        <v>434</v>
      </c>
      <c r="D49" s="42" t="s">
        <v>432</v>
      </c>
      <c r="E49" s="43">
        <v>48.15</v>
      </c>
    </row>
    <row r="50" spans="1:5" ht="45">
      <c r="A50" s="40">
        <v>91</v>
      </c>
      <c r="B50" s="41">
        <v>44468</v>
      </c>
      <c r="C50" s="42" t="s">
        <v>435</v>
      </c>
      <c r="D50" s="42" t="s">
        <v>432</v>
      </c>
      <c r="E50" s="43">
        <v>8.5</v>
      </c>
    </row>
    <row r="51" spans="1:5" ht="26.25">
      <c r="A51" s="40">
        <v>5000</v>
      </c>
      <c r="B51" s="41">
        <v>44463</v>
      </c>
      <c r="C51" s="226" t="s">
        <v>436</v>
      </c>
      <c r="D51" s="40" t="s">
        <v>451</v>
      </c>
      <c r="E51" s="87">
        <v>360</v>
      </c>
    </row>
    <row r="52" spans="1:5" ht="26.25">
      <c r="A52" s="40">
        <v>5001</v>
      </c>
      <c r="B52" s="41">
        <v>44463</v>
      </c>
      <c r="C52" s="226" t="s">
        <v>437</v>
      </c>
      <c r="D52" s="40" t="s">
        <v>451</v>
      </c>
      <c r="E52" s="87">
        <v>231</v>
      </c>
    </row>
    <row r="53" spans="1:5" ht="26.25">
      <c r="A53" s="40">
        <v>5002</v>
      </c>
      <c r="B53" s="41">
        <v>44463</v>
      </c>
      <c r="C53" s="226" t="s">
        <v>436</v>
      </c>
      <c r="D53" s="40" t="s">
        <v>451</v>
      </c>
      <c r="E53" s="87">
        <v>68</v>
      </c>
    </row>
    <row r="54" spans="1:5" ht="26.25">
      <c r="A54" s="40">
        <v>5003</v>
      </c>
      <c r="B54" s="41">
        <v>44463</v>
      </c>
      <c r="C54" s="226" t="s">
        <v>436</v>
      </c>
      <c r="D54" s="40" t="s">
        <v>451</v>
      </c>
      <c r="E54" s="87">
        <v>351</v>
      </c>
    </row>
    <row r="55" spans="1:5" ht="26.25">
      <c r="A55" s="40">
        <v>5004</v>
      </c>
      <c r="B55" s="41">
        <v>44463</v>
      </c>
      <c r="C55" s="226" t="s">
        <v>436</v>
      </c>
      <c r="D55" s="40" t="s">
        <v>451</v>
      </c>
      <c r="E55" s="87">
        <v>424</v>
      </c>
    </row>
    <row r="56" spans="1:5" ht="26.25">
      <c r="A56" s="40">
        <v>5006</v>
      </c>
      <c r="B56" s="41">
        <v>44463</v>
      </c>
      <c r="C56" s="226" t="s">
        <v>438</v>
      </c>
      <c r="D56" s="226" t="s">
        <v>452</v>
      </c>
      <c r="E56" s="87">
        <v>55.25</v>
      </c>
    </row>
    <row r="57" spans="1:5" ht="26.25">
      <c r="A57" s="40">
        <v>5007</v>
      </c>
      <c r="B57" s="41">
        <v>44463</v>
      </c>
      <c r="C57" s="226" t="s">
        <v>439</v>
      </c>
      <c r="D57" s="226" t="s">
        <v>452</v>
      </c>
      <c r="E57" s="87">
        <v>582</v>
      </c>
    </row>
    <row r="58" spans="1:5" ht="26.25">
      <c r="A58" s="40">
        <v>5010</v>
      </c>
      <c r="B58" s="41">
        <v>44463</v>
      </c>
      <c r="C58" s="226" t="s">
        <v>440</v>
      </c>
      <c r="D58" s="226" t="s">
        <v>452</v>
      </c>
      <c r="E58" s="87">
        <v>245</v>
      </c>
    </row>
    <row r="59" spans="1:5" ht="26.25">
      <c r="A59" s="40">
        <v>5011</v>
      </c>
      <c r="B59" s="41">
        <v>44463</v>
      </c>
      <c r="C59" s="226" t="s">
        <v>441</v>
      </c>
      <c r="D59" s="226" t="s">
        <v>10</v>
      </c>
      <c r="E59" s="87">
        <v>159</v>
      </c>
    </row>
    <row r="60" spans="1:5" ht="26.25">
      <c r="A60" s="40">
        <v>5014</v>
      </c>
      <c r="B60" s="41">
        <v>44463</v>
      </c>
      <c r="C60" s="226" t="s">
        <v>442</v>
      </c>
      <c r="D60" s="226" t="s">
        <v>10</v>
      </c>
      <c r="E60" s="87">
        <v>29</v>
      </c>
    </row>
    <row r="61" spans="1:5" ht="26.25">
      <c r="A61" s="40">
        <v>5020</v>
      </c>
      <c r="B61" s="41">
        <v>44463</v>
      </c>
      <c r="C61" s="226" t="s">
        <v>443</v>
      </c>
      <c r="D61" s="42" t="s">
        <v>451</v>
      </c>
      <c r="E61" s="87">
        <v>2035</v>
      </c>
    </row>
    <row r="62" spans="1:5" ht="26.25">
      <c r="A62" s="225">
        <v>5021</v>
      </c>
      <c r="B62" s="41">
        <v>44463</v>
      </c>
      <c r="C62" s="226" t="s">
        <v>443</v>
      </c>
      <c r="D62" s="42" t="s">
        <v>451</v>
      </c>
      <c r="E62" s="87">
        <v>1300</v>
      </c>
    </row>
    <row r="63" spans="1:5" ht="26.25">
      <c r="A63" s="40">
        <v>5022</v>
      </c>
      <c r="B63" s="41">
        <v>44463</v>
      </c>
      <c r="C63" s="226" t="s">
        <v>444</v>
      </c>
      <c r="D63" s="42" t="s">
        <v>451</v>
      </c>
      <c r="E63" s="87">
        <v>390</v>
      </c>
    </row>
    <row r="64" spans="1:5" ht="26.25">
      <c r="A64" s="40">
        <v>5023</v>
      </c>
      <c r="B64" s="41">
        <v>44463</v>
      </c>
      <c r="C64" s="226" t="s">
        <v>445</v>
      </c>
      <c r="D64" s="42" t="s">
        <v>451</v>
      </c>
      <c r="E64" s="87">
        <v>2401</v>
      </c>
    </row>
    <row r="65" spans="1:5" ht="26.25">
      <c r="A65" s="40">
        <v>5024</v>
      </c>
      <c r="B65" s="41">
        <v>44463</v>
      </c>
      <c r="C65" s="226" t="s">
        <v>443</v>
      </c>
      <c r="D65" s="42" t="s">
        <v>451</v>
      </c>
      <c r="E65" s="87">
        <v>1989</v>
      </c>
    </row>
    <row r="66" spans="1:5" ht="26.25">
      <c r="A66" s="40">
        <v>5015</v>
      </c>
      <c r="B66" s="41">
        <v>44463</v>
      </c>
      <c r="C66" s="226" t="s">
        <v>446</v>
      </c>
      <c r="D66" s="226" t="s">
        <v>452</v>
      </c>
      <c r="E66" s="87">
        <v>311.75</v>
      </c>
    </row>
    <row r="67" spans="1:5" ht="26.25">
      <c r="A67" s="40">
        <v>5016</v>
      </c>
      <c r="B67" s="41">
        <v>44463</v>
      </c>
      <c r="C67" s="226" t="s">
        <v>447</v>
      </c>
      <c r="D67" s="226" t="s">
        <v>452</v>
      </c>
      <c r="E67" s="87">
        <v>3306</v>
      </c>
    </row>
    <row r="68" spans="1:5" ht="26.25">
      <c r="A68" s="40">
        <v>5017</v>
      </c>
      <c r="B68" s="41">
        <v>44463</v>
      </c>
      <c r="C68" s="226" t="s">
        <v>448</v>
      </c>
      <c r="D68" s="226" t="s">
        <v>452</v>
      </c>
      <c r="E68" s="87">
        <v>1388</v>
      </c>
    </row>
    <row r="69" spans="1:5" ht="26.25">
      <c r="A69" s="40">
        <v>5018</v>
      </c>
      <c r="B69" s="41">
        <v>44463</v>
      </c>
      <c r="C69" s="226" t="s">
        <v>449</v>
      </c>
      <c r="D69" s="226" t="s">
        <v>10</v>
      </c>
      <c r="E69" s="87">
        <v>903</v>
      </c>
    </row>
    <row r="70" spans="1:5" ht="26.25">
      <c r="A70" s="49">
        <v>5019</v>
      </c>
      <c r="B70" s="41">
        <v>44463</v>
      </c>
      <c r="C70" s="226" t="s">
        <v>450</v>
      </c>
      <c r="D70" s="226" t="s">
        <v>10</v>
      </c>
      <c r="E70" s="87">
        <v>167</v>
      </c>
    </row>
    <row r="71" spans="1:5" s="227" customFormat="1" ht="15.75">
      <c r="C71" s="228" t="s">
        <v>8</v>
      </c>
      <c r="E71" s="229">
        <f>SUM(E9:E70)</f>
        <v>108759.65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7"/>
  <sheetViews>
    <sheetView workbookViewId="0">
      <selection activeCell="A4" sqref="A4"/>
    </sheetView>
  </sheetViews>
  <sheetFormatPr defaultColWidth="9.140625" defaultRowHeight="16.5"/>
  <cols>
    <col min="1" max="1" width="10.85546875" style="10" customWidth="1"/>
    <col min="2" max="2" width="14.85546875" style="14" customWidth="1"/>
    <col min="3" max="3" width="102.42578125" style="18" customWidth="1"/>
    <col min="4" max="4" width="34.5703125" style="12" customWidth="1"/>
    <col min="5" max="5" width="17.42578125" style="9" customWidth="1"/>
    <col min="6" max="6" width="9.140625" style="6"/>
    <col min="7" max="7" width="9.140625" style="6" customWidth="1"/>
    <col min="8" max="16384" width="9.140625" style="6"/>
  </cols>
  <sheetData>
    <row r="1" spans="1:5">
      <c r="A1" s="11" t="s">
        <v>11</v>
      </c>
    </row>
    <row r="2" spans="1:5">
      <c r="A2" s="11" t="s">
        <v>2</v>
      </c>
    </row>
    <row r="3" spans="1:5">
      <c r="A3" s="11" t="s">
        <v>486</v>
      </c>
    </row>
    <row r="4" spans="1:5">
      <c r="A4" s="11" t="s">
        <v>12</v>
      </c>
    </row>
    <row r="5" spans="1:5">
      <c r="A5" s="11"/>
    </row>
    <row r="6" spans="1:5" hidden="1">
      <c r="A6" s="11"/>
    </row>
    <row r="7" spans="1:5">
      <c r="A7" s="11"/>
      <c r="C7" s="19" t="s">
        <v>30</v>
      </c>
    </row>
    <row r="8" spans="1:5" ht="23.25" customHeight="1">
      <c r="A8" s="7" t="s">
        <v>4</v>
      </c>
      <c r="B8" s="15" t="s">
        <v>3</v>
      </c>
      <c r="C8" s="17" t="s">
        <v>5</v>
      </c>
      <c r="D8" s="13" t="s">
        <v>6</v>
      </c>
      <c r="E8" s="5" t="s">
        <v>7</v>
      </c>
    </row>
    <row r="9" spans="1:5" ht="69" customHeight="1">
      <c r="A9" s="7">
        <v>3884</v>
      </c>
      <c r="B9" s="15" t="s">
        <v>32</v>
      </c>
      <c r="C9" s="17" t="s">
        <v>33</v>
      </c>
      <c r="D9" s="16" t="s">
        <v>20</v>
      </c>
      <c r="E9" s="5">
        <v>1282</v>
      </c>
    </row>
    <row r="10" spans="1:5" ht="78" customHeight="1">
      <c r="A10" s="7">
        <v>3886</v>
      </c>
      <c r="B10" s="15" t="s">
        <v>32</v>
      </c>
      <c r="C10" s="17" t="s">
        <v>33</v>
      </c>
      <c r="D10" s="16" t="s">
        <v>20</v>
      </c>
      <c r="E10" s="8">
        <v>932</v>
      </c>
    </row>
    <row r="11" spans="1:5" ht="78" customHeight="1">
      <c r="A11" s="7">
        <v>3888</v>
      </c>
      <c r="B11" s="15" t="s">
        <v>32</v>
      </c>
      <c r="C11" s="17" t="s">
        <v>34</v>
      </c>
      <c r="D11" s="16" t="s">
        <v>20</v>
      </c>
      <c r="E11" s="8">
        <v>672</v>
      </c>
    </row>
    <row r="12" spans="1:5" ht="78" customHeight="1">
      <c r="A12" s="7">
        <v>3890</v>
      </c>
      <c r="B12" s="15" t="s">
        <v>32</v>
      </c>
      <c r="C12" s="17" t="s">
        <v>35</v>
      </c>
      <c r="D12" s="16" t="s">
        <v>20</v>
      </c>
      <c r="E12" s="8">
        <v>99</v>
      </c>
    </row>
    <row r="13" spans="1:5" ht="85.5" customHeight="1">
      <c r="A13" s="7">
        <v>3875</v>
      </c>
      <c r="B13" s="15" t="s">
        <v>32</v>
      </c>
      <c r="C13" s="16" t="s">
        <v>36</v>
      </c>
      <c r="D13" s="20" t="s">
        <v>19</v>
      </c>
      <c r="E13" s="8">
        <v>834</v>
      </c>
    </row>
    <row r="14" spans="1:5" ht="90" customHeight="1">
      <c r="A14" s="7">
        <v>3874</v>
      </c>
      <c r="B14" s="15" t="s">
        <v>32</v>
      </c>
      <c r="C14" s="16" t="s">
        <v>37</v>
      </c>
      <c r="D14" s="20" t="s">
        <v>10</v>
      </c>
      <c r="E14" s="8">
        <v>439</v>
      </c>
    </row>
    <row r="15" spans="1:5" ht="79.5" customHeight="1">
      <c r="A15" s="7">
        <v>3876</v>
      </c>
      <c r="B15" s="15" t="s">
        <v>32</v>
      </c>
      <c r="C15" s="16" t="s">
        <v>38</v>
      </c>
      <c r="D15" s="20" t="s">
        <v>19</v>
      </c>
      <c r="E15" s="8">
        <v>510</v>
      </c>
    </row>
    <row r="16" spans="1:5" ht="69" customHeight="1">
      <c r="A16" s="7">
        <v>3877</v>
      </c>
      <c r="B16" s="15" t="s">
        <v>32</v>
      </c>
      <c r="C16" s="16" t="s">
        <v>39</v>
      </c>
      <c r="D16" s="20" t="s">
        <v>10</v>
      </c>
      <c r="E16" s="8">
        <v>330</v>
      </c>
    </row>
    <row r="17" spans="1:5" ht="66" customHeight="1">
      <c r="A17" s="7">
        <v>3878</v>
      </c>
      <c r="B17" s="15" t="s">
        <v>32</v>
      </c>
      <c r="C17" s="16" t="s">
        <v>40</v>
      </c>
      <c r="D17" s="20" t="s">
        <v>19</v>
      </c>
      <c r="E17" s="8">
        <v>115.25</v>
      </c>
    </row>
    <row r="18" spans="1:5" ht="69" customHeight="1">
      <c r="A18" s="7">
        <v>3885</v>
      </c>
      <c r="B18" s="15" t="s">
        <v>32</v>
      </c>
      <c r="C18" s="16" t="s">
        <v>41</v>
      </c>
      <c r="D18" s="16" t="s">
        <v>20</v>
      </c>
      <c r="E18" s="8">
        <v>6726</v>
      </c>
    </row>
    <row r="19" spans="1:5" ht="73.5" customHeight="1">
      <c r="A19" s="7">
        <v>3887</v>
      </c>
      <c r="B19" s="15" t="s">
        <v>32</v>
      </c>
      <c r="C19" s="16" t="s">
        <v>41</v>
      </c>
      <c r="D19" s="16" t="s">
        <v>20</v>
      </c>
      <c r="E19" s="8">
        <v>4878</v>
      </c>
    </row>
    <row r="20" spans="1:5" ht="66.75" customHeight="1">
      <c r="A20" s="7">
        <v>3889</v>
      </c>
      <c r="B20" s="15" t="s">
        <v>32</v>
      </c>
      <c r="C20" s="16" t="s">
        <v>41</v>
      </c>
      <c r="D20" s="16" t="s">
        <v>20</v>
      </c>
      <c r="E20" s="8">
        <v>3514</v>
      </c>
    </row>
    <row r="21" spans="1:5" ht="66.75" customHeight="1">
      <c r="A21" s="7">
        <v>3891</v>
      </c>
      <c r="B21" s="15" t="s">
        <v>32</v>
      </c>
      <c r="C21" s="16" t="s">
        <v>42</v>
      </c>
      <c r="D21" s="16" t="s">
        <v>20</v>
      </c>
      <c r="E21" s="8">
        <v>517</v>
      </c>
    </row>
    <row r="22" spans="1:5" ht="67.5" customHeight="1">
      <c r="A22" s="7">
        <v>3880</v>
      </c>
      <c r="B22" s="15" t="s">
        <v>32</v>
      </c>
      <c r="C22" s="16" t="s">
        <v>43</v>
      </c>
      <c r="D22" s="20" t="s">
        <v>19</v>
      </c>
      <c r="E22" s="8">
        <v>4378</v>
      </c>
    </row>
    <row r="23" spans="1:5" ht="80.25" customHeight="1">
      <c r="A23" s="7">
        <v>3879</v>
      </c>
      <c r="B23" s="15" t="s">
        <v>32</v>
      </c>
      <c r="C23" s="16" t="s">
        <v>44</v>
      </c>
      <c r="D23" s="20" t="s">
        <v>10</v>
      </c>
      <c r="E23" s="8">
        <v>2307</v>
      </c>
    </row>
    <row r="24" spans="1:5" ht="68.25" customHeight="1">
      <c r="A24" s="7">
        <v>3881</v>
      </c>
      <c r="B24" s="15" t="s">
        <v>32</v>
      </c>
      <c r="C24" s="16" t="s">
        <v>45</v>
      </c>
      <c r="D24" s="20" t="s">
        <v>19</v>
      </c>
      <c r="E24" s="8">
        <v>2675</v>
      </c>
    </row>
    <row r="25" spans="1:5" ht="69.75" customHeight="1">
      <c r="A25" s="7">
        <v>3882</v>
      </c>
      <c r="B25" s="15" t="s">
        <v>32</v>
      </c>
      <c r="C25" s="16" t="s">
        <v>46</v>
      </c>
      <c r="D25" s="20" t="s">
        <v>10</v>
      </c>
      <c r="E25" s="8">
        <v>1741</v>
      </c>
    </row>
    <row r="26" spans="1:5" ht="86.25" customHeight="1">
      <c r="A26" s="7">
        <v>3883</v>
      </c>
      <c r="B26" s="15" t="s">
        <v>32</v>
      </c>
      <c r="C26" s="16" t="s">
        <v>47</v>
      </c>
      <c r="D26" s="20" t="s">
        <v>19</v>
      </c>
      <c r="E26" s="8">
        <v>600.75</v>
      </c>
    </row>
    <row r="27" spans="1:5" ht="49.5">
      <c r="A27" s="128">
        <v>3766</v>
      </c>
      <c r="B27" s="129">
        <v>44456</v>
      </c>
      <c r="C27" s="130" t="s">
        <v>354</v>
      </c>
      <c r="D27" s="131" t="s">
        <v>355</v>
      </c>
      <c r="E27" s="132">
        <v>102</v>
      </c>
    </row>
    <row r="28" spans="1:5" ht="49.5">
      <c r="A28" s="128">
        <v>3770</v>
      </c>
      <c r="B28" s="129">
        <v>44456</v>
      </c>
      <c r="C28" s="130" t="s">
        <v>356</v>
      </c>
      <c r="D28" s="131" t="s">
        <v>355</v>
      </c>
      <c r="E28" s="132">
        <v>531</v>
      </c>
    </row>
    <row r="29" spans="1:5" ht="49.5">
      <c r="A29" s="128">
        <v>3767</v>
      </c>
      <c r="B29" s="129">
        <v>44456</v>
      </c>
      <c r="C29" s="130" t="s">
        <v>357</v>
      </c>
      <c r="D29" s="131" t="s">
        <v>358</v>
      </c>
      <c r="E29" s="132">
        <v>97</v>
      </c>
    </row>
    <row r="30" spans="1:5" ht="49.5">
      <c r="A30" s="128">
        <v>3771</v>
      </c>
      <c r="B30" s="129">
        <v>44456</v>
      </c>
      <c r="C30" s="130" t="s">
        <v>359</v>
      </c>
      <c r="D30" s="131" t="s">
        <v>358</v>
      </c>
      <c r="E30" s="132">
        <v>505</v>
      </c>
    </row>
    <row r="31" spans="1:5" ht="49.5">
      <c r="A31" s="128">
        <v>3769</v>
      </c>
      <c r="B31" s="129">
        <v>44456</v>
      </c>
      <c r="C31" s="130" t="s">
        <v>360</v>
      </c>
      <c r="D31" s="131" t="s">
        <v>358</v>
      </c>
      <c r="E31" s="132">
        <v>219</v>
      </c>
    </row>
    <row r="32" spans="1:5" ht="49.5">
      <c r="A32" s="128">
        <v>3773</v>
      </c>
      <c r="B32" s="129">
        <v>44456</v>
      </c>
      <c r="C32" s="130" t="s">
        <v>361</v>
      </c>
      <c r="D32" s="131" t="s">
        <v>358</v>
      </c>
      <c r="E32" s="132">
        <v>1148</v>
      </c>
    </row>
    <row r="33" spans="1:8" ht="49.5">
      <c r="A33" s="128">
        <v>3768</v>
      </c>
      <c r="B33" s="129">
        <v>44456</v>
      </c>
      <c r="C33" s="130" t="s">
        <v>362</v>
      </c>
      <c r="D33" s="131" t="s">
        <v>363</v>
      </c>
      <c r="E33" s="132">
        <v>183</v>
      </c>
    </row>
    <row r="34" spans="1:8" ht="49.5">
      <c r="A34" s="128">
        <v>3772</v>
      </c>
      <c r="B34" s="129">
        <v>44456</v>
      </c>
      <c r="C34" s="130" t="s">
        <v>364</v>
      </c>
      <c r="D34" s="131" t="s">
        <v>363</v>
      </c>
      <c r="E34" s="132">
        <v>966</v>
      </c>
    </row>
    <row r="35" spans="1:8" ht="49.5">
      <c r="A35" s="128">
        <v>3774</v>
      </c>
      <c r="B35" s="129">
        <v>44456</v>
      </c>
      <c r="C35" s="130" t="s">
        <v>365</v>
      </c>
      <c r="D35" s="133" t="s">
        <v>350</v>
      </c>
      <c r="E35" s="132">
        <v>79</v>
      </c>
    </row>
    <row r="36" spans="1:8" ht="49.5">
      <c r="A36" s="128">
        <v>3775</v>
      </c>
      <c r="B36" s="129">
        <v>44456</v>
      </c>
      <c r="C36" s="130" t="s">
        <v>366</v>
      </c>
      <c r="D36" s="133" t="s">
        <v>19</v>
      </c>
      <c r="E36" s="132">
        <v>178</v>
      </c>
    </row>
    <row r="37" spans="1:8" ht="49.5">
      <c r="A37" s="128">
        <v>3776</v>
      </c>
      <c r="B37" s="129">
        <v>44456</v>
      </c>
      <c r="C37" s="130" t="s">
        <v>367</v>
      </c>
      <c r="D37" s="133" t="s">
        <v>19</v>
      </c>
      <c r="E37" s="132">
        <v>102</v>
      </c>
    </row>
    <row r="38" spans="1:8" ht="49.5">
      <c r="A38" s="128">
        <v>3777</v>
      </c>
      <c r="B38" s="129">
        <v>44456</v>
      </c>
      <c r="C38" s="130" t="s">
        <v>368</v>
      </c>
      <c r="D38" s="133" t="s">
        <v>350</v>
      </c>
      <c r="E38" s="132">
        <v>67</v>
      </c>
    </row>
    <row r="39" spans="1:8" ht="49.5">
      <c r="A39" s="128">
        <v>3778</v>
      </c>
      <c r="B39" s="129">
        <v>44456</v>
      </c>
      <c r="C39" s="130" t="s">
        <v>369</v>
      </c>
      <c r="D39" s="133" t="s">
        <v>19</v>
      </c>
      <c r="E39" s="132">
        <v>23.66</v>
      </c>
    </row>
    <row r="40" spans="1:8" ht="49.5">
      <c r="A40" s="128">
        <v>3779</v>
      </c>
      <c r="B40" s="129">
        <v>44456</v>
      </c>
      <c r="C40" s="130" t="s">
        <v>370</v>
      </c>
      <c r="D40" s="133" t="s">
        <v>350</v>
      </c>
      <c r="E40" s="132">
        <v>413</v>
      </c>
    </row>
    <row r="41" spans="1:8" ht="49.5">
      <c r="A41" s="128">
        <v>3780</v>
      </c>
      <c r="B41" s="129">
        <v>44456</v>
      </c>
      <c r="C41" s="130" t="s">
        <v>371</v>
      </c>
      <c r="D41" s="133" t="s">
        <v>19</v>
      </c>
      <c r="E41" s="132">
        <v>936</v>
      </c>
    </row>
    <row r="42" spans="1:8" ht="49.5">
      <c r="A42" s="128">
        <v>3781</v>
      </c>
      <c r="B42" s="129">
        <v>44456</v>
      </c>
      <c r="C42" s="130" t="s">
        <v>372</v>
      </c>
      <c r="D42" s="133" t="s">
        <v>19</v>
      </c>
      <c r="E42" s="132">
        <v>540</v>
      </c>
    </row>
    <row r="43" spans="1:8" ht="49.5">
      <c r="A43" s="128">
        <v>3782</v>
      </c>
      <c r="B43" s="129">
        <v>44456</v>
      </c>
      <c r="C43" s="130" t="s">
        <v>373</v>
      </c>
      <c r="D43" s="133" t="s">
        <v>350</v>
      </c>
      <c r="E43" s="132">
        <v>350</v>
      </c>
    </row>
    <row r="44" spans="1:8" ht="49.5">
      <c r="A44" s="128">
        <v>3783</v>
      </c>
      <c r="B44" s="129">
        <v>44456</v>
      </c>
      <c r="C44" s="130" t="s">
        <v>374</v>
      </c>
      <c r="D44" s="133" t="s">
        <v>19</v>
      </c>
      <c r="E44" s="132">
        <v>120.34</v>
      </c>
    </row>
    <row r="45" spans="1:8" ht="30.75">
      <c r="A45" s="236">
        <v>3896</v>
      </c>
      <c r="B45" s="237">
        <v>44463</v>
      </c>
      <c r="C45" s="238" t="s">
        <v>453</v>
      </c>
      <c r="D45" s="239" t="s">
        <v>454</v>
      </c>
      <c r="E45" s="240">
        <v>335947.81</v>
      </c>
    </row>
    <row r="46" spans="1:8" ht="45.75">
      <c r="A46" s="40">
        <v>3476</v>
      </c>
      <c r="B46" s="41">
        <v>44441</v>
      </c>
      <c r="C46" s="42" t="s">
        <v>459</v>
      </c>
      <c r="D46" s="13" t="s">
        <v>457</v>
      </c>
      <c r="E46" s="40">
        <v>531.55999999999995</v>
      </c>
      <c r="F46" s="241"/>
      <c r="G46" s="241"/>
      <c r="H46" s="241"/>
    </row>
    <row r="47" spans="1:8" ht="60.75">
      <c r="A47" s="40">
        <v>3716</v>
      </c>
      <c r="B47" s="41">
        <v>44461</v>
      </c>
      <c r="C47" s="42" t="s">
        <v>460</v>
      </c>
      <c r="D47" s="13" t="s">
        <v>458</v>
      </c>
      <c r="E47" s="40">
        <v>194</v>
      </c>
      <c r="F47" s="241"/>
      <c r="G47" s="241"/>
      <c r="H47" s="241"/>
    </row>
    <row r="48" spans="1:8" ht="60.75">
      <c r="A48" s="40">
        <v>3717</v>
      </c>
      <c r="B48" s="41">
        <v>44461</v>
      </c>
      <c r="C48" s="42" t="s">
        <v>462</v>
      </c>
      <c r="D48" s="13" t="s">
        <v>461</v>
      </c>
      <c r="E48" s="40">
        <v>77</v>
      </c>
      <c r="F48" s="241"/>
      <c r="G48" s="241"/>
      <c r="H48" s="241"/>
    </row>
    <row r="49" spans="1:8" ht="60.75">
      <c r="A49" s="40">
        <v>3718</v>
      </c>
      <c r="B49" s="41">
        <v>44461</v>
      </c>
      <c r="C49" s="42" t="s">
        <v>463</v>
      </c>
      <c r="D49" s="13" t="s">
        <v>10</v>
      </c>
      <c r="E49" s="40">
        <v>50</v>
      </c>
      <c r="F49" s="241"/>
      <c r="G49" s="241"/>
      <c r="H49" s="241"/>
    </row>
    <row r="50" spans="1:8" ht="60.75">
      <c r="A50" s="40">
        <v>3719</v>
      </c>
      <c r="B50" s="41">
        <v>44461</v>
      </c>
      <c r="C50" s="42" t="s">
        <v>465</v>
      </c>
      <c r="D50" s="13" t="s">
        <v>464</v>
      </c>
      <c r="E50" s="40">
        <v>16.72</v>
      </c>
      <c r="F50" s="241"/>
      <c r="G50" s="241"/>
      <c r="H50" s="241"/>
    </row>
    <row r="51" spans="1:8" ht="45.75">
      <c r="A51" s="40">
        <v>3724</v>
      </c>
      <c r="B51" s="41">
        <v>44461</v>
      </c>
      <c r="C51" s="42" t="s">
        <v>466</v>
      </c>
      <c r="D51" s="13" t="s">
        <v>116</v>
      </c>
      <c r="E51" s="40">
        <v>200</v>
      </c>
      <c r="F51" s="241"/>
      <c r="G51" s="241"/>
      <c r="H51" s="241"/>
    </row>
    <row r="52" spans="1:8" ht="45.75">
      <c r="A52" s="40">
        <v>3725</v>
      </c>
      <c r="B52" s="41">
        <v>44461</v>
      </c>
      <c r="C52" s="42" t="s">
        <v>467</v>
      </c>
      <c r="D52" s="13" t="s">
        <v>116</v>
      </c>
      <c r="E52" s="40">
        <v>99</v>
      </c>
      <c r="F52" s="241"/>
      <c r="G52" s="241"/>
      <c r="H52" s="241"/>
    </row>
    <row r="53" spans="1:8" ht="45.75">
      <c r="A53" s="40">
        <v>3726</v>
      </c>
      <c r="B53" s="41">
        <v>44461</v>
      </c>
      <c r="C53" s="42" t="s">
        <v>468</v>
      </c>
      <c r="D53" s="13" t="s">
        <v>116</v>
      </c>
      <c r="E53" s="40">
        <v>154</v>
      </c>
      <c r="F53" s="241"/>
      <c r="G53" s="241"/>
      <c r="H53" s="241"/>
    </row>
    <row r="54" spans="1:8" ht="60.75">
      <c r="A54" s="40">
        <v>70</v>
      </c>
      <c r="B54" s="41">
        <v>44467</v>
      </c>
      <c r="C54" s="42" t="s">
        <v>469</v>
      </c>
      <c r="D54" s="13" t="s">
        <v>470</v>
      </c>
      <c r="E54" s="40">
        <v>2188</v>
      </c>
      <c r="F54" s="241"/>
      <c r="G54" s="241"/>
      <c r="H54" s="241"/>
    </row>
    <row r="55" spans="1:8" ht="45.75">
      <c r="A55" s="40">
        <v>131</v>
      </c>
      <c r="B55" s="41">
        <v>44469</v>
      </c>
      <c r="C55" s="42" t="s">
        <v>472</v>
      </c>
      <c r="D55" s="13" t="s">
        <v>471</v>
      </c>
      <c r="E55" s="40">
        <v>617.13</v>
      </c>
      <c r="F55" s="241"/>
      <c r="G55" s="241"/>
      <c r="H55" s="241"/>
    </row>
    <row r="56" spans="1:8" ht="45.75">
      <c r="A56" s="40">
        <v>3477</v>
      </c>
      <c r="B56" s="41">
        <v>44441</v>
      </c>
      <c r="C56" s="42" t="s">
        <v>473</v>
      </c>
      <c r="D56" s="13" t="s">
        <v>457</v>
      </c>
      <c r="E56" s="40">
        <v>2787.35</v>
      </c>
      <c r="F56" s="241"/>
      <c r="G56" s="241"/>
      <c r="H56" s="241"/>
    </row>
    <row r="57" spans="1:8" ht="60.75">
      <c r="A57" s="40">
        <v>3720</v>
      </c>
      <c r="B57" s="41">
        <v>44461</v>
      </c>
      <c r="C57" s="42" t="s">
        <v>474</v>
      </c>
      <c r="D57" s="13" t="s">
        <v>461</v>
      </c>
      <c r="E57" s="40">
        <v>1014</v>
      </c>
      <c r="F57" s="241"/>
      <c r="G57" s="241"/>
      <c r="H57" s="241"/>
    </row>
    <row r="58" spans="1:8" ht="60.75">
      <c r="A58" s="40">
        <v>3721</v>
      </c>
      <c r="B58" s="41">
        <v>44461</v>
      </c>
      <c r="C58" s="42" t="s">
        <v>475</v>
      </c>
      <c r="D58" s="13" t="s">
        <v>461</v>
      </c>
      <c r="E58" s="40">
        <v>406</v>
      </c>
    </row>
    <row r="59" spans="1:8" ht="60.75">
      <c r="A59" s="40">
        <v>3722</v>
      </c>
      <c r="B59" s="41">
        <v>44461</v>
      </c>
      <c r="C59" s="42" t="s">
        <v>477</v>
      </c>
      <c r="D59" s="13" t="s">
        <v>476</v>
      </c>
      <c r="E59" s="40">
        <v>264</v>
      </c>
    </row>
    <row r="60" spans="1:8" ht="60.75">
      <c r="A60" s="40">
        <v>3723</v>
      </c>
      <c r="B60" s="41">
        <v>44461</v>
      </c>
      <c r="C60" s="42" t="s">
        <v>478</v>
      </c>
      <c r="D60" s="13" t="s">
        <v>464</v>
      </c>
      <c r="E60" s="40">
        <v>92.28</v>
      </c>
    </row>
    <row r="61" spans="1:8" ht="45.75">
      <c r="A61" s="40">
        <v>3727</v>
      </c>
      <c r="B61" s="41">
        <v>44461</v>
      </c>
      <c r="C61" s="42" t="s">
        <v>479</v>
      </c>
      <c r="D61" s="13" t="s">
        <v>116</v>
      </c>
      <c r="E61" s="40">
        <v>1043</v>
      </c>
    </row>
    <row r="62" spans="1:8" ht="45.75">
      <c r="A62" s="40">
        <v>3728</v>
      </c>
      <c r="B62" s="41">
        <v>44461</v>
      </c>
      <c r="C62" s="42" t="s">
        <v>480</v>
      </c>
      <c r="D62" s="13" t="s">
        <v>116</v>
      </c>
      <c r="E62" s="40">
        <v>523</v>
      </c>
    </row>
    <row r="63" spans="1:8" ht="45.75">
      <c r="A63" s="40">
        <v>3729</v>
      </c>
      <c r="B63" s="41">
        <v>44461</v>
      </c>
      <c r="C63" s="42" t="s">
        <v>481</v>
      </c>
      <c r="D63" s="13" t="s">
        <v>116</v>
      </c>
      <c r="E63" s="40">
        <v>804</v>
      </c>
    </row>
    <row r="64" spans="1:8" ht="45.75">
      <c r="A64" s="40">
        <v>71</v>
      </c>
      <c r="B64" s="41">
        <v>44467</v>
      </c>
      <c r="C64" s="42" t="s">
        <v>482</v>
      </c>
      <c r="D64" s="13" t="s">
        <v>470</v>
      </c>
      <c r="E64" s="40">
        <v>11473.2</v>
      </c>
    </row>
    <row r="65" spans="1:5" ht="45.75">
      <c r="A65" s="40">
        <v>132</v>
      </c>
      <c r="B65" s="41">
        <v>44469</v>
      </c>
      <c r="C65" s="42" t="s">
        <v>483</v>
      </c>
      <c r="D65" s="13" t="s">
        <v>471</v>
      </c>
      <c r="E65" s="40">
        <v>3236.07</v>
      </c>
    </row>
    <row r="66" spans="1:5" ht="60.75">
      <c r="A66" s="40">
        <v>133</v>
      </c>
      <c r="B66" s="41">
        <v>44469</v>
      </c>
      <c r="C66" s="42" t="s">
        <v>484</v>
      </c>
      <c r="D66" s="13" t="s">
        <v>10</v>
      </c>
      <c r="E66" s="40">
        <v>46.8</v>
      </c>
    </row>
    <row r="67" spans="1:5">
      <c r="C67" s="19" t="s">
        <v>485</v>
      </c>
      <c r="E67" s="217">
        <f>SUM(E9:E66)</f>
        <v>400874.92</v>
      </c>
    </row>
  </sheetData>
  <autoFilter ref="A8:E26" xr:uid="{A3745F58-2F3F-465D-A04B-0B8A8C88425D}"/>
  <sortState ref="A9:E26">
    <sortCondition ref="B9:B26"/>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9ED0-32CA-4CE9-B8BF-077B5E98CEFB}">
  <dimension ref="A1:E9"/>
  <sheetViews>
    <sheetView workbookViewId="0">
      <selection activeCell="C12" sqref="C12"/>
    </sheetView>
  </sheetViews>
  <sheetFormatPr defaultRowHeight="15"/>
  <cols>
    <col min="2" max="2" width="10.140625" bestFit="1" customWidth="1"/>
    <col min="3" max="3" width="43.140625" bestFit="1" customWidth="1"/>
    <col min="4" max="4" width="28.140625" bestFit="1" customWidth="1"/>
    <col min="5" max="5" width="11.5703125" bestFit="1" customWidth="1"/>
  </cols>
  <sheetData>
    <row r="1" spans="1:5" s="55" customFormat="1" ht="16.5">
      <c r="A1" s="11" t="s">
        <v>2</v>
      </c>
      <c r="B1" s="14"/>
      <c r="C1" s="18"/>
      <c r="D1" s="12"/>
      <c r="E1" s="9"/>
    </row>
    <row r="2" spans="1:5" s="55" customFormat="1" ht="16.5">
      <c r="A2" s="11" t="s">
        <v>401</v>
      </c>
      <c r="B2" s="14"/>
      <c r="C2" s="18"/>
      <c r="D2" s="12"/>
      <c r="E2" s="9"/>
    </row>
    <row r="3" spans="1:5" s="55" customFormat="1" ht="16.5">
      <c r="A3" s="11" t="s">
        <v>455</v>
      </c>
      <c r="B3" s="14"/>
      <c r="C3" s="18"/>
      <c r="D3" s="12"/>
      <c r="E3" s="9"/>
    </row>
    <row r="4" spans="1:5" s="55" customFormat="1" ht="16.5">
      <c r="A4" s="11"/>
      <c r="B4" s="14"/>
      <c r="C4" s="18"/>
      <c r="D4" s="12"/>
      <c r="E4" s="9"/>
    </row>
    <row r="5" spans="1:5" s="55" customFormat="1" ht="16.5">
      <c r="A5" s="11"/>
      <c r="B5" s="14"/>
      <c r="C5" s="18"/>
      <c r="D5" s="12"/>
      <c r="E5" s="9"/>
    </row>
    <row r="6" spans="1:5" s="55" customFormat="1" ht="16.5">
      <c r="A6" s="11"/>
      <c r="B6" s="218"/>
      <c r="C6" s="19" t="s">
        <v>403</v>
      </c>
      <c r="D6" s="216"/>
      <c r="E6" s="217"/>
    </row>
    <row r="7" spans="1:5" s="55" customFormat="1" ht="16.5">
      <c r="A7" s="235" t="s">
        <v>4</v>
      </c>
      <c r="B7" s="220" t="s">
        <v>3</v>
      </c>
      <c r="C7" s="221" t="s">
        <v>5</v>
      </c>
      <c r="D7" s="219" t="s">
        <v>6</v>
      </c>
      <c r="E7" s="222" t="s">
        <v>7</v>
      </c>
    </row>
    <row r="8" spans="1:5" s="55" customFormat="1" ht="75.75">
      <c r="A8" s="230">
        <v>3897</v>
      </c>
      <c r="B8" s="231">
        <v>44463</v>
      </c>
      <c r="C8" s="232" t="s">
        <v>456</v>
      </c>
      <c r="D8" s="233" t="s">
        <v>454</v>
      </c>
      <c r="E8" s="234">
        <v>1903704.29</v>
      </c>
    </row>
    <row r="9" spans="1:5">
      <c r="A9" s="40"/>
      <c r="B9" s="223"/>
      <c r="C9" s="223" t="s">
        <v>375</v>
      </c>
      <c r="D9" s="223"/>
      <c r="E9" s="224">
        <f>SUM(E8:E8)</f>
        <v>1903704.29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Titlul 65 DIPFIE 09.2021</vt:lpstr>
      <vt:lpstr>TITLUL I 09.2021</vt:lpstr>
      <vt:lpstr>TITLUL II 09.2021</vt:lpstr>
      <vt:lpstr>TITLUL IX 09.2021</vt:lpstr>
      <vt:lpstr>TRANSFERURI</vt:lpstr>
      <vt:lpstr>ACTIVE NEFINANCIARE BS</vt:lpstr>
      <vt:lpstr>TITLUL 58 SURSA D MFN</vt:lpstr>
      <vt:lpstr>TITLUL 58 SURSA A</vt:lpstr>
      <vt:lpstr>TITLUL 58 SURSA D ANEXA25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2021-11-03T07:28:14Z</dcterms:modified>
</cp:coreProperties>
</file>