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cheltuieli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C55" i="1" l="1"/>
  <c r="D55" i="1"/>
  <c r="E55" i="1"/>
  <c r="F55" i="1"/>
  <c r="G55" i="1"/>
  <c r="H55" i="1"/>
  <c r="I55" i="1"/>
  <c r="J55" i="1"/>
  <c r="K55" i="1"/>
  <c r="L55" i="1"/>
  <c r="M55" i="1"/>
  <c r="N55" i="1"/>
  <c r="O55" i="1"/>
  <c r="B55" i="1"/>
</calcChain>
</file>

<file path=xl/sharedStrings.xml><?xml version="1.0" encoding="utf-8"?>
<sst xmlns="http://schemas.openxmlformats.org/spreadsheetml/2006/main" count="81" uniqueCount="81">
  <si>
    <t>Lei</t>
  </si>
  <si>
    <t>CAS</t>
  </si>
  <si>
    <t>Cheltuieli cu medicamentele eliberate prin farmaciile cu circuit  închis, pentru:</t>
  </si>
  <si>
    <t>Cheltuieli cu medicamentele eliberate prin farmaciile cu circuit deschis, pentru Talasemie:</t>
  </si>
  <si>
    <t>Total cheltuieli program</t>
  </si>
  <si>
    <t xml:space="preserve">Hemofilie </t>
  </si>
  <si>
    <t>Talasemie</t>
  </si>
  <si>
    <t>Hemofilie congenitală fară inhibitori/boală von Willebrand</t>
  </si>
  <si>
    <t>Hemofilie congenitală cu inhibitori</t>
  </si>
  <si>
    <t>hemofilie congenitală cu şi fără inhibitori, pentru tratamentul de substituţie în cazul intervenţiilor chirurgicale şi ortopedice</t>
  </si>
  <si>
    <t>hemofilia dobândită clinic manifestă</t>
  </si>
  <si>
    <t>deficit congenital de factor VII</t>
  </si>
  <si>
    <t>trombastenia Glanzmann</t>
  </si>
  <si>
    <t>Total cheltuieli cu hemofilie</t>
  </si>
  <si>
    <t>substituţia profilactică continuă</t>
  </si>
  <si>
    <t>substituţia profilactică intermitentă/de scurtă durată</t>
  </si>
  <si>
    <t>tratamentul "on demand" (curativ) al accidentelor hemoragice</t>
  </si>
  <si>
    <t>profilaxia secundară regulată pe termen lung</t>
  </si>
  <si>
    <t>profilaxia secundară pe termen scurt/intermitentă</t>
  </si>
  <si>
    <t>tratamentul de oprire a sângerărilor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</si>
  <si>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</si>
  <si>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</si>
  <si>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</si>
  <si>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</si>
  <si>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</si>
  <si>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</si>
  <si>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</si>
  <si>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</si>
  <si>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</si>
  <si>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</si>
  <si>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</si>
  <si>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C11=C1+….+C10</t>
  </si>
  <si>
    <t>C12</t>
  </si>
  <si>
    <t>C13</t>
  </si>
  <si>
    <t>C14=C11+C12+C13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</si>
  <si>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</si>
  <si>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</si>
  <si>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</si>
  <si>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</si>
  <si>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</si>
  <si>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</si>
  <si>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</si>
  <si>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</si>
  <si>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</si>
  <si>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</si>
  <si>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</si>
  <si>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</si>
  <si>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</si>
  <si>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</si>
  <si>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</si>
  <si>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</si>
  <si>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</si>
  <si>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</si>
  <si>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</si>
  <si>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</si>
  <si>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</si>
  <si>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</si>
  <si>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</si>
  <si>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</si>
  <si>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</si>
  <si>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</si>
  <si>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</si>
  <si>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</si>
  <si>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</si>
  <si>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</si>
  <si>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</si>
  <si>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</si>
  <si>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</si>
  <si>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</si>
  <si>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</si>
  <si>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</si>
  <si>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</si>
  <si>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</si>
  <si>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</si>
  <si>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</si>
  <si>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</si>
  <si>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</si>
  <si>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</si>
  <si>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</si>
  <si>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r>
      <t xml:space="preserve">Situația cheltuielilor în </t>
    </r>
    <r>
      <rPr>
        <b/>
        <sz val="12"/>
        <rFont val="Arial"/>
        <family val="2"/>
        <charset val="238"/>
      </rPr>
      <t>perioada 01.01.2023-31.12.2023</t>
    </r>
  </si>
  <si>
    <t xml:space="preserve">Programul naţional de tratament al hemofiliei şi talasemiei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</si>
</sst>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</font>
    <font>
      <sz val="12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45">
    <xf numFmtId="0" fontId="0" fillId="0" borderId="0" xfId="0"/>
    <xf numFmtId="0" fontId="2" fillId="2" borderId="0" xfId="0" applyFont="1" applyFill="1"/>
    <xf numFmtId="4" fontId="3" fillId="2" borderId="0" xfId="0" applyNumberFormat="1" applyFont="1" applyFill="1" applyAlignment="1">
      <alignment horizontal="center"/>
    </xf>
    <xf numFmtId="3" fontId="2" fillId="2" borderId="0" xfId="0" applyNumberFormat="1" applyFont="1" applyFill="1"/>
    <xf numFmtId="4" fontId="2" fillId="2" borderId="0" xfId="0" applyNumberFormat="1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Border="1"/>
    <xf numFmtId="3" fontId="6" fillId="2" borderId="17" xfId="1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/>
    </xf>
    <xf numFmtId="3" fontId="6" fillId="2" borderId="20" xfId="1" applyNumberFormat="1" applyFont="1" applyFill="1" applyBorder="1" applyAlignment="1">
      <alignment horizontal="center" vertical="center" wrapText="1"/>
    </xf>
    <xf numFmtId="3" fontId="6" fillId="2" borderId="21" xfId="1" applyNumberFormat="1" applyFont="1" applyFill="1" applyBorder="1" applyAlignment="1">
      <alignment horizontal="center" vertical="center" wrapText="1"/>
    </xf>
    <xf numFmtId="3" fontId="6" fillId="2" borderId="11" xfId="1" applyNumberFormat="1" applyFont="1" applyFill="1" applyBorder="1" applyAlignment="1">
      <alignment horizontal="center" vertical="center" wrapText="1"/>
    </xf>
    <xf numFmtId="3" fontId="6" fillId="2" borderId="22" xfId="1" applyNumberFormat="1" applyFont="1" applyFill="1" applyBorder="1" applyAlignment="1">
      <alignment horizontal="center" vertical="center" wrapText="1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2" borderId="23" xfId="1" applyNumberFormat="1" applyFont="1" applyFill="1" applyBorder="1" applyAlignment="1">
      <alignment horizontal="center" vertical="center" wrapText="1"/>
    </xf>
    <xf numFmtId="3" fontId="8" fillId="2" borderId="1" xfId="2" applyNumberFormat="1" applyFont="1" applyFill="1" applyBorder="1"/>
    <xf numFmtId="4" fontId="2" fillId="2" borderId="24" xfId="0" applyNumberFormat="1" applyFont="1" applyFill="1" applyBorder="1"/>
    <xf numFmtId="4" fontId="2" fillId="2" borderId="25" xfId="0" applyNumberFormat="1" applyFont="1" applyFill="1" applyBorder="1"/>
    <xf numFmtId="3" fontId="8" fillId="2" borderId="7" xfId="2" applyNumberFormat="1" applyFont="1" applyFill="1" applyBorder="1"/>
    <xf numFmtId="4" fontId="2" fillId="2" borderId="26" xfId="0" applyNumberFormat="1" applyFont="1" applyFill="1" applyBorder="1"/>
    <xf numFmtId="4" fontId="2" fillId="2" borderId="27" xfId="0" applyNumberFormat="1" applyFont="1" applyFill="1" applyBorder="1"/>
    <xf numFmtId="4" fontId="6" fillId="2" borderId="28" xfId="2" applyNumberFormat="1" applyFont="1" applyFill="1" applyBorder="1"/>
    <xf numFmtId="4" fontId="6" fillId="2" borderId="29" xfId="0" applyNumberFormat="1" applyFont="1" applyFill="1" applyBorder="1"/>
    <xf numFmtId="3" fontId="8" fillId="2" borderId="16" xfId="2" applyNumberFormat="1" applyFont="1" applyFill="1" applyBorder="1"/>
    <xf numFmtId="4" fontId="2" fillId="2" borderId="30" xfId="0" applyNumberFormat="1" applyFont="1" applyFill="1" applyBorder="1"/>
    <xf numFmtId="4" fontId="2" fillId="2" borderId="31" xfId="0" applyNumberFormat="1" applyFont="1" applyFill="1" applyBorder="1"/>
    <xf numFmtId="4" fontId="1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center" vertical="center" wrapText="1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2" borderId="11" xfId="1" applyNumberFormat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3" fontId="6" fillId="2" borderId="8" xfId="1" applyNumberFormat="1" applyFont="1" applyFill="1" applyBorder="1" applyAlignment="1">
      <alignment horizontal="center" vertical="center" wrapText="1"/>
    </xf>
    <xf numFmtId="3" fontId="6" fillId="2" borderId="9" xfId="1" applyNumberFormat="1" applyFont="1" applyFill="1" applyBorder="1" applyAlignment="1">
      <alignment horizontal="center" vertical="center" wrapText="1"/>
    </xf>
    <xf numFmtId="3" fontId="6" fillId="2" borderId="10" xfId="1" applyNumberFormat="1" applyFont="1" applyFill="1" applyBorder="1" applyAlignment="1">
      <alignment horizontal="center" vertical="center" wrapText="1"/>
    </xf>
    <xf numFmtId="3" fontId="6" fillId="2" borderId="15" xfId="1" applyNumberFormat="1" applyFont="1" applyFill="1" applyBorder="1" applyAlignment="1">
      <alignment horizontal="center" vertical="center" wrapText="1"/>
    </xf>
    <xf numFmtId="3" fontId="6" fillId="2" borderId="18" xfId="1" applyNumberFormat="1" applyFont="1" applyFill="1" applyBorder="1" applyAlignment="1">
      <alignment horizontal="center" vertical="center" wrapText="1"/>
    </xf>
    <xf numFmtId="3" fontId="6" fillId="2" borderId="13" xfId="1" applyNumberFormat="1" applyFont="1" applyFill="1" applyBorder="1" applyAlignment="1">
      <alignment horizontal="center" vertical="center" wrapText="1"/>
    </xf>
    <xf numFmtId="3" fontId="6" fillId="2" borderId="14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59"/>
  <sheetViews>
    <sheetView tabSelected="1" zoomScaleNormal="100" workbookViewId="0">
      <selection activeCell="H27" sqref="H27"/>
    </sheetView>
  </sheetViews>
  <sheetFormatPr defaultColWidth="9.109375" defaultRowHeight="10.199999999999999" x14ac:dyDescent="0.2"/>
  <cols>
    <col min="1" max="1" width="11.33203125" style="3" customWidth="1"/>
    <col min="2" max="2" width="12.109375" style="4" customWidth="1"/>
    <col min="3" max="3" width="13.6640625" style="4" customWidth="1"/>
    <col min="4" max="4" width="15.44140625" style="1" customWidth="1"/>
    <col min="5" max="5" width="15.109375" style="1" customWidth="1"/>
    <col min="6" max="6" width="15.44140625" style="1" customWidth="1"/>
    <col min="7" max="8" width="15.33203125" style="1" customWidth="1"/>
    <col min="9" max="9" width="15.109375" style="1" customWidth="1"/>
    <col min="10" max="10" width="13.33203125" style="1" customWidth="1"/>
    <col min="11" max="11" width="11.21875" style="1" customWidth="1"/>
    <col min="12" max="12" width="11.33203125" style="1" customWidth="1"/>
    <col min="13" max="13" width="9.33203125" style="1" bestFit="1" customWidth="1"/>
    <col min="14" max="14" width="11.6640625" style="1" customWidth="1"/>
    <col min="15" max="15" width="12.44140625" style="1" customWidth="1"/>
    <col min="16" max="16384" width="9.109375" style="1"/>
  </cols>
  <sheetData>
    <row r="2" spans="1:15" ht="15.6" x14ac:dyDescent="0.3">
      <c r="A2" s="26" t="s">
        <v>80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6" x14ac:dyDescent="0.3">
      <c r="A3" s="27" t="s">
        <v>79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5" ht="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5" ht="10.8" thickBot="1" x14ac:dyDescent="0.25">
      <c r="O6" s="5" t="s">
        <v>0</v>
      </c>
    </row>
    <row r="7" spans="1:15" s="6" customFormat="1" ht="10.199999999999999" customHeight="1" thickBot="1" x14ac:dyDescent="0.25">
      <c r="A7" s="28" t="s">
        <v>1</v>
      </c>
      <c r="B7" s="31" t="s">
        <v>2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  <c r="N7" s="34" t="s">
        <v>3</v>
      </c>
      <c r="O7" s="36" t="s">
        <v>4</v>
      </c>
    </row>
    <row r="8" spans="1:15" s="6" customFormat="1" ht="10.8" thickBot="1" x14ac:dyDescent="0.25">
      <c r="A8" s="29"/>
      <c r="B8" s="38" t="s">
        <v>5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34" t="s">
        <v>6</v>
      </c>
      <c r="N8" s="35"/>
      <c r="O8" s="37"/>
    </row>
    <row r="9" spans="1:15" s="6" customFormat="1" ht="21.6" customHeight="1" thickBot="1" x14ac:dyDescent="0.25">
      <c r="A9" s="29"/>
      <c r="B9" s="38" t="s">
        <v>7</v>
      </c>
      <c r="C9" s="43"/>
      <c r="D9" s="44"/>
      <c r="E9" s="38" t="s">
        <v>8</v>
      </c>
      <c r="F9" s="39"/>
      <c r="G9" s="40"/>
      <c r="H9" s="34" t="s">
        <v>9</v>
      </c>
      <c r="I9" s="34" t="s">
        <v>10</v>
      </c>
      <c r="J9" s="34" t="s">
        <v>11</v>
      </c>
      <c r="K9" s="34" t="s">
        <v>12</v>
      </c>
      <c r="L9" s="34" t="s">
        <v>13</v>
      </c>
      <c r="M9" s="41"/>
      <c r="N9" s="35"/>
      <c r="O9" s="37"/>
    </row>
    <row r="10" spans="1:15" s="6" customFormat="1" ht="76.2" customHeight="1" thickBot="1" x14ac:dyDescent="0.25">
      <c r="A10" s="30"/>
      <c r="B10" s="7" t="s">
        <v>14</v>
      </c>
      <c r="C10" s="7" t="s">
        <v>15</v>
      </c>
      <c r="D10" s="7" t="s">
        <v>16</v>
      </c>
      <c r="E10" s="7" t="s">
        <v>17</v>
      </c>
      <c r="F10" s="7" t="s">
        <v>18</v>
      </c>
      <c r="G10" s="7" t="s">
        <v>19</v>
      </c>
      <c r="H10" s="42"/>
      <c r="I10" s="42"/>
      <c r="J10" s="42"/>
      <c r="K10" s="42"/>
      <c r="L10" s="42"/>
      <c r="M10" s="42"/>
      <c r="N10" s="35"/>
      <c r="O10" s="37"/>
    </row>
    <row r="11" spans="1:15" s="6" customFormat="1" ht="19.2" customHeight="1" thickBot="1" x14ac:dyDescent="0.25">
      <c r="A11" s="8" t="s">
        <v>20</v>
      </c>
      <c r="B11" s="9" t="s">
        <v>21</v>
      </c>
      <c r="C11" s="9" t="s">
        <v>22</v>
      </c>
      <c r="D11" s="10" t="s">
        <v>23</v>
      </c>
      <c r="E11" s="9" t="s">
        <v>24</v>
      </c>
      <c r="F11" s="9" t="s">
        <v>25</v>
      </c>
      <c r="G11" s="11" t="s">
        <v>26</v>
      </c>
      <c r="H11" s="12" t="s">
        <v>27</v>
      </c>
      <c r="I11" s="9" t="s">
        <v>28</v>
      </c>
      <c r="J11" s="9" t="s">
        <v>29</v>
      </c>
      <c r="K11" s="9" t="s">
        <v>30</v>
      </c>
      <c r="L11" s="9" t="s">
        <v>31</v>
      </c>
      <c r="M11" s="10" t="s">
        <v>32</v>
      </c>
      <c r="N11" s="13" t="s">
        <v>33</v>
      </c>
      <c r="O11" s="14" t="s">
        <v>34</v>
      </c>
    </row>
    <row r="12" spans="1:15" x14ac:dyDescent="0.2">
      <c r="A12" s="15" t="s">
        <v>35</v>
      </c>
      <c r="B12" s="16">
        <v>1482074.02</v>
      </c>
      <c r="C12" s="16">
        <v>310886.89</v>
      </c>
      <c r="D12" s="16">
        <v>54480.03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1847440.94</v>
      </c>
      <c r="M12" s="16">
        <v>0</v>
      </c>
      <c r="N12" s="16">
        <v>0</v>
      </c>
      <c r="O12" s="17">
        <f>L12+M12+N12</f>
        <v>1847440.94</v>
      </c>
    </row>
    <row r="13" spans="1:15" x14ac:dyDescent="0.2">
      <c r="A13" s="18" t="s">
        <v>36</v>
      </c>
      <c r="B13" s="19">
        <v>0</v>
      </c>
      <c r="C13" s="19">
        <v>0</v>
      </c>
      <c r="D13" s="19">
        <v>334679.15000000002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334679.15000000002</v>
      </c>
      <c r="M13" s="19">
        <v>0</v>
      </c>
      <c r="N13" s="19">
        <v>0</v>
      </c>
      <c r="O13" s="20">
        <f t="shared" ref="O13:O54" si="0">L13+M13+N13</f>
        <v>334679.15000000002</v>
      </c>
    </row>
    <row r="14" spans="1:15" x14ac:dyDescent="0.2">
      <c r="A14" s="18" t="s">
        <v>37</v>
      </c>
      <c r="B14" s="19">
        <v>0</v>
      </c>
      <c r="C14" s="19">
        <v>0</v>
      </c>
      <c r="D14" s="19">
        <v>62381.25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62381.25</v>
      </c>
      <c r="M14" s="19">
        <v>0</v>
      </c>
      <c r="N14" s="19">
        <v>0</v>
      </c>
      <c r="O14" s="20">
        <f t="shared" si="0"/>
        <v>62381.25</v>
      </c>
    </row>
    <row r="15" spans="1:15" x14ac:dyDescent="0.2">
      <c r="A15" s="18" t="s">
        <v>38</v>
      </c>
      <c r="B15" s="19">
        <v>931572.12</v>
      </c>
      <c r="C15" s="19">
        <v>130018.86</v>
      </c>
      <c r="D15" s="19">
        <v>285815.14</v>
      </c>
      <c r="E15" s="19">
        <v>0</v>
      </c>
      <c r="F15" s="19">
        <v>0</v>
      </c>
      <c r="G15" s="19">
        <v>111763.9</v>
      </c>
      <c r="H15" s="19">
        <v>0</v>
      </c>
      <c r="I15" s="19">
        <v>0</v>
      </c>
      <c r="J15" s="19">
        <v>0</v>
      </c>
      <c r="K15" s="19">
        <v>0</v>
      </c>
      <c r="L15" s="19">
        <v>1459170.02</v>
      </c>
      <c r="M15" s="19">
        <v>0</v>
      </c>
      <c r="N15" s="19">
        <v>0</v>
      </c>
      <c r="O15" s="20">
        <f t="shared" si="0"/>
        <v>1459170.02</v>
      </c>
    </row>
    <row r="16" spans="1:15" x14ac:dyDescent="0.2">
      <c r="A16" s="18" t="s">
        <v>39</v>
      </c>
      <c r="B16" s="19">
        <v>1871537.32</v>
      </c>
      <c r="C16" s="19">
        <v>1219083</v>
      </c>
      <c r="D16" s="19">
        <v>1447051.63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176645.75</v>
      </c>
      <c r="K16" s="19">
        <v>0</v>
      </c>
      <c r="L16" s="19">
        <v>4714317.7</v>
      </c>
      <c r="M16" s="19">
        <v>161300.87</v>
      </c>
      <c r="N16" s="19">
        <v>0</v>
      </c>
      <c r="O16" s="20">
        <f t="shared" si="0"/>
        <v>4875618.57</v>
      </c>
    </row>
    <row r="17" spans="1:15" x14ac:dyDescent="0.2">
      <c r="A17" s="18" t="s">
        <v>40</v>
      </c>
      <c r="B17" s="19">
        <v>318206.3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318206.3</v>
      </c>
      <c r="M17" s="19">
        <v>0</v>
      </c>
      <c r="N17" s="19">
        <v>0</v>
      </c>
      <c r="O17" s="20">
        <f t="shared" si="0"/>
        <v>318206.3</v>
      </c>
    </row>
    <row r="18" spans="1:15" x14ac:dyDescent="0.2">
      <c r="A18" s="18" t="s">
        <v>41</v>
      </c>
      <c r="B18" s="19">
        <v>0</v>
      </c>
      <c r="C18" s="19">
        <v>0</v>
      </c>
      <c r="D18" s="19">
        <v>179320.23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179320.23</v>
      </c>
      <c r="M18" s="19">
        <v>0</v>
      </c>
      <c r="N18" s="19">
        <v>0</v>
      </c>
      <c r="O18" s="20">
        <f t="shared" si="0"/>
        <v>179320.23</v>
      </c>
    </row>
    <row r="19" spans="1:15" x14ac:dyDescent="0.2">
      <c r="A19" s="18" t="s">
        <v>42</v>
      </c>
      <c r="B19" s="19">
        <v>2293036.9300000002</v>
      </c>
      <c r="C19" s="19">
        <v>3573069.96</v>
      </c>
      <c r="D19" s="19">
        <v>972619.68</v>
      </c>
      <c r="E19" s="19">
        <v>84706.02</v>
      </c>
      <c r="F19" s="19">
        <v>587418.07999999996</v>
      </c>
      <c r="G19" s="19">
        <v>142758.32</v>
      </c>
      <c r="H19" s="19">
        <v>0</v>
      </c>
      <c r="I19" s="19">
        <v>0</v>
      </c>
      <c r="J19" s="19">
        <v>0</v>
      </c>
      <c r="K19" s="19">
        <v>0</v>
      </c>
      <c r="L19" s="19">
        <v>7653608.9900000002</v>
      </c>
      <c r="M19" s="19">
        <v>595687.37</v>
      </c>
      <c r="N19" s="19">
        <v>156731.26</v>
      </c>
      <c r="O19" s="20">
        <f t="shared" si="0"/>
        <v>8406027.620000001</v>
      </c>
    </row>
    <row r="20" spans="1:15" x14ac:dyDescent="0.2">
      <c r="A20" s="18" t="s">
        <v>43</v>
      </c>
      <c r="B20" s="19">
        <v>0</v>
      </c>
      <c r="C20" s="19">
        <v>0</v>
      </c>
      <c r="D20" s="19">
        <v>315285.25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315285.25</v>
      </c>
      <c r="M20" s="19">
        <v>37271.360000000001</v>
      </c>
      <c r="N20" s="19">
        <v>0</v>
      </c>
      <c r="O20" s="20">
        <f t="shared" si="0"/>
        <v>352556.61</v>
      </c>
    </row>
    <row r="21" spans="1:15" x14ac:dyDescent="0.2">
      <c r="A21" s="18" t="s">
        <v>44</v>
      </c>
      <c r="B21" s="19">
        <v>257522.86</v>
      </c>
      <c r="C21" s="19">
        <v>0</v>
      </c>
      <c r="D21" s="19">
        <v>573502.88</v>
      </c>
      <c r="E21" s="19">
        <v>1091393.46</v>
      </c>
      <c r="F21" s="19">
        <v>270750.76</v>
      </c>
      <c r="G21" s="19">
        <v>104790.42</v>
      </c>
      <c r="H21" s="19">
        <v>0</v>
      </c>
      <c r="I21" s="19">
        <v>0</v>
      </c>
      <c r="J21" s="19">
        <v>0</v>
      </c>
      <c r="K21" s="19">
        <v>0</v>
      </c>
      <c r="L21" s="19">
        <v>2297960.38</v>
      </c>
      <c r="M21" s="19">
        <v>2861.9</v>
      </c>
      <c r="N21" s="19">
        <v>19132.84</v>
      </c>
      <c r="O21" s="20">
        <f t="shared" si="0"/>
        <v>2319955.1199999996</v>
      </c>
    </row>
    <row r="22" spans="1:15" x14ac:dyDescent="0.2">
      <c r="A22" s="18" t="s">
        <v>45</v>
      </c>
      <c r="B22" s="19">
        <v>0</v>
      </c>
      <c r="C22" s="19">
        <v>0</v>
      </c>
      <c r="D22" s="19">
        <v>79451.97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79451.97</v>
      </c>
      <c r="M22" s="19">
        <v>0</v>
      </c>
      <c r="N22" s="19">
        <v>0</v>
      </c>
      <c r="O22" s="20">
        <f t="shared" si="0"/>
        <v>79451.97</v>
      </c>
    </row>
    <row r="23" spans="1:15" x14ac:dyDescent="0.2">
      <c r="A23" s="18" t="s">
        <v>46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20">
        <f t="shared" si="0"/>
        <v>0</v>
      </c>
    </row>
    <row r="24" spans="1:15" x14ac:dyDescent="0.2">
      <c r="A24" s="18" t="s">
        <v>47</v>
      </c>
      <c r="B24" s="19">
        <v>3207616.7602439993</v>
      </c>
      <c r="C24" s="19">
        <v>1249134.6876610001</v>
      </c>
      <c r="D24" s="19">
        <v>5006508.6632730002</v>
      </c>
      <c r="E24" s="19">
        <v>0</v>
      </c>
      <c r="F24" s="19">
        <v>2773915.9363239999</v>
      </c>
      <c r="G24" s="19">
        <v>71654.790600000008</v>
      </c>
      <c r="H24" s="19">
        <v>248619.11354200001</v>
      </c>
      <c r="I24" s="19">
        <v>0</v>
      </c>
      <c r="J24" s="19">
        <v>258947.259896</v>
      </c>
      <c r="K24" s="19">
        <v>0</v>
      </c>
      <c r="L24" s="19">
        <v>12816397.211540001</v>
      </c>
      <c r="M24" s="19">
        <v>351447.43810999999</v>
      </c>
      <c r="N24" s="19">
        <v>7182.98</v>
      </c>
      <c r="O24" s="20">
        <f t="shared" si="0"/>
        <v>13175027.62965</v>
      </c>
    </row>
    <row r="25" spans="1:15" x14ac:dyDescent="0.2">
      <c r="A25" s="18" t="s">
        <v>48</v>
      </c>
      <c r="B25" s="19">
        <v>2352329.6100000003</v>
      </c>
      <c r="C25" s="19">
        <v>2886626.5300000003</v>
      </c>
      <c r="D25" s="19">
        <v>533333.4800000001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5772289.620000001</v>
      </c>
      <c r="M25" s="19">
        <v>154650.85</v>
      </c>
      <c r="N25" s="19">
        <v>0</v>
      </c>
      <c r="O25" s="20">
        <f t="shared" si="0"/>
        <v>5926940.4700000007</v>
      </c>
    </row>
    <row r="26" spans="1:15" x14ac:dyDescent="0.2">
      <c r="A26" s="18" t="s">
        <v>49</v>
      </c>
      <c r="B26" s="19">
        <v>3170721.66</v>
      </c>
      <c r="C26" s="19">
        <v>2722014.6</v>
      </c>
      <c r="D26" s="19">
        <v>425189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6317925.2599999998</v>
      </c>
      <c r="M26" s="19">
        <v>0</v>
      </c>
      <c r="N26" s="19">
        <v>0</v>
      </c>
      <c r="O26" s="20">
        <f t="shared" si="0"/>
        <v>6317925.2599999998</v>
      </c>
    </row>
    <row r="27" spans="1:15" x14ac:dyDescent="0.2">
      <c r="A27" s="18" t="s">
        <v>50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20">
        <f t="shared" si="0"/>
        <v>0</v>
      </c>
    </row>
    <row r="28" spans="1:15" x14ac:dyDescent="0.2">
      <c r="A28" s="18" t="s">
        <v>51</v>
      </c>
      <c r="B28" s="19">
        <v>1467049.21</v>
      </c>
      <c r="C28" s="19">
        <v>2471120.9500000002</v>
      </c>
      <c r="D28" s="19">
        <v>493826.92</v>
      </c>
      <c r="E28" s="19">
        <v>0</v>
      </c>
      <c r="F28" s="19">
        <v>0</v>
      </c>
      <c r="G28" s="19">
        <v>1803370.7</v>
      </c>
      <c r="H28" s="19">
        <v>0</v>
      </c>
      <c r="I28" s="19">
        <v>0</v>
      </c>
      <c r="J28" s="19">
        <v>0</v>
      </c>
      <c r="K28" s="19">
        <v>0</v>
      </c>
      <c r="L28" s="19">
        <v>6235367.7800000003</v>
      </c>
      <c r="M28" s="19">
        <v>711999.14</v>
      </c>
      <c r="N28" s="19">
        <v>518890.1</v>
      </c>
      <c r="O28" s="20">
        <f t="shared" si="0"/>
        <v>7466257.0199999996</v>
      </c>
    </row>
    <row r="29" spans="1:15" x14ac:dyDescent="0.2">
      <c r="A29" s="18" t="s">
        <v>52</v>
      </c>
      <c r="B29" s="19">
        <v>0</v>
      </c>
      <c r="C29" s="19">
        <v>0</v>
      </c>
      <c r="D29" s="19">
        <v>641408.76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641408.76</v>
      </c>
      <c r="M29" s="19">
        <v>0</v>
      </c>
      <c r="N29" s="19">
        <v>0</v>
      </c>
      <c r="O29" s="20">
        <f t="shared" si="0"/>
        <v>641408.76</v>
      </c>
    </row>
    <row r="30" spans="1:15" x14ac:dyDescent="0.2">
      <c r="A30" s="18" t="s">
        <v>53</v>
      </c>
      <c r="B30" s="19">
        <v>6683850.0899999999</v>
      </c>
      <c r="C30" s="19">
        <v>645475.1</v>
      </c>
      <c r="D30" s="19">
        <v>875618.92</v>
      </c>
      <c r="E30" s="19">
        <v>810009.53</v>
      </c>
      <c r="F30" s="19">
        <v>306555.61</v>
      </c>
      <c r="G30" s="19">
        <v>433051.62</v>
      </c>
      <c r="H30" s="19">
        <v>0</v>
      </c>
      <c r="I30" s="19">
        <v>0</v>
      </c>
      <c r="J30" s="19">
        <v>37729.43</v>
      </c>
      <c r="K30" s="19">
        <v>0</v>
      </c>
      <c r="L30" s="19">
        <v>9792290.299999997</v>
      </c>
      <c r="M30" s="19">
        <v>364858.41</v>
      </c>
      <c r="N30" s="19">
        <v>0</v>
      </c>
      <c r="O30" s="20">
        <f t="shared" si="0"/>
        <v>10157148.709999997</v>
      </c>
    </row>
    <row r="31" spans="1:15" x14ac:dyDescent="0.2">
      <c r="A31" s="18" t="s">
        <v>54</v>
      </c>
      <c r="B31" s="19">
        <v>1237072.1100000001</v>
      </c>
      <c r="C31" s="19">
        <v>1590067.21</v>
      </c>
      <c r="D31" s="19">
        <v>384918.38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3212057.7</v>
      </c>
      <c r="M31" s="19">
        <v>0</v>
      </c>
      <c r="N31" s="19">
        <v>27126.67</v>
      </c>
      <c r="O31" s="20">
        <f t="shared" si="0"/>
        <v>3239184.37</v>
      </c>
    </row>
    <row r="32" spans="1:15" x14ac:dyDescent="0.2">
      <c r="A32" s="18" t="s">
        <v>55</v>
      </c>
      <c r="B32" s="19">
        <v>373105.69</v>
      </c>
      <c r="C32" s="19">
        <v>984708.83</v>
      </c>
      <c r="D32" s="19">
        <v>343457.98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/>
      <c r="K32" s="19">
        <v>0</v>
      </c>
      <c r="L32" s="19">
        <v>1701272.5</v>
      </c>
      <c r="M32" s="19">
        <v>0</v>
      </c>
      <c r="N32" s="19">
        <v>0</v>
      </c>
      <c r="O32" s="20">
        <f t="shared" si="0"/>
        <v>1701272.5</v>
      </c>
    </row>
    <row r="33" spans="1:15" x14ac:dyDescent="0.2">
      <c r="A33" s="18" t="s">
        <v>56</v>
      </c>
      <c r="B33" s="19">
        <v>0</v>
      </c>
      <c r="C33" s="19">
        <v>246295.32</v>
      </c>
      <c r="D33" s="19">
        <v>215022.22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461317.54000000004</v>
      </c>
      <c r="M33" s="19">
        <v>2014.07</v>
      </c>
      <c r="N33" s="19">
        <v>0</v>
      </c>
      <c r="O33" s="20">
        <f t="shared" si="0"/>
        <v>463331.61000000004</v>
      </c>
    </row>
    <row r="34" spans="1:15" x14ac:dyDescent="0.2">
      <c r="A34" s="18" t="s">
        <v>57</v>
      </c>
      <c r="B34" s="19">
        <v>454219.74</v>
      </c>
      <c r="C34" s="19">
        <v>25986.7</v>
      </c>
      <c r="D34" s="19">
        <v>19148.09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499354.53</v>
      </c>
      <c r="M34" s="19">
        <v>0</v>
      </c>
      <c r="N34" s="19">
        <v>0</v>
      </c>
      <c r="O34" s="20">
        <f t="shared" si="0"/>
        <v>499354.53</v>
      </c>
    </row>
    <row r="35" spans="1:15" x14ac:dyDescent="0.2">
      <c r="A35" s="18" t="s">
        <v>58</v>
      </c>
      <c r="B35" s="19">
        <v>4933228.0199999996</v>
      </c>
      <c r="C35" s="19">
        <v>5113566.2699999996</v>
      </c>
      <c r="D35" s="19">
        <v>1437669.24</v>
      </c>
      <c r="E35" s="19">
        <v>0</v>
      </c>
      <c r="F35" s="19">
        <v>0</v>
      </c>
      <c r="G35" s="19">
        <v>463312.98</v>
      </c>
      <c r="H35" s="19">
        <v>818559.11</v>
      </c>
      <c r="I35" s="19">
        <v>868388.79</v>
      </c>
      <c r="J35" s="19">
        <v>13968.72</v>
      </c>
      <c r="K35" s="19">
        <v>0</v>
      </c>
      <c r="L35" s="19">
        <v>13648693.130000001</v>
      </c>
      <c r="M35" s="19">
        <v>40448.79</v>
      </c>
      <c r="N35" s="19">
        <v>0</v>
      </c>
      <c r="O35" s="20">
        <f t="shared" si="0"/>
        <v>13689141.92</v>
      </c>
    </row>
    <row r="36" spans="1:15" x14ac:dyDescent="0.2">
      <c r="A36" s="18" t="s">
        <v>59</v>
      </c>
      <c r="B36" s="19">
        <v>4929160.7</v>
      </c>
      <c r="C36" s="19">
        <v>2488604.37</v>
      </c>
      <c r="D36" s="19">
        <v>1982177.69</v>
      </c>
      <c r="E36" s="19">
        <v>608166.31999999995</v>
      </c>
      <c r="F36" s="19">
        <v>0</v>
      </c>
      <c r="G36" s="19">
        <v>1315552.78</v>
      </c>
      <c r="H36" s="19">
        <v>0</v>
      </c>
      <c r="I36" s="19">
        <v>0</v>
      </c>
      <c r="J36" s="19">
        <v>54313.4</v>
      </c>
      <c r="K36" s="19">
        <v>0</v>
      </c>
      <c r="L36" s="19">
        <v>11377975.26</v>
      </c>
      <c r="M36" s="19">
        <v>0</v>
      </c>
      <c r="N36" s="19">
        <v>0</v>
      </c>
      <c r="O36" s="20">
        <f t="shared" si="0"/>
        <v>11377975.26</v>
      </c>
    </row>
    <row r="37" spans="1:15" x14ac:dyDescent="0.2">
      <c r="A37" s="18" t="s">
        <v>60</v>
      </c>
      <c r="B37" s="19">
        <v>90600.16</v>
      </c>
      <c r="C37" s="19">
        <v>704266.79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794866.95000000007</v>
      </c>
      <c r="M37" s="19">
        <v>0</v>
      </c>
      <c r="N37" s="19">
        <v>0</v>
      </c>
      <c r="O37" s="20">
        <f t="shared" si="0"/>
        <v>794866.95000000007</v>
      </c>
    </row>
    <row r="38" spans="1:15" x14ac:dyDescent="0.2">
      <c r="A38" s="18" t="s">
        <v>61</v>
      </c>
      <c r="B38" s="19">
        <v>3803199.76</v>
      </c>
      <c r="C38" s="19">
        <v>593746.80000000005</v>
      </c>
      <c r="D38" s="19">
        <v>719724.06</v>
      </c>
      <c r="E38" s="19">
        <v>0</v>
      </c>
      <c r="F38" s="19">
        <v>0</v>
      </c>
      <c r="G38" s="19">
        <v>0</v>
      </c>
      <c r="H38" s="19">
        <v>54217.18</v>
      </c>
      <c r="I38" s="19">
        <v>0</v>
      </c>
      <c r="J38" s="19">
        <v>0</v>
      </c>
      <c r="K38" s="19">
        <v>0</v>
      </c>
      <c r="L38" s="19">
        <v>5170887.7999999989</v>
      </c>
      <c r="M38" s="19">
        <v>0</v>
      </c>
      <c r="N38" s="19">
        <v>0</v>
      </c>
      <c r="O38" s="20">
        <f t="shared" si="0"/>
        <v>5170887.7999999989</v>
      </c>
    </row>
    <row r="39" spans="1:15" x14ac:dyDescent="0.2">
      <c r="A39" s="18" t="s">
        <v>62</v>
      </c>
      <c r="B39" s="19">
        <v>0</v>
      </c>
      <c r="C39" s="19">
        <v>1287954.26</v>
      </c>
      <c r="D39" s="19">
        <v>325070.65999999997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1613024.92</v>
      </c>
      <c r="M39" s="19">
        <v>0</v>
      </c>
      <c r="N39" s="19">
        <v>0</v>
      </c>
      <c r="O39" s="20">
        <f t="shared" si="0"/>
        <v>1613024.92</v>
      </c>
    </row>
    <row r="40" spans="1:15" x14ac:dyDescent="0.2">
      <c r="A40" s="18" t="s">
        <v>63</v>
      </c>
      <c r="B40" s="19">
        <v>989637.84</v>
      </c>
      <c r="C40" s="19">
        <v>92300.96</v>
      </c>
      <c r="D40" s="19">
        <v>111693.99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1193632.79</v>
      </c>
      <c r="M40" s="19">
        <v>9664.9599999999991</v>
      </c>
      <c r="N40" s="19">
        <v>450221.17</v>
      </c>
      <c r="O40" s="20">
        <f t="shared" si="0"/>
        <v>1653518.92</v>
      </c>
    </row>
    <row r="41" spans="1:15" x14ac:dyDescent="0.2">
      <c r="A41" s="18" t="s">
        <v>64</v>
      </c>
      <c r="B41" s="19">
        <v>700599.24</v>
      </c>
      <c r="C41" s="19">
        <v>3475321.22</v>
      </c>
      <c r="D41" s="19">
        <v>368944.84</v>
      </c>
      <c r="E41" s="19">
        <v>0</v>
      </c>
      <c r="F41" s="19">
        <v>0</v>
      </c>
      <c r="G41" s="19">
        <v>11483.15</v>
      </c>
      <c r="H41" s="19">
        <v>0</v>
      </c>
      <c r="I41" s="19">
        <v>0</v>
      </c>
      <c r="J41" s="19">
        <v>0</v>
      </c>
      <c r="K41" s="19">
        <v>0</v>
      </c>
      <c r="L41" s="19">
        <v>4556348.45</v>
      </c>
      <c r="M41" s="19">
        <v>309727.21000000002</v>
      </c>
      <c r="N41" s="19">
        <v>0</v>
      </c>
      <c r="O41" s="20">
        <f t="shared" si="0"/>
        <v>4866075.66</v>
      </c>
    </row>
    <row r="42" spans="1:15" x14ac:dyDescent="0.2">
      <c r="A42" s="18" t="s">
        <v>65</v>
      </c>
      <c r="B42" s="19">
        <v>464235.55</v>
      </c>
      <c r="C42" s="19">
        <v>0</v>
      </c>
      <c r="D42" s="19">
        <v>73631.360000000001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537866.91</v>
      </c>
      <c r="M42" s="19">
        <v>0</v>
      </c>
      <c r="N42" s="19">
        <v>0</v>
      </c>
      <c r="O42" s="20">
        <f t="shared" si="0"/>
        <v>537866.91</v>
      </c>
    </row>
    <row r="43" spans="1:15" x14ac:dyDescent="0.2">
      <c r="A43" s="18" t="s">
        <v>66</v>
      </c>
      <c r="B43" s="19">
        <v>1256066.67</v>
      </c>
      <c r="C43" s="19">
        <v>347124.98</v>
      </c>
      <c r="D43" s="19">
        <v>281202.15000000002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1884393.7999999998</v>
      </c>
      <c r="M43" s="19">
        <v>10251.57</v>
      </c>
      <c r="N43" s="19">
        <v>0</v>
      </c>
      <c r="O43" s="20">
        <f t="shared" si="0"/>
        <v>1894645.3699999999</v>
      </c>
    </row>
    <row r="44" spans="1:15" x14ac:dyDescent="0.2">
      <c r="A44" s="18" t="s">
        <v>67</v>
      </c>
      <c r="B44" s="19">
        <v>1005754.89</v>
      </c>
      <c r="C44" s="19">
        <v>301656.40999999997</v>
      </c>
      <c r="D44" s="19">
        <v>410807.4</v>
      </c>
      <c r="E44" s="19">
        <v>0</v>
      </c>
      <c r="F44" s="19">
        <v>0</v>
      </c>
      <c r="G44" s="19">
        <v>60562.8</v>
      </c>
      <c r="H44" s="19">
        <v>0</v>
      </c>
      <c r="I44" s="19">
        <v>0</v>
      </c>
      <c r="J44" s="19">
        <v>0</v>
      </c>
      <c r="K44" s="19">
        <v>0</v>
      </c>
      <c r="L44" s="19">
        <v>1778781.5000000002</v>
      </c>
      <c r="M44" s="19">
        <v>0</v>
      </c>
      <c r="N44" s="19">
        <v>26878.77</v>
      </c>
      <c r="O44" s="20">
        <f t="shared" si="0"/>
        <v>1805660.2700000003</v>
      </c>
    </row>
    <row r="45" spans="1:15" x14ac:dyDescent="0.2">
      <c r="A45" s="18" t="s">
        <v>68</v>
      </c>
      <c r="B45" s="19">
        <v>0</v>
      </c>
      <c r="C45" s="19">
        <v>709945.03</v>
      </c>
      <c r="D45" s="19">
        <v>1787252.45</v>
      </c>
      <c r="E45" s="19">
        <v>0</v>
      </c>
      <c r="F45" s="19">
        <v>0</v>
      </c>
      <c r="G45" s="19">
        <v>333356.19</v>
      </c>
      <c r="H45" s="19">
        <v>0</v>
      </c>
      <c r="I45" s="19">
        <v>0</v>
      </c>
      <c r="J45" s="19">
        <v>0</v>
      </c>
      <c r="K45" s="19">
        <v>0</v>
      </c>
      <c r="L45" s="19">
        <v>2830553.67</v>
      </c>
      <c r="M45" s="19">
        <v>0</v>
      </c>
      <c r="N45" s="19">
        <v>0</v>
      </c>
      <c r="O45" s="20">
        <f t="shared" si="0"/>
        <v>2830553.67</v>
      </c>
    </row>
    <row r="46" spans="1:15" x14ac:dyDescent="0.2">
      <c r="A46" s="18" t="s">
        <v>69</v>
      </c>
      <c r="B46" s="19">
        <v>0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150539.25</v>
      </c>
      <c r="N46" s="19">
        <v>0</v>
      </c>
      <c r="O46" s="20">
        <f t="shared" si="0"/>
        <v>150539.25</v>
      </c>
    </row>
    <row r="47" spans="1:15" x14ac:dyDescent="0.2">
      <c r="A47" s="18" t="s">
        <v>70</v>
      </c>
      <c r="B47" s="19">
        <v>4571749.82</v>
      </c>
      <c r="C47" s="19">
        <v>8568549.0999999996</v>
      </c>
      <c r="D47" s="19">
        <v>1614267.62</v>
      </c>
      <c r="E47" s="19">
        <v>1209469.58</v>
      </c>
      <c r="F47" s="19">
        <v>298894.02</v>
      </c>
      <c r="G47" s="19">
        <v>624809.77</v>
      </c>
      <c r="H47" s="19">
        <v>1336439.99</v>
      </c>
      <c r="I47" s="19">
        <v>0</v>
      </c>
      <c r="J47" s="19">
        <v>0</v>
      </c>
      <c r="K47" s="19">
        <v>0</v>
      </c>
      <c r="L47" s="19">
        <v>18224179.899999999</v>
      </c>
      <c r="M47" s="19">
        <v>123979.07</v>
      </c>
      <c r="N47" s="19">
        <v>0</v>
      </c>
      <c r="O47" s="20">
        <f t="shared" si="0"/>
        <v>18348158.969999999</v>
      </c>
    </row>
    <row r="48" spans="1:15" x14ac:dyDescent="0.2">
      <c r="A48" s="18" t="s">
        <v>71</v>
      </c>
      <c r="B48" s="19">
        <v>827052.01</v>
      </c>
      <c r="C48" s="19">
        <v>0</v>
      </c>
      <c r="D48" s="19">
        <v>577817.49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1404869.5</v>
      </c>
      <c r="M48" s="19">
        <v>0</v>
      </c>
      <c r="N48" s="19">
        <v>0</v>
      </c>
      <c r="O48" s="20">
        <f t="shared" si="0"/>
        <v>1404869.5</v>
      </c>
    </row>
    <row r="49" spans="1:15" x14ac:dyDescent="0.2">
      <c r="A49" s="18" t="s">
        <v>72</v>
      </c>
      <c r="B49" s="19">
        <v>1016111.23</v>
      </c>
      <c r="C49" s="19">
        <v>1071652.2</v>
      </c>
      <c r="D49" s="19">
        <v>724456.36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2812219.79</v>
      </c>
      <c r="M49" s="19">
        <v>0</v>
      </c>
      <c r="N49" s="19">
        <v>0</v>
      </c>
      <c r="O49" s="20">
        <f t="shared" si="0"/>
        <v>2812219.79</v>
      </c>
    </row>
    <row r="50" spans="1:15" x14ac:dyDescent="0.2">
      <c r="A50" s="18" t="s">
        <v>73</v>
      </c>
      <c r="B50" s="19">
        <v>2269917.52</v>
      </c>
      <c r="C50" s="19">
        <v>2995119.49</v>
      </c>
      <c r="D50" s="19">
        <v>250548.58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5515585.5899999999</v>
      </c>
      <c r="M50" s="19">
        <v>0</v>
      </c>
      <c r="N50" s="19">
        <v>185672.24</v>
      </c>
      <c r="O50" s="20">
        <f t="shared" si="0"/>
        <v>5701257.8300000001</v>
      </c>
    </row>
    <row r="51" spans="1:15" x14ac:dyDescent="0.2">
      <c r="A51" s="18" t="s">
        <v>74</v>
      </c>
      <c r="B51" s="19">
        <v>279612.7</v>
      </c>
      <c r="C51" s="19">
        <v>409844.78</v>
      </c>
      <c r="D51" s="19">
        <v>44309.42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733766.9</v>
      </c>
      <c r="M51" s="19">
        <v>0</v>
      </c>
      <c r="N51" s="19">
        <v>0</v>
      </c>
      <c r="O51" s="20">
        <f t="shared" si="0"/>
        <v>733766.9</v>
      </c>
    </row>
    <row r="52" spans="1:15" x14ac:dyDescent="0.2">
      <c r="A52" s="18" t="s">
        <v>75</v>
      </c>
      <c r="B52" s="19">
        <v>27129500.190000001</v>
      </c>
      <c r="C52" s="19">
        <v>15480844.810000001</v>
      </c>
      <c r="D52" s="19">
        <v>2571745.4</v>
      </c>
      <c r="E52" s="19">
        <v>8287199.7999999998</v>
      </c>
      <c r="F52" s="19">
        <v>304236.77</v>
      </c>
      <c r="G52" s="19">
        <v>4671773.13</v>
      </c>
      <c r="H52" s="19">
        <v>2449272.63</v>
      </c>
      <c r="I52" s="19">
        <v>7274331.9400000004</v>
      </c>
      <c r="J52" s="19">
        <v>438776.14</v>
      </c>
      <c r="K52" s="19">
        <v>56467.93</v>
      </c>
      <c r="L52" s="19">
        <v>68664148.74000001</v>
      </c>
      <c r="M52" s="19">
        <v>5879237.0599999996</v>
      </c>
      <c r="N52" s="19">
        <v>947542.0299999991</v>
      </c>
      <c r="O52" s="20">
        <f t="shared" si="0"/>
        <v>75490927.830000013</v>
      </c>
    </row>
    <row r="53" spans="1:15" x14ac:dyDescent="0.2">
      <c r="A53" s="18" t="s">
        <v>76</v>
      </c>
      <c r="B53" s="19">
        <v>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30707.99</v>
      </c>
      <c r="O53" s="20">
        <f t="shared" si="0"/>
        <v>30707.99</v>
      </c>
    </row>
    <row r="54" spans="1:15" ht="10.8" thickBot="1" x14ac:dyDescent="0.25">
      <c r="A54" s="23" t="s">
        <v>77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92886.74</v>
      </c>
      <c r="H54" s="24">
        <v>0</v>
      </c>
      <c r="I54" s="24">
        <v>0</v>
      </c>
      <c r="J54" s="24">
        <v>0</v>
      </c>
      <c r="K54" s="24">
        <v>0</v>
      </c>
      <c r="L54" s="24">
        <v>92886.74</v>
      </c>
      <c r="M54" s="24">
        <v>0</v>
      </c>
      <c r="N54" s="24">
        <v>2720640.75</v>
      </c>
      <c r="O54" s="25">
        <f t="shared" si="0"/>
        <v>2813527.49</v>
      </c>
    </row>
    <row r="55" spans="1:15" ht="10.8" thickBot="1" x14ac:dyDescent="0.25">
      <c r="A55" s="21" t="s">
        <v>78</v>
      </c>
      <c r="B55" s="22">
        <f>SUM(B12:B54)</f>
        <v>80366340.720244005</v>
      </c>
      <c r="C55" s="22">
        <f t="shared" ref="C55:O55" si="1">SUM(C12:C54)</f>
        <v>61694986.107661009</v>
      </c>
      <c r="D55" s="22">
        <f t="shared" si="1"/>
        <v>26524338.333272994</v>
      </c>
      <c r="E55" s="22">
        <f t="shared" si="1"/>
        <v>12090944.710000001</v>
      </c>
      <c r="F55" s="22">
        <f t="shared" si="1"/>
        <v>4541771.1763239987</v>
      </c>
      <c r="G55" s="22">
        <f t="shared" si="1"/>
        <v>10241127.2906</v>
      </c>
      <c r="H55" s="22">
        <f t="shared" si="1"/>
        <v>4907108.023542</v>
      </c>
      <c r="I55" s="22">
        <f t="shared" si="1"/>
        <v>8142720.7300000004</v>
      </c>
      <c r="J55" s="22">
        <f t="shared" si="1"/>
        <v>980380.69989599998</v>
      </c>
      <c r="K55" s="22">
        <f t="shared" si="1"/>
        <v>56467.93</v>
      </c>
      <c r="L55" s="22">
        <f t="shared" si="1"/>
        <v>209546185.72154003</v>
      </c>
      <c r="M55" s="22">
        <f t="shared" si="1"/>
        <v>8905939.3181100003</v>
      </c>
      <c r="N55" s="22">
        <f t="shared" si="1"/>
        <v>5090726.7999999989</v>
      </c>
      <c r="O55" s="22">
        <f t="shared" si="1"/>
        <v>223542851.83965003</v>
      </c>
    </row>
    <row r="59" spans="1:15" x14ac:dyDescent="0.2">
      <c r="D59" s="4"/>
      <c r="E59" s="4"/>
    </row>
  </sheetData>
  <mergeCells count="15">
    <mergeCell ref="A2:O2"/>
    <mergeCell ref="A3:O3"/>
    <mergeCell ref="A7:A10"/>
    <mergeCell ref="B7:M7"/>
    <mergeCell ref="N7:N10"/>
    <mergeCell ref="O7:O10"/>
    <mergeCell ref="B8:L8"/>
    <mergeCell ref="M8:M10"/>
    <mergeCell ref="B9:D9"/>
    <mergeCell ref="E9:G9"/>
    <mergeCell ref="H9:H10"/>
    <mergeCell ref="I9:I10"/>
    <mergeCell ref="J9:J10"/>
    <mergeCell ref="K9:K10"/>
    <mergeCell ref="L9:L10"/>
  </mergeCells>
  <printOptions horizontalCentered="1" verticalCentered="1"/>
  <pageMargins left="3.937007874015748E-2" right="0.19685039370078741" top="0.55118110236220474" bottom="0.35433070866141736" header="0.23622047244094491" footer="0.669291338582677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cheltuieli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2022-09-09T08:52:16Z</dcterms:created>
  <dcterms:modified xsi:type="dcterms:W3CDTF">2024-04-09T09:42:27Z</dcterms:modified>
</cp:coreProperties>
</file>